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C:\Users\User\Desktop\"/>
    </mc:Choice>
  </mc:AlternateContent>
  <xr:revisionPtr revIDLastSave="0" documentId="8_{58D27B90-A3E2-423D-B014-3C0FD4A77863}" xr6:coauthVersionLast="36" xr6:coauthVersionMax="36" xr10:uidLastSave="{00000000-0000-0000-0000-000000000000}"/>
  <bookViews>
    <workbookView xWindow="0" yWindow="0" windowWidth="14380" windowHeight="4070" tabRatio="632" firstSheet="38" activeTab="1" xr2:uid="{00000000-000D-0000-FFFF-FFFF00000000}"/>
  </bookViews>
  <sheets>
    <sheet name="Summary" sheetId="7" r:id="rId1"/>
    <sheet name="Preliminary and General" sheetId="74" r:id="rId2"/>
    <sheet name="KARUNDU GICHAGI" sheetId="1" r:id="rId3"/>
    <sheet name="MERCY CHURCH LINE" sheetId="25" r:id="rId4"/>
    <sheet name="GITHIINI LINE" sheetId="26" r:id="rId5"/>
    <sheet name="KIRITI LINE" sheetId="28" r:id="rId6"/>
    <sheet name="KAHIHIRIO A LINE" sheetId="29" r:id="rId7"/>
    <sheet name="KAHIHIRIO B LINE" sheetId="30" r:id="rId8"/>
    <sheet name="KANGURWE LINE" sheetId="31" r:id="rId9"/>
    <sheet name="BETHSAIDA LINE" sheetId="32" r:id="rId10"/>
    <sheet name="KIANJIRU LINE" sheetId="33" r:id="rId11"/>
    <sheet name="CAANAN LINE" sheetId="35" r:id="rId12"/>
    <sheet name="MAJOR LINE" sheetId="36" r:id="rId13"/>
    <sheet name="MAWE LINE" sheetId="39" r:id="rId14"/>
    <sheet name="KARUNDU SUMMARY" sheetId="40" r:id="rId15"/>
    <sheet name="MAIN LINE 1" sheetId="41" r:id="rId16"/>
    <sheet name="MAIN LINE 2" sheetId="43" r:id="rId17"/>
    <sheet name="LATERAL 1" sheetId="44" r:id="rId18"/>
    <sheet name="LATERAL 2" sheetId="46" r:id="rId19"/>
    <sheet name="LATERAL 3" sheetId="47" r:id="rId20"/>
    <sheet name="LATERAL 4" sheetId="48" r:id="rId21"/>
    <sheet name="LATERAL 5" sheetId="49" r:id="rId22"/>
    <sheet name="LATERAL 6" sheetId="51" r:id="rId23"/>
    <sheet name="LATERAL 7" sheetId="52" r:id="rId24"/>
    <sheet name="LATERAL 8" sheetId="53" r:id="rId25"/>
    <sheet name="NGAMWA SUMMARY" sheetId="54" r:id="rId26"/>
    <sheet name="NDUNE LINE" sheetId="55" r:id="rId27"/>
    <sheet name="KAIGUNYO LINE" sheetId="57" r:id="rId28"/>
    <sheet name="KINYOTA LINE" sheetId="58" r:id="rId29"/>
    <sheet name="RUTHANJU LINE" sheetId="60" r:id="rId30"/>
    <sheet name="LATERAL A-MUTUNDU" sheetId="61" r:id="rId31"/>
    <sheet name="LATERAL B-MUTUNDU" sheetId="62" r:id="rId32"/>
    <sheet name="LATERAL C-MUTUNDU" sheetId="63" r:id="rId33"/>
    <sheet name="LATERAL D-MUTUNDU " sheetId="64" r:id="rId34"/>
    <sheet name="LATERAL E-MUTUNDU" sheetId="65" r:id="rId35"/>
    <sheet name="LATERAL F-MUTUNDU" sheetId="67" r:id="rId36"/>
    <sheet name="LATERAL G-MUTUNDU" sheetId="68" r:id="rId37"/>
    <sheet name="LATERAL K-MUTUNDU " sheetId="69" r:id="rId38"/>
    <sheet name="LATERAL L-MUTUNDU" sheetId="70" r:id="rId39"/>
    <sheet name="TERTIARY B-MUTUNDU" sheetId="71" r:id="rId40"/>
    <sheet name="TERTIARY F1-MUTUNDU" sheetId="72" r:id="rId41"/>
    <sheet name="TERTIARY F2-MUTUNDU" sheetId="73" r:id="rId42"/>
    <sheet name="ITHANJI ZONE SUMMARY" sheetId="59" r:id="rId43"/>
    <sheet name="REHAB OF NGIMAINI -KIBOYA DAM" sheetId="75" r:id="rId44"/>
    <sheet name="NGIMAINI -KIBOYA DAM SUMMARY" sheetId="76" r:id="rId45"/>
    <sheet name="Dayworks" sheetId="2" state="hidden" r:id="rId46"/>
  </sheets>
  <definedNames>
    <definedName name="_xlnm.Print_Area" localSheetId="9">'BETHSAIDA LINE'!$A$1:$F$70</definedName>
    <definedName name="_xlnm.Print_Area" localSheetId="11">'CAANAN LINE'!$A$1:$F$72</definedName>
    <definedName name="_xlnm.Print_Area" localSheetId="4">'GITHIINI LINE'!$A$1:$F$70</definedName>
    <definedName name="_xlnm.Print_Area" localSheetId="42">'ITHANJI ZONE SUMMARY'!$A$1:$C$52</definedName>
    <definedName name="_xlnm.Print_Area" localSheetId="6">'KAHIHIRIO A LINE'!$A$1:$F$71</definedName>
    <definedName name="_xlnm.Print_Area" localSheetId="7">'KAHIHIRIO B LINE'!$A$1:$F$70</definedName>
    <definedName name="_xlnm.Print_Area" localSheetId="27">'KAIGUNYO LINE'!$A$1:$F$70</definedName>
    <definedName name="_xlnm.Print_Area" localSheetId="8">'KANGURWE LINE'!$A$1:$F$71</definedName>
    <definedName name="_xlnm.Print_Area" localSheetId="2">'KARUNDU GICHAGI'!$A$1:$F$70</definedName>
    <definedName name="_xlnm.Print_Area" localSheetId="14">'KARUNDU SUMMARY'!$A$1:$C$29</definedName>
    <definedName name="_xlnm.Print_Area" localSheetId="10">'KIANJIRU LINE'!$A$1:$F$73</definedName>
    <definedName name="_xlnm.Print_Area" localSheetId="28">'KINYOTA LINE'!$A$1:$F$91</definedName>
    <definedName name="_xlnm.Print_Area" localSheetId="5">'KIRITI LINE'!$A$1:$F$70</definedName>
    <definedName name="_xlnm.Print_Area" localSheetId="17">'LATERAL 1'!$A$1:$F$72</definedName>
    <definedName name="_xlnm.Print_Area" localSheetId="18">'LATERAL 2'!$A$1:$F$70</definedName>
    <definedName name="_xlnm.Print_Area" localSheetId="19">'LATERAL 3'!$A$1:$F$71</definedName>
    <definedName name="_xlnm.Print_Area" localSheetId="20">'LATERAL 4'!$A$1:$F$72</definedName>
    <definedName name="_xlnm.Print_Area" localSheetId="21">'LATERAL 5'!$A$1:$F$70</definedName>
    <definedName name="_xlnm.Print_Area" localSheetId="22">'LATERAL 6'!$A$1:$F$71</definedName>
    <definedName name="_xlnm.Print_Area" localSheetId="23">'LATERAL 7'!$A$1:$F$70</definedName>
    <definedName name="_xlnm.Print_Area" localSheetId="24">'LATERAL 8'!$A$1:$F$72</definedName>
    <definedName name="_xlnm.Print_Area" localSheetId="30">'LATERAL A-MUTUNDU'!$A$1:$F$70</definedName>
    <definedName name="_xlnm.Print_Area" localSheetId="31">'LATERAL B-MUTUNDU'!$A$1:$F$70</definedName>
    <definedName name="_xlnm.Print_Area" localSheetId="32">'LATERAL C-MUTUNDU'!$A$1:$F$70</definedName>
    <definedName name="_xlnm.Print_Area" localSheetId="33">'LATERAL D-MUTUNDU '!$A$1:$F$63</definedName>
    <definedName name="_xlnm.Print_Area" localSheetId="34">'LATERAL E-MUTUNDU'!$A$1:$F$70</definedName>
    <definedName name="_xlnm.Print_Area" localSheetId="35">'LATERAL F-MUTUNDU'!$A$1:$F$90</definedName>
    <definedName name="_xlnm.Print_Area" localSheetId="36">'LATERAL G-MUTUNDU'!$A$1:$F$91</definedName>
    <definedName name="_xlnm.Print_Area" localSheetId="37">'LATERAL K-MUTUNDU '!$A$1:$F$91</definedName>
    <definedName name="_xlnm.Print_Area" localSheetId="38">'LATERAL L-MUTUNDU'!$A$1:$F$91</definedName>
    <definedName name="_xlnm.Print_Area" localSheetId="15">'MAIN LINE 1'!$A$1:$F$95</definedName>
    <definedName name="_xlnm.Print_Area" localSheetId="16">'MAIN LINE 2'!$A$1:$F$79</definedName>
    <definedName name="_xlnm.Print_Area" localSheetId="12">'MAJOR LINE'!$A$1:$F$71</definedName>
    <definedName name="_xlnm.Print_Area" localSheetId="13">'MAWE LINE'!$A$1:$F$90</definedName>
    <definedName name="_xlnm.Print_Area" localSheetId="3">'MERCY CHURCH LINE'!$A$1:$F$70</definedName>
    <definedName name="_xlnm.Print_Area" localSheetId="26">'NDUNE LINE'!$A$1:$F$73</definedName>
    <definedName name="_xlnm.Print_Area" localSheetId="25">'NGAMWA SUMMARY'!$A$1:$C$25</definedName>
    <definedName name="_xlnm.Print_Area" localSheetId="1">'Preliminary and General'!$A$1:$F$57</definedName>
    <definedName name="_xlnm.Print_Area" localSheetId="29">'RUTHANJU LINE'!$A$1:$F$70</definedName>
    <definedName name="_xlnm.Print_Area" localSheetId="0">Summary!$A$1:$C$17</definedName>
    <definedName name="_xlnm.Print_Area" localSheetId="39">'TERTIARY B-MUTUNDU'!$A$1:$F$71</definedName>
    <definedName name="_xlnm.Print_Area" localSheetId="40">'TERTIARY F1-MUTUNDU'!$A$1:$F$70</definedName>
    <definedName name="_xlnm.Print_Area" localSheetId="41">'TERTIARY F2-MUTUNDU'!$A$1:$F$70</definedName>
    <definedName name="_xlnm.Print_Titles" localSheetId="1">'Preliminary and General'!$1:$4</definedName>
  </definedNames>
  <calcPr calcId="191029"/>
</workbook>
</file>

<file path=xl/calcChain.xml><?xml version="1.0" encoding="utf-8"?>
<calcChain xmlns="http://schemas.openxmlformats.org/spreadsheetml/2006/main">
  <c r="F55" i="74" l="1"/>
  <c r="F51" i="74"/>
  <c r="F47" i="74"/>
  <c r="F42" i="74"/>
  <c r="C11" i="7" l="1"/>
  <c r="D9" i="75"/>
  <c r="D7" i="75"/>
  <c r="D5" i="75"/>
  <c r="A1" i="74" l="1"/>
  <c r="D16" i="74"/>
  <c r="D37" i="74"/>
  <c r="C3" i="7" l="1"/>
  <c r="C13" i="7" s="1"/>
  <c r="D67" i="73" l="1"/>
  <c r="D48" i="73"/>
  <c r="D27" i="73"/>
  <c r="D13" i="73"/>
  <c r="D27" i="72"/>
  <c r="D67" i="72"/>
  <c r="D48" i="72"/>
  <c r="D13" i="72"/>
  <c r="D68" i="71"/>
  <c r="D49" i="71"/>
  <c r="D13" i="71"/>
  <c r="D88" i="70"/>
  <c r="D50" i="70"/>
  <c r="D13" i="70"/>
  <c r="D88" i="69"/>
  <c r="D50" i="69"/>
  <c r="D13" i="69"/>
  <c r="D50" i="68"/>
  <c r="D13" i="68"/>
  <c r="D49" i="67"/>
  <c r="D13" i="67"/>
  <c r="D48" i="65"/>
  <c r="D13" i="65"/>
  <c r="D45" i="64"/>
  <c r="D13" i="64"/>
  <c r="D48" i="61"/>
  <c r="D13" i="61"/>
  <c r="C17" i="59" l="1"/>
  <c r="C13" i="59"/>
  <c r="C29" i="59"/>
  <c r="C35" i="59"/>
  <c r="C33" i="59"/>
  <c r="C31" i="59"/>
  <c r="C27" i="59"/>
  <c r="C25" i="59"/>
  <c r="C23" i="59"/>
  <c r="C21" i="59"/>
  <c r="C19" i="59"/>
  <c r="C15" i="59"/>
  <c r="A1" i="7"/>
  <c r="D67" i="60"/>
  <c r="A1" i="59"/>
  <c r="D13" i="58"/>
  <c r="D48" i="57"/>
  <c r="D13" i="57"/>
  <c r="D49" i="55"/>
  <c r="D13" i="55"/>
  <c r="A1" i="54"/>
  <c r="D50" i="53"/>
  <c r="D13" i="53"/>
  <c r="D48" i="52"/>
  <c r="D13" i="52"/>
  <c r="D49" i="51"/>
  <c r="D13" i="51"/>
  <c r="D69" i="48"/>
  <c r="D67" i="46"/>
  <c r="D27" i="46"/>
  <c r="D48" i="46" s="1"/>
  <c r="D13" i="46"/>
  <c r="D69" i="44"/>
  <c r="D38" i="43"/>
  <c r="D13" i="43"/>
  <c r="D51" i="41"/>
  <c r="D13" i="41"/>
  <c r="A1" i="40"/>
  <c r="D27" i="39"/>
  <c r="D48" i="39" s="1"/>
  <c r="D13" i="39"/>
  <c r="D68" i="36"/>
  <c r="D49" i="36"/>
  <c r="D13" i="36"/>
  <c r="D50" i="35"/>
  <c r="D13" i="35"/>
  <c r="D13" i="33"/>
  <c r="D48" i="32"/>
  <c r="D13" i="32"/>
  <c r="D49" i="31"/>
  <c r="D13" i="31"/>
  <c r="D48" i="30"/>
  <c r="D13" i="30"/>
  <c r="D49" i="29"/>
  <c r="D13" i="29"/>
  <c r="D27" i="28"/>
  <c r="D48" i="28" s="1"/>
  <c r="D13" i="28"/>
  <c r="D27" i="26"/>
  <c r="D48" i="26" s="1"/>
  <c r="D13" i="26"/>
  <c r="D27" i="25"/>
  <c r="D13" i="25"/>
  <c r="C11" i="59" l="1"/>
  <c r="D49" i="58"/>
  <c r="C7" i="59"/>
  <c r="C5" i="59"/>
  <c r="D48" i="25"/>
  <c r="C23" i="54"/>
  <c r="C21" i="54"/>
  <c r="C17" i="54"/>
  <c r="C15" i="54"/>
  <c r="C13" i="54"/>
  <c r="C11" i="54"/>
  <c r="C9" i="54"/>
  <c r="C7" i="54"/>
  <c r="C27" i="40"/>
  <c r="C25" i="40"/>
  <c r="C23" i="40"/>
  <c r="C21" i="40"/>
  <c r="C19" i="40"/>
  <c r="C17" i="40"/>
  <c r="C15" i="40"/>
  <c r="C7" i="40"/>
  <c r="C13" i="40" l="1"/>
  <c r="C9" i="59"/>
  <c r="C37" i="59" s="1"/>
  <c r="C9" i="7" s="1"/>
  <c r="C11" i="40"/>
  <c r="C19" i="54"/>
  <c r="C5" i="54"/>
  <c r="C9" i="40"/>
  <c r="C5" i="40"/>
  <c r="C25" i="54" l="1"/>
  <c r="C7" i="7" s="1"/>
  <c r="C29" i="40"/>
  <c r="C5" i="7" s="1"/>
  <c r="D24" i="2"/>
  <c r="C14" i="7" l="1"/>
  <c r="C15" i="7" s="1"/>
  <c r="C16" i="7" s="1"/>
  <c r="C17" i="7" l="1"/>
</calcChain>
</file>

<file path=xl/sharedStrings.xml><?xml version="1.0" encoding="utf-8"?>
<sst xmlns="http://schemas.openxmlformats.org/spreadsheetml/2006/main" count="4253" uniqueCount="503">
  <si>
    <t>Item</t>
  </si>
  <si>
    <t>Description</t>
  </si>
  <si>
    <t xml:space="preserve">Unit </t>
  </si>
  <si>
    <t>Rate</t>
  </si>
  <si>
    <t>m</t>
  </si>
  <si>
    <t>nr</t>
  </si>
  <si>
    <t>Qty</t>
  </si>
  <si>
    <t>Amount</t>
  </si>
  <si>
    <t>(provision of Concrete, reinforcement and Construction)</t>
  </si>
  <si>
    <t>L711.1</t>
  </si>
  <si>
    <t>PIPEWORK ANCILLARIES</t>
  </si>
  <si>
    <t>K820.1</t>
  </si>
  <si>
    <t>K820.2</t>
  </si>
  <si>
    <t>K820.3</t>
  </si>
  <si>
    <t>CLASS A : GENERAL ITEMS</t>
  </si>
  <si>
    <t>Testing of the Works</t>
  </si>
  <si>
    <t>Field Pressure Testing, Cleansing and Sterilisation of Pipelines</t>
  </si>
  <si>
    <t xml:space="preserve"> in Accordance with specifications</t>
  </si>
  <si>
    <t>A260.2</t>
  </si>
  <si>
    <t xml:space="preserve">CLASS J : PIPEWORK - FITTINGS AND VALVES </t>
  </si>
  <si>
    <t>WATER PIPELINE DISTRIBUTION UPGRADE AND EXTENSION PROJECT</t>
  </si>
  <si>
    <t>K231</t>
  </si>
  <si>
    <t>Chambers</t>
  </si>
  <si>
    <t>I712.1</t>
  </si>
  <si>
    <t>Sum</t>
  </si>
  <si>
    <t> A2</t>
  </si>
  <si>
    <t>Specified  Requirements</t>
  </si>
  <si>
    <t>Marker posts as per drawings</t>
  </si>
  <si>
    <t>Site Agent</t>
  </si>
  <si>
    <t>General fore man</t>
  </si>
  <si>
    <t>Foreman</t>
  </si>
  <si>
    <t>Supervisor</t>
  </si>
  <si>
    <t>Graded Artisan</t>
  </si>
  <si>
    <t>Ungraded Artisan</t>
  </si>
  <si>
    <t>Guard</t>
  </si>
  <si>
    <t>Welder</t>
  </si>
  <si>
    <t>Driver</t>
  </si>
  <si>
    <t>Machine operator</t>
  </si>
  <si>
    <t>Mason</t>
  </si>
  <si>
    <t>Plumber</t>
  </si>
  <si>
    <t>Store keeper</t>
  </si>
  <si>
    <t>unskilled labour</t>
  </si>
  <si>
    <t>Plant operator</t>
  </si>
  <si>
    <t>Site Clerk</t>
  </si>
  <si>
    <t>Painter</t>
  </si>
  <si>
    <t>Carpenter</t>
  </si>
  <si>
    <t>Office assistant</t>
  </si>
  <si>
    <t>PLANTS AND EQUIPMENT</t>
  </si>
  <si>
    <t xml:space="preserve">Welding machine (gasoline powered) </t>
  </si>
  <si>
    <t>Grinding machine</t>
  </si>
  <si>
    <t>Generator set</t>
  </si>
  <si>
    <t>Porker vibrator</t>
  </si>
  <si>
    <t>Concrete mixer</t>
  </si>
  <si>
    <t>Dewatering pump</t>
  </si>
  <si>
    <t>Excavator with bucket</t>
  </si>
  <si>
    <t>Excavator with Harmmer</t>
  </si>
  <si>
    <t>Low bed truck</t>
  </si>
  <si>
    <t>Lorry mounted Crane</t>
  </si>
  <si>
    <t xml:space="preserve">Compressor </t>
  </si>
  <si>
    <t>Backhoe Excavator</t>
  </si>
  <si>
    <t>Damper</t>
  </si>
  <si>
    <t>Damping truck</t>
  </si>
  <si>
    <t>Single cabin pickup</t>
  </si>
  <si>
    <t>Double cabin pickup</t>
  </si>
  <si>
    <t>7 Ton Lorry</t>
  </si>
  <si>
    <t>18 Ton Lorry</t>
  </si>
  <si>
    <t>Pressure testing machine</t>
  </si>
  <si>
    <t>45 ton compactor</t>
  </si>
  <si>
    <t>5 ton Roller</t>
  </si>
  <si>
    <t>DN 13 Class 'B' GI pipe</t>
  </si>
  <si>
    <t>DN 50 GI  Class 'B' pipe</t>
  </si>
  <si>
    <t>DN 100 class 'B' GI pipe</t>
  </si>
  <si>
    <t>DN 38 Class 'B' GI Pipe</t>
  </si>
  <si>
    <t>DN 63 HDPE(PN16)</t>
  </si>
  <si>
    <t>DN 50 HDPE (PN 16)</t>
  </si>
  <si>
    <t>DN 75 class 'B' GI Pipe</t>
  </si>
  <si>
    <t>DN 150 CLASS 'D' UPVC pipe</t>
  </si>
  <si>
    <t>DN 200 externally  Epoxy coated and internally cement lined  pipeline.</t>
  </si>
  <si>
    <t>5/8 '' Bolts and nuts m16</t>
  </si>
  <si>
    <t>Red soil</t>
  </si>
  <si>
    <r>
      <t>m</t>
    </r>
    <r>
      <rPr>
        <vertAlign val="superscript"/>
        <sz val="12"/>
        <rFont val="Arial Narrow"/>
        <family val="2"/>
      </rPr>
      <t>3</t>
    </r>
  </si>
  <si>
    <t>DN 50 step down coupling</t>
  </si>
  <si>
    <t>DN75 step down coupling</t>
  </si>
  <si>
    <t>DN 100 step down coupling</t>
  </si>
  <si>
    <t>DN 150 step down coupling</t>
  </si>
  <si>
    <t>DN 200 step down coupling</t>
  </si>
  <si>
    <t>DN 250 step down coupling</t>
  </si>
  <si>
    <t>DN 300 step down coupling</t>
  </si>
  <si>
    <t>DN 50 PN 16 sluice valve</t>
  </si>
  <si>
    <t>DN75 PN 16 sluice valve</t>
  </si>
  <si>
    <t>DN 100 PN 16 sluice valve</t>
  </si>
  <si>
    <t>DN 150 PN 16 sluice valve</t>
  </si>
  <si>
    <t>DN 200 PN 16 sluice valve</t>
  </si>
  <si>
    <t>DN 250 PN 16 sluice valve</t>
  </si>
  <si>
    <t>DN 300 PN 16 sluice valve</t>
  </si>
  <si>
    <t>Single orifice Aivalve</t>
  </si>
  <si>
    <t>Type 2 fire hydrant</t>
  </si>
  <si>
    <t>Type 1 fire hydrant</t>
  </si>
  <si>
    <t>Marker post</t>
  </si>
  <si>
    <t>DN 200 x150 Flanged steel taper</t>
  </si>
  <si>
    <t>DN 250 x200 Flanged steel taper</t>
  </si>
  <si>
    <t>DN 300 x250  Flanged steel taper</t>
  </si>
  <si>
    <t>DN 50 Mechanical coupling</t>
  </si>
  <si>
    <t>DN75 Mechanical coupling</t>
  </si>
  <si>
    <t>DN 100 Mechanical coupling</t>
  </si>
  <si>
    <t>DN 150 Mechanical coupling</t>
  </si>
  <si>
    <t>DN 200 Mechanical coupling</t>
  </si>
  <si>
    <t>DN 250 Mechanical coupling</t>
  </si>
  <si>
    <t>DN 300 Mechanical coupling</t>
  </si>
  <si>
    <t>DN 50 Flanged steel tee.</t>
  </si>
  <si>
    <t>DN75  Flanged steel tee.</t>
  </si>
  <si>
    <t>DN 100  Flanged steel tee.</t>
  </si>
  <si>
    <t>DN 150  Flanged steel tee.</t>
  </si>
  <si>
    <t>DN 200  Flanged steel tee.</t>
  </si>
  <si>
    <t>DN 250  Flanged steel tee.</t>
  </si>
  <si>
    <t>DN 300  Flanged steel tee.</t>
  </si>
  <si>
    <t>DN 50 Flanged steel spigots.</t>
  </si>
  <si>
    <t>DN75  Flanged steel spigots</t>
  </si>
  <si>
    <t>DN 100  Flanged steel spigots.</t>
  </si>
  <si>
    <t>DN 150  Flanged steel spigots.</t>
  </si>
  <si>
    <t>DN 200  Flanged steel spigots.</t>
  </si>
  <si>
    <t>DN 250 Flanged steel spigots.</t>
  </si>
  <si>
    <t>DN 300  Flanged steel spigots.</t>
  </si>
  <si>
    <t>DN 50 Steel plain flange.</t>
  </si>
  <si>
    <t>DN75  Steel plain flange</t>
  </si>
  <si>
    <t>DN 100  Steel plain flange.</t>
  </si>
  <si>
    <t>DN 150 Steel plain flange.</t>
  </si>
  <si>
    <t>DN 200  Steel plain flange.</t>
  </si>
  <si>
    <t>DN 250 Steel plain flange.</t>
  </si>
  <si>
    <t>DN 300  Steel plain flange.</t>
  </si>
  <si>
    <t>DN 50 Flange adaptor</t>
  </si>
  <si>
    <t>DN75 Flange adaptor</t>
  </si>
  <si>
    <t>DN 100 Flange adaptor</t>
  </si>
  <si>
    <t>DN 150 Flange adaptor</t>
  </si>
  <si>
    <t>DN 200 Flange adaptor</t>
  </si>
  <si>
    <t>DN 250 Flange adaptor</t>
  </si>
  <si>
    <t>DN 300 Flange adaptor</t>
  </si>
  <si>
    <t xml:space="preserve">DN 50 Bend </t>
  </si>
  <si>
    <t xml:space="preserve">DN75 Bend </t>
  </si>
  <si>
    <t xml:space="preserve">DN 100 Bend </t>
  </si>
  <si>
    <t xml:space="preserve">DN 150 Bend </t>
  </si>
  <si>
    <t xml:space="preserve">DN 200 Bend </t>
  </si>
  <si>
    <t xml:space="preserve">DN 250 Bend </t>
  </si>
  <si>
    <t xml:space="preserve">DN 300 Bend </t>
  </si>
  <si>
    <t>Spiggots</t>
  </si>
  <si>
    <t xml:space="preserve">Ballast </t>
  </si>
  <si>
    <t>River sand</t>
  </si>
  <si>
    <t>Hard core</t>
  </si>
  <si>
    <t>Quarry dust</t>
  </si>
  <si>
    <t>Cabro blocks</t>
  </si>
  <si>
    <r>
      <t>m</t>
    </r>
    <r>
      <rPr>
        <vertAlign val="superscript"/>
        <sz val="12"/>
        <rFont val="Arial Narrow"/>
        <family val="2"/>
      </rPr>
      <t>2</t>
    </r>
  </si>
  <si>
    <t>Hand compactor</t>
  </si>
  <si>
    <t>Collas</t>
  </si>
  <si>
    <t>Collas sprayer</t>
  </si>
  <si>
    <t>Sanding machine</t>
  </si>
  <si>
    <t>Buitumen mix</t>
  </si>
  <si>
    <t>Murram</t>
  </si>
  <si>
    <t>Portland Cement</t>
  </si>
  <si>
    <t>Grannular materials/Red soil</t>
  </si>
  <si>
    <t>DN 225 spigot and socket concrete pipe.</t>
  </si>
  <si>
    <t>DN 300 spigot and socket concrete pipe.</t>
  </si>
  <si>
    <t>DN 375 spigot and socket concrete pipe .</t>
  </si>
  <si>
    <t>DN 450 Spigot and socket concrete pipe</t>
  </si>
  <si>
    <t>Y12 Reinforcement bars</t>
  </si>
  <si>
    <t>Y10 Reinforcement bars</t>
  </si>
  <si>
    <t>R 8 Reinforcement bars</t>
  </si>
  <si>
    <t>150mmx25mm cypress timber</t>
  </si>
  <si>
    <t>100x25mm cypress timber</t>
  </si>
  <si>
    <t>25 Ton Heavy duty polyresin manhole access cover</t>
  </si>
  <si>
    <t>1050mm Dia  preast manhole ring</t>
  </si>
  <si>
    <t>1200mm  Dia precast concretemanhole ring</t>
  </si>
  <si>
    <t>1050mm Dia precast reinforced manhole top slab</t>
  </si>
  <si>
    <t>Precast concrete 90 Degrees Drop manhole Bend (All sizes)</t>
  </si>
  <si>
    <t>Precast concrete Drop manhole Tee</t>
  </si>
  <si>
    <t>BL Internally cement lined  steel Pipes.</t>
  </si>
  <si>
    <t>225mm Precast concrete sandle connector</t>
  </si>
  <si>
    <t>225mm Precast concrete wyee junction</t>
  </si>
  <si>
    <t>Heavy duty ductile iron step iron</t>
  </si>
  <si>
    <t>Hemp</t>
  </si>
  <si>
    <t>1200mm  Dia precast reinforced  concrete top slap</t>
  </si>
  <si>
    <t>DAYWORKS SCHEDULE</t>
  </si>
  <si>
    <t>PIPES &amp; FITTINGS</t>
  </si>
  <si>
    <t>hr</t>
  </si>
  <si>
    <t>ton</t>
  </si>
  <si>
    <t>ltr</t>
  </si>
  <si>
    <t>Rate Only</t>
  </si>
  <si>
    <t>K231.2</t>
  </si>
  <si>
    <t>K820</t>
  </si>
  <si>
    <t>J341.5</t>
  </si>
  <si>
    <t>I712.2</t>
  </si>
  <si>
    <t xml:space="preserve"> DN 90 HDPE PIPE(PN 16) Pipe</t>
  </si>
  <si>
    <t>DN 160 HDPE PIPE(PN16) Pipe</t>
  </si>
  <si>
    <t>DN 110 HDPE  PIPE(PN 16) Pipe</t>
  </si>
  <si>
    <t>DN 160 HDPE  PIPE(PN 16) Pipe</t>
  </si>
  <si>
    <t>DN 160 externally  Epoxy coated and internally cement lined  pipe.</t>
  </si>
  <si>
    <t>DN 110 externally  Epoxy coated and internally cement lined  pipeline</t>
  </si>
  <si>
    <t>But fusion Machine OD 63-200 mm</t>
  </si>
  <si>
    <t>HDPE Pipeline</t>
  </si>
  <si>
    <t>ITEM DESCRIPTION</t>
  </si>
  <si>
    <t>Allow for any costs associated with compliance with Environmental, Health and Safety Requirements</t>
  </si>
  <si>
    <t>J641.1</t>
  </si>
  <si>
    <t>nominal bore 50 mm</t>
  </si>
  <si>
    <t>.</t>
  </si>
  <si>
    <t xml:space="preserve"> CLASS I : PIPEWORK - PIPES. </t>
  </si>
  <si>
    <t>ITEM</t>
  </si>
  <si>
    <t>AMOUNT (KES)</t>
  </si>
  <si>
    <t>BILL NO. 1: Preliminaries and General</t>
  </si>
  <si>
    <t>GRAND TOTAL</t>
  </si>
  <si>
    <t>K231.1</t>
  </si>
  <si>
    <t xml:space="preserve"> Pressure Testing HDPE,  including all necessary equipment, materials and works necessary for testing, including transportation and use of water, pipe fittings, disposal of used water.</t>
  </si>
  <si>
    <t>nominal bore 32 mm</t>
  </si>
  <si>
    <t>Thrust blocks for bends, tees and blank ends.</t>
  </si>
  <si>
    <t>EXTENSION OF WATER SUPPLY PIPELINES IN MUKURWEINI PROJECT</t>
  </si>
  <si>
    <t>OD 32mm HDPE PN10</t>
  </si>
  <si>
    <t>CLASS D - DEMOLITION AND SITE CLEARANCE</t>
  </si>
  <si>
    <t>D100</t>
  </si>
  <si>
    <t>General clearance for pipeline for full width of easement including grubbing out all shrubs etc and removal of all trees of girth &lt; 0.5m</t>
  </si>
  <si>
    <t>ha</t>
  </si>
  <si>
    <t>Cutting of trees, removal and disposal of stumps with hole backfilled with suitable material from excavated pipe trench</t>
  </si>
  <si>
    <t>D210</t>
  </si>
  <si>
    <t>Tree girth 0.5 - 1.0m</t>
  </si>
  <si>
    <t>D220</t>
  </si>
  <si>
    <t>Tree girth 1.0 - 2.0m</t>
  </si>
  <si>
    <t>D230</t>
  </si>
  <si>
    <t>Tree girth 2.0 - 3.0m</t>
  </si>
  <si>
    <t>HDPE Saddle clamp</t>
  </si>
  <si>
    <t>J621</t>
  </si>
  <si>
    <t>J641</t>
  </si>
  <si>
    <t>Gate valve, Threaded to specifications</t>
  </si>
  <si>
    <t>Water meters, Positive displacement type, threaded to specifications</t>
  </si>
  <si>
    <t>Supply, transport materials to site and construct 600x600mm valve chamber with 300mmx300mm lockable precast concrete manhole cover.</t>
  </si>
  <si>
    <t>Tee off  chamber, depth n.e 1.5m</t>
  </si>
  <si>
    <t>HDPE Socket fusion female adaptor</t>
  </si>
  <si>
    <t xml:space="preserve">nominal bore 32mm </t>
  </si>
  <si>
    <t>Nominal Bore 110X32 mm</t>
  </si>
  <si>
    <t xml:space="preserve"> nominal bore 32 mm</t>
  </si>
  <si>
    <t>HDPE Coupling</t>
  </si>
  <si>
    <t>HDPE End cap</t>
  </si>
  <si>
    <r>
      <t>Concrete stools and Thrust Blocks (Volume: 0.05-0.1),Nominal bore n.e. 32mm; volume n.e 0.1m</t>
    </r>
    <r>
      <rPr>
        <vertAlign val="superscript"/>
        <sz val="10"/>
        <rFont val="Times New Roman"/>
        <family val="1"/>
      </rPr>
      <t>3</t>
    </r>
    <r>
      <rPr>
        <sz val="10"/>
        <rFont val="Times New Roman"/>
        <family val="1"/>
      </rPr>
      <t xml:space="preserve"> (Provisional)</t>
    </r>
  </si>
  <si>
    <t>Marker posts for Tee off inscribed TO</t>
  </si>
  <si>
    <t>Ditto but for water main inscribed WM</t>
  </si>
  <si>
    <t>BILL No. 2.1: KARUNDU GICHAGI PIPELINE</t>
  </si>
  <si>
    <t>The rate quoted Is for supply, transport to site, setting out and pegging, laying and jointing of high density polyethylene (HDPE) pipes including excavation and backfilling of trenches, depth not exceeding 1.5 m. Include for preparation of trench surfaces; upholding sides of the excavation, disposal of excess excavated material, removal of dead services except to the extent that such work is included in classes J, K and L. All pipes of OD90 mm and above shall be jointed by Butt Fusion method. All pipes of OD63mm and below shall be jointed with HDPE couplings with pressure rating equal to or greater than that specified for the pipes.</t>
  </si>
  <si>
    <r>
      <t>Provision and installation of fittings and valves including excavation and backfilling of trenches, depth not exceeding 1.5m. Include for preparation of trench surfaces; upholding sides of the excavation, disposal of excess excavated material, removal of dead services except to the extent that such work is included in classes I, K and L. All fittings to be of an equal to or greater than the pressure rating</t>
    </r>
    <r>
      <rPr>
        <b/>
        <sz val="11"/>
        <color indexed="8"/>
        <rFont val="Times New Roman"/>
        <family val="1"/>
      </rPr>
      <t xml:space="preserve"> </t>
    </r>
    <r>
      <rPr>
        <sz val="10"/>
        <color indexed="8"/>
        <rFont val="Times New Roman"/>
        <family val="1"/>
      </rPr>
      <t>specified for the pipeline</t>
    </r>
  </si>
  <si>
    <t>GI Barrel Nipple Male</t>
  </si>
  <si>
    <t>BILL No. 2.2: MERCY CHURCH PIPELINE</t>
  </si>
  <si>
    <t>OD 50mm HDPE PN16</t>
  </si>
  <si>
    <t>Nominal Bore 110x50 mm</t>
  </si>
  <si>
    <t xml:space="preserve">nominal bore 50mm </t>
  </si>
  <si>
    <t>Nominal Bore 110x25 mm</t>
  </si>
  <si>
    <t xml:space="preserve">nominal bore 25mm </t>
  </si>
  <si>
    <t xml:space="preserve"> nominal bore 25 mm</t>
  </si>
  <si>
    <t>nominal bore 25 mm</t>
  </si>
  <si>
    <t xml:space="preserve">nominal bore 25 mm </t>
  </si>
  <si>
    <t>HDPE Compression female adaptor</t>
  </si>
  <si>
    <t>OD 25mm HDPE PN10</t>
  </si>
  <si>
    <t>OD 25mm HDPE PN16</t>
  </si>
  <si>
    <t>BILL No. 2.3: GITHIINI PIPELINE</t>
  </si>
  <si>
    <t>BILL No. 2.4: KIRITI PIPELINE</t>
  </si>
  <si>
    <t>BILL No. 2.5: KAHIHIRIO A PIPELINE</t>
  </si>
  <si>
    <t>OD 25mm HDPE PN20</t>
  </si>
  <si>
    <t>BILL No. 2.6: KAHIHIRIO B PIPELINE</t>
  </si>
  <si>
    <t>OD 25mm HDPE PN25</t>
  </si>
  <si>
    <t>OD 32mm HDPE PN16</t>
  </si>
  <si>
    <t>OD 32mm HDPE PN20</t>
  </si>
  <si>
    <t>BILL No. 2.7: KANGURWE PIPELINE</t>
  </si>
  <si>
    <t>BILL No. 2.8: BETHSAIDA PIPELINE</t>
  </si>
  <si>
    <t>BILL No. 2.9: KIANJIRU PIPELINE</t>
  </si>
  <si>
    <t>BILL No. 2.10: CAANAN PIPELINE</t>
  </si>
  <si>
    <t>BILL No. 2.11: MAJOR PIPELINE</t>
  </si>
  <si>
    <t>I712.3</t>
  </si>
  <si>
    <t>BILL No. 2.12: MAWE PIPELINE</t>
  </si>
  <si>
    <t>HDPE Stub end with steel flange</t>
  </si>
  <si>
    <t xml:space="preserve"> nominal bore 50 mm</t>
  </si>
  <si>
    <t>Double flanged ferrous pipe, externally epoxy coated and internally cement mortar line</t>
  </si>
  <si>
    <t>nominal bore 50 mm 600mm long</t>
  </si>
  <si>
    <t>Y-Strainer</t>
  </si>
  <si>
    <t>Water pressure measuring gauge, welded onto the straight specials</t>
  </si>
  <si>
    <t>32 bars working pressure</t>
  </si>
  <si>
    <t>Pressure reducing valve</t>
  </si>
  <si>
    <t>Supply, transport materials to site and construct 2000x1000mm valve chamber with 1500mmx600mm lockable precast concrete manhole cover.</t>
  </si>
  <si>
    <t>Pressure reducing valve  chamber, depth n.e 1.5m</t>
  </si>
  <si>
    <t>BILL 2: KARUNDU ZONE</t>
  </si>
  <si>
    <t>COLLECTION SHEET</t>
  </si>
  <si>
    <t>BILL NO. 2.1 Karundu Gichagi pipeline</t>
  </si>
  <si>
    <t>BILL NO. 2.2 Mercy church pipeline</t>
  </si>
  <si>
    <t>BILL NO. 2.3 Githiini pipeline</t>
  </si>
  <si>
    <t>BILL NO. 2.4 Kiriti pipeline</t>
  </si>
  <si>
    <t>BILL NO. 2.5 Kahihirio A pipeline</t>
  </si>
  <si>
    <t>BILL NO. 2.6 Kahihirio B pipeline</t>
  </si>
  <si>
    <t>BILL NO. 2.7 Kangurwe pipeline</t>
  </si>
  <si>
    <t>BILL NO. 2.8 Bethsaida pipeline</t>
  </si>
  <si>
    <t>BILL NO. 2.9 Kianjiru pipeline</t>
  </si>
  <si>
    <t>BILL NO. 2.10 Caanan pipeline</t>
  </si>
  <si>
    <t>BILL NO. 2.11 Major pipeline</t>
  </si>
  <si>
    <t>BILL NO. 2.12 Mawe pipeline</t>
  </si>
  <si>
    <t>TOTAL FOR BILL 2</t>
  </si>
  <si>
    <t>BILL No. 3.1: MAIN LINE 1 PIPELINE</t>
  </si>
  <si>
    <t>OD 63mm HDPE PN10</t>
  </si>
  <si>
    <t>OD 50mm HDPE PN10</t>
  </si>
  <si>
    <t>Nominal Bore 63x50 mm</t>
  </si>
  <si>
    <t>J341.1</t>
  </si>
  <si>
    <t>J341.2</t>
  </si>
  <si>
    <t>HDPE Tee</t>
  </si>
  <si>
    <t>nominal bore 50x25mm</t>
  </si>
  <si>
    <t>nominal bore 50x50mm</t>
  </si>
  <si>
    <t>Single Orifice air valves</t>
  </si>
  <si>
    <t>Nominal diameter 25mm</t>
  </si>
  <si>
    <t>K231.3</t>
  </si>
  <si>
    <t>Air valve  chamber, depth n.e 1.5m</t>
  </si>
  <si>
    <t>Wash out  chamber, depth n.e 1.5m</t>
  </si>
  <si>
    <t>Supply, transport materials to site and construct 1200x1200mm valve chamber with 600mmx600mm lockable precast concrete manhole cover.</t>
  </si>
  <si>
    <t>K820.4</t>
  </si>
  <si>
    <t>Ditto but for Air valve inscribed AV</t>
  </si>
  <si>
    <t>Ditto but for wash out inscribed WO</t>
  </si>
  <si>
    <t>BILL No. 3.2: MAIN LINE 2 PIPELINE</t>
  </si>
  <si>
    <t>OD 50mm HDPE PN12.5</t>
  </si>
  <si>
    <t>Gate valve, Threaded/Flanged to specifications</t>
  </si>
  <si>
    <t>Gate valve, Threaded/flanged to specifications</t>
  </si>
  <si>
    <t>BILL No. 3.3: LATERAL 1 PIPELINE</t>
  </si>
  <si>
    <t>BILL No. 3.4: LATERAL 2 PIPELINE</t>
  </si>
  <si>
    <t>OD 25mm HDPE PN12.5</t>
  </si>
  <si>
    <t>BILL No. 3.5: LATERAL 3 PIPELINE</t>
  </si>
  <si>
    <t>OD 32mm HDPE PN12.5</t>
  </si>
  <si>
    <t>BILL No. 3.6: LATERAL 4 PIPELINE</t>
  </si>
  <si>
    <t>BILL No. 3.7: LATERAL 5 PIPELINE</t>
  </si>
  <si>
    <t>BILL No. 3.8: LATERAL 6 PIPELINE</t>
  </si>
  <si>
    <t>BILL No. 3.9: LATERAL 7 PIPELINE</t>
  </si>
  <si>
    <t>BILL No. 3.8: LATERAL 8 PIPELINE</t>
  </si>
  <si>
    <t>BILL NO. 3.1 Main line 1</t>
  </si>
  <si>
    <t>BILL NO. 3.2 Main line 2</t>
  </si>
  <si>
    <t>BILL NO. 3.3 Lateral 1</t>
  </si>
  <si>
    <t>BILL NO. 3.4 Lateral 2</t>
  </si>
  <si>
    <t>BILL NO. 3.5 Lateral 3</t>
  </si>
  <si>
    <t>BILL NO. 3.6 Lateral 4</t>
  </si>
  <si>
    <t>BILL NO. 3.7 Lateral 5</t>
  </si>
  <si>
    <t>BILL NO. 3.8 Lateral 6</t>
  </si>
  <si>
    <t>BILL NO. 3.9 Lateral 7</t>
  </si>
  <si>
    <t>BILL NO. 3.10 Lateral 8</t>
  </si>
  <si>
    <t>BILL 3: NGAMWA ZONE</t>
  </si>
  <si>
    <t>BILL No. 4.1: NDUNE PIPELINE</t>
  </si>
  <si>
    <t xml:space="preserve">nominal bore 50 mm </t>
  </si>
  <si>
    <t>BILL No. 4.2: KAIGUNYO PIPELINE</t>
  </si>
  <si>
    <t>BILL No. 4.3: KINYOTA PIPELINE</t>
  </si>
  <si>
    <t>nominal bore 25 mm 600mm long</t>
  </si>
  <si>
    <t>BILL NO. 4.1 Ndune line</t>
  </si>
  <si>
    <t>BILL NO. 4.2 Kaigunyo line</t>
  </si>
  <si>
    <t>BILL NO. 4.3 Kinyota line</t>
  </si>
  <si>
    <t>BILL NO. 4.4 Ruthanju line</t>
  </si>
  <si>
    <t>BILL No. 4.4: RUTHANJU PIPELINE</t>
  </si>
  <si>
    <t>BILL No. 2: Karundu zone</t>
  </si>
  <si>
    <t>BILL No. 3: Ngamwa zone</t>
  </si>
  <si>
    <t>BILL No. 4.5: LATERAL A PIPELINE</t>
  </si>
  <si>
    <t>BILL No. 4.6: LATERAL B PIPELINE</t>
  </si>
  <si>
    <t>BILL No. 4.7: LATERAL C PIPELINE</t>
  </si>
  <si>
    <t>BILL No. 4.8: LATERAL A PIPELINE</t>
  </si>
  <si>
    <t>BILL No. 4.9: LATERAL E PIPELINE</t>
  </si>
  <si>
    <t>BILL No. 4.10: LATERAL F-MUTUNDU PIPELINE</t>
  </si>
  <si>
    <t>OD 50mm HDPE PN20</t>
  </si>
  <si>
    <t>OD 50mm HDPE PN25</t>
  </si>
  <si>
    <t>J651</t>
  </si>
  <si>
    <t>J811.1</t>
  </si>
  <si>
    <t>J811.2</t>
  </si>
  <si>
    <t>J681.1</t>
  </si>
  <si>
    <t>J621.1</t>
  </si>
  <si>
    <t>J861</t>
  </si>
  <si>
    <t>BILL No. 4.11: LATERAL G-MUTUNDU PIPELINE</t>
  </si>
  <si>
    <t>BILL No. 4.12: LATERAL K-MUTUNDU PIPELINE</t>
  </si>
  <si>
    <t>BILL No. 4.13: LATERAL K-MUTUNDU PIPELINE</t>
  </si>
  <si>
    <t>BILL No. 4.14: TERTIARY B PIPELINE</t>
  </si>
  <si>
    <t>BILL No. 4.15: TERTIARY F1-MUTUNDU PIPELINE</t>
  </si>
  <si>
    <t>BILL No. 4.16: TERTIARY F2-MUTUNDU PIPELINE</t>
  </si>
  <si>
    <t>BILL NO. 4.5 Lateral A</t>
  </si>
  <si>
    <t>BILL 4: MUTUNDU ZONE</t>
  </si>
  <si>
    <t>BILL NO. 4.6 Lateral B</t>
  </si>
  <si>
    <t>BILL NO. 4.7 Lateral C</t>
  </si>
  <si>
    <t>BILL NO. 4.8 Lateral D</t>
  </si>
  <si>
    <t>BILL NO. 4.9 Lateral E</t>
  </si>
  <si>
    <t>BILL NO. 4.10 Lateral F</t>
  </si>
  <si>
    <t>BILL NO. 4.11 Lateral G</t>
  </si>
  <si>
    <t>BILL NO. 4.12 Lateral K</t>
  </si>
  <si>
    <t>BILL NO. 4.13 Lateral L</t>
  </si>
  <si>
    <t>BILL NO. 4.14 Tertiary B</t>
  </si>
  <si>
    <t>BILL NO. 4.15 Tertiary F1</t>
  </si>
  <si>
    <t>BILL NO. 4.16 Tertiary F2</t>
  </si>
  <si>
    <t>TOTAL FOR BILL 4 CARRIED TO GRAND SUMMARY SHEET</t>
  </si>
  <si>
    <t>BILL No. 4: Mutundu zone</t>
  </si>
  <si>
    <t>Sub-Total A</t>
  </si>
  <si>
    <t>Add 16% VAT</t>
  </si>
  <si>
    <t>Sub-Total B</t>
  </si>
  <si>
    <t>BILL NO. 1 - PRELIMINARIES AND GENERAL ITEMS</t>
  </si>
  <si>
    <t>Unit</t>
  </si>
  <si>
    <t>Quantity</t>
  </si>
  <si>
    <t>No</t>
  </si>
  <si>
    <t>(KSh.)</t>
  </si>
  <si>
    <t>CLASS A  - GENERAL ITEMS</t>
  </si>
  <si>
    <t>Contractual Requirements</t>
  </si>
  <si>
    <t>A110.1</t>
  </si>
  <si>
    <t>Performance Security</t>
  </si>
  <si>
    <t>sum</t>
  </si>
  <si>
    <t>A130</t>
  </si>
  <si>
    <t>Third Party Insurance</t>
  </si>
  <si>
    <t>A190.1</t>
  </si>
  <si>
    <t>Setting out the Works as specified or directed by the Engineer</t>
  </si>
  <si>
    <t>A190.3</t>
  </si>
  <si>
    <t>Allow for monthly site meetings as specified or directed by the Engineer.</t>
  </si>
  <si>
    <t>month</t>
  </si>
  <si>
    <t>A190.4</t>
  </si>
  <si>
    <t>Contractor's Camp and Storage Yard: Allow for erection of the Contractor's camp. Ofices, Storage Yard and other facilities including mobilization, demobilization and movement of the works site on completion.</t>
  </si>
  <si>
    <t>%</t>
  </si>
  <si>
    <t>Specified Requirements</t>
  </si>
  <si>
    <t>Attendance Upon Engineer's Staff</t>
  </si>
  <si>
    <t>Project Signboard and Plaque</t>
  </si>
  <si>
    <t>A279.1</t>
  </si>
  <si>
    <t>Provision, fixing and maintaining of signboards</t>
  </si>
  <si>
    <t>A279.2</t>
  </si>
  <si>
    <t>Allow for the construction of Project Plaque at conspicous place as directed (Provisional)</t>
  </si>
  <si>
    <t>A279.3</t>
  </si>
  <si>
    <t>Provisional Sums - Dayworks</t>
  </si>
  <si>
    <t>A 411</t>
  </si>
  <si>
    <t>Labour</t>
  </si>
  <si>
    <t>PS</t>
  </si>
  <si>
    <t>A 412</t>
  </si>
  <si>
    <t>Add a percentage for the Contractors profit for Dayworks Labour</t>
  </si>
  <si>
    <t>A 413</t>
  </si>
  <si>
    <t>Materials</t>
  </si>
  <si>
    <t>A 414</t>
  </si>
  <si>
    <t>Add a percentage for the Contractors profit for Dayworks Materials</t>
  </si>
  <si>
    <t>A 415</t>
  </si>
  <si>
    <t>Plant</t>
  </si>
  <si>
    <t>A 416</t>
  </si>
  <si>
    <t>Add a percentage for the Contractors profit for Dayworks Plant</t>
  </si>
  <si>
    <t>A.420.1</t>
  </si>
  <si>
    <t>TOTAL B/F TO GRAND SUMMARY SHEET</t>
  </si>
  <si>
    <t>Allow for the provision of as built drawings</t>
  </si>
  <si>
    <t>Add a percentage for the Contractors profit for Item A420.1 to A279.2</t>
  </si>
  <si>
    <t>A190</t>
  </si>
  <si>
    <t>Add a percentage for the Contractors profit for Item A190</t>
  </si>
  <si>
    <t>Add 5% contingencies</t>
  </si>
  <si>
    <t xml:space="preserve"> TOTAL CARRIED TO SECTION COLLECTION SHEET</t>
  </si>
  <si>
    <t>TOTAL CARRIED TO SECTION COLLECTION SHEET</t>
  </si>
  <si>
    <t>HDPE compression female adaptor</t>
  </si>
  <si>
    <t>Sectional valve  chamber, depth n.e 1.5m</t>
  </si>
  <si>
    <t>Ditto but for water main inscribed SV</t>
  </si>
  <si>
    <t>Marker posts for Sectional valve inscribed SV</t>
  </si>
  <si>
    <t>Sectional valve chamber, depth n.e 1.5m</t>
  </si>
  <si>
    <t>Ditto but for Sectional valve inscribed SV</t>
  </si>
  <si>
    <t>Ditto but for sectional valve nscribed SV</t>
  </si>
  <si>
    <t>Marker posts forSectionsl valve inscribed SV</t>
  </si>
  <si>
    <t>Marker posts for Sluice valve inscribed SV</t>
  </si>
  <si>
    <t>Allow for Ksh. 800,000 for costs of the Employer's Counterpart Staff assigned to the Project including transport, communication, allowances, etc.</t>
  </si>
  <si>
    <t>PROPOSED REHABILITATION AND IMPROVEMENT WORKS OF NGIMAINI KIBOYA DAM</t>
  </si>
  <si>
    <t>UNIT</t>
  </si>
  <si>
    <t>QUANTITY</t>
  </si>
  <si>
    <t>RATE [KSh]</t>
  </si>
  <si>
    <t>AMOUNT [KSh]</t>
  </si>
  <si>
    <t>Bill No. 1 Spillway rehabilitation</t>
  </si>
  <si>
    <t>1.1.1</t>
  </si>
  <si>
    <t>Excavate in normal material from the damaged spillway area ; depth not exceeding 1m and cutting to stock pile as directed by site engineer</t>
  </si>
  <si>
    <t>CM</t>
  </si>
  <si>
    <t>1.1.2</t>
  </si>
  <si>
    <t>Provide,fill and existing pits with approved boulders of 450mm thick to the supervising engineers instructions.</t>
  </si>
  <si>
    <t>1.1.3</t>
  </si>
  <si>
    <t>Fill and compact with soft material at 300mm intervals.</t>
  </si>
  <si>
    <t>1.1.4</t>
  </si>
  <si>
    <t>Provide and install 900mm diameter by 1m culverts. All culverts to be approved by site engineer.</t>
  </si>
  <si>
    <t>NO</t>
  </si>
  <si>
    <t>CONCRETE WORKS</t>
  </si>
  <si>
    <t>Insitu concrete</t>
  </si>
  <si>
    <t>1.2.1</t>
  </si>
  <si>
    <t>Provide all materials, mix, place and compact 100mm concrete    class 25/30 reinforced concrete along the spillway for the culvert concrete surround and spillway bed</t>
  </si>
  <si>
    <t>1.2.2</t>
  </si>
  <si>
    <t>Provide and place horizontal formwork</t>
  </si>
  <si>
    <t>SM</t>
  </si>
  <si>
    <t>Reinforcement</t>
  </si>
  <si>
    <t>1.3.1</t>
  </si>
  <si>
    <t>Provide all materials and fix at sites; fabric reinforcement no. A142 mesh size 150 x 150mm weighing 2.22 kg per m2 , including Bends, tying Wire and spacer blocks; fabric reinforcement with minimum 150mm wide side and end laps, laid in bed</t>
  </si>
  <si>
    <t>TOTAL BILL NO 1</t>
  </si>
  <si>
    <t xml:space="preserve">Bill No. 2 Pump and Solar panels </t>
  </si>
  <si>
    <t>Supply and install a solar powered centrifugal DC pump Capable of Pumping 4.5M3/Hr against a Total Head of  80 M, coupled with a suitable motor with same ratings with the pump. The bidder must submit adequate technical literature to assist in evaluation. The literature information shall include, perfomance curves for the pump set, make, type, model and country of origin of the pump. Rate to be inclusive of all necessary fittings and pipework.</t>
  </si>
  <si>
    <t>LS</t>
  </si>
  <si>
    <t>Supply and install sunverter solar pump control for the pump</t>
  </si>
  <si>
    <t>Supply and mount to position solar modules capable of powering the pump set as described in item 3.0. Bidder must submit adequate technical literature to assist in evaluation. The literature information shall include, make, type, model, certification and country of origin of PV modules. Rates to be inclusive of electrical works and connection cables.</t>
  </si>
  <si>
    <t>Supply and install Solar Module mounting structure from hot galvanized steel. The mounting to provide a fixed inclination of the modules minimum 15 degrees with lower side 2.6M above ground level with vertical supports, plates screws and casting concrete foundations. All works and materials must be according to the specifications, drawings and supervisors instructions and approval.</t>
  </si>
  <si>
    <t>Supply all materials and construct a 1.5M X 2M X 2M Height pump house.  The rate shall include all necessary excavations,  foundation, floor slab,walling, reinforced, concrete roof slab, internally and externally plastered, steel door lockable from inside, painting and all other requisite works all to the satisfaction of the supervisor on site.</t>
  </si>
  <si>
    <t>Allow for KLPC connection switch to allow for a hybrid system to switch from solar to KPLC during low voltage.</t>
  </si>
  <si>
    <t>Total for Bill No. 2</t>
  </si>
  <si>
    <t>Bill No. 3 Fencing Repair Works</t>
  </si>
  <si>
    <t>Provide and install damaged reinforced concrete posts at 3m intervals with strainer posts at the corners</t>
  </si>
  <si>
    <t>Provide and install 12 1/2 guage galvanized barbed wire, 10 strands, 200mm spacing.</t>
  </si>
  <si>
    <t>rolls</t>
  </si>
  <si>
    <t>Total for Bill No. 3</t>
  </si>
  <si>
    <t xml:space="preserve">Bill No. 4 Replacement of eucalyptus trees </t>
  </si>
  <si>
    <t>Cut down and cart away eucalyptus tree within 10m of the reservoir area girth n.e 2m to site approved by engineer.</t>
  </si>
  <si>
    <t>Provide equal number bamboo seedlings to replace the cut down eucalyptus  trees to be planted in conjuction with TWWDA and community members</t>
  </si>
  <si>
    <t>Total for Bill No. 4</t>
  </si>
  <si>
    <t>BILL NO 1:SPILLWAY REHABILITATION</t>
  </si>
  <si>
    <t>BILL NO 2:PUMP AND SOLAR PANELS</t>
  </si>
  <si>
    <t>BILL NO 3:FENCING REPAIR WORKS</t>
  </si>
  <si>
    <t>BILL NO 4:CUTTING DOWN OF TREES</t>
  </si>
  <si>
    <t>TOTAL FOR REPAIR OF NGIMAINI-  KIBOYA EARTH DAM</t>
  </si>
  <si>
    <t>BILL NO. 5 REHABILITATION OF NGIMAINI - KIBOYA DAM</t>
  </si>
  <si>
    <t>BILL No. 5: Rehabilitation of Ngimaini- Kiboya Dam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</si>
</sst>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_-;\-* #,##0.00_-;_-* &quot;-&quot;??_-;_-@_-"/>
    <numFmt numFmtId="165" formatCode="0.0"/>
  </numFmts>
  <fonts count="36" x14ac:knownFonts="1">
    <font>
      <sz val="10"/>
      <name val="Arial"/>
    </font>
    <font>
      <sz val="11"/>
      <color theme="1"/>
      <name val="Calibri"/>
      <family val="2"/>
      <scheme val="minor"/>
    </font>
    <font>
      <sz val="10"/>
      <name val="Arial"/>
      <family val="2"/>
    </font>
    <font>
      <sz val="8"/>
      <name val="Arial"/>
      <family val="2"/>
    </font>
    <font>
      <sz val="10"/>
      <name val="Arial"/>
      <family val="2"/>
    </font>
    <font>
      <sz val="10"/>
      <name val="Arial"/>
      <family val="2"/>
    </font>
    <font>
      <sz val="10"/>
      <name val="Times New Roman"/>
      <family val="1"/>
    </font>
    <font>
      <b/>
      <sz val="11"/>
      <name val="Times New Roman"/>
      <family val="1"/>
    </font>
    <font>
      <b/>
      <sz val="10"/>
      <name val="Times New Roman"/>
      <family val="1"/>
    </font>
    <font>
      <vertAlign val="superscript"/>
      <sz val="12"/>
      <name val="Arial Narrow"/>
      <family val="2"/>
    </font>
    <font>
      <b/>
      <sz val="10"/>
      <color theme="1"/>
      <name val="Times New Roman"/>
      <family val="1"/>
    </font>
    <font>
      <sz val="11"/>
      <name val="Times New Roman"/>
      <family val="1"/>
    </font>
    <font>
      <b/>
      <u/>
      <sz val="10"/>
      <name val="Times New Roman"/>
      <family val="1"/>
    </font>
    <font>
      <u/>
      <sz val="10"/>
      <name val="Times New Roman"/>
      <family val="1"/>
    </font>
    <font>
      <sz val="11"/>
      <color theme="1"/>
      <name val="Times New Roman"/>
      <family val="1"/>
    </font>
    <font>
      <b/>
      <sz val="11"/>
      <color indexed="8"/>
      <name val="Times New Roman"/>
      <family val="1"/>
    </font>
    <font>
      <b/>
      <sz val="11"/>
      <color rgb="FF000000"/>
      <name val="Times New Roman"/>
      <family val="1"/>
    </font>
    <font>
      <vertAlign val="superscript"/>
      <sz val="10"/>
      <name val="Times New Roman"/>
      <family val="1"/>
    </font>
    <font>
      <b/>
      <i/>
      <sz val="10"/>
      <name val="Times New Roman"/>
      <family val="1"/>
    </font>
    <font>
      <sz val="12"/>
      <color theme="1"/>
      <name val="Times New Roman"/>
      <family val="1"/>
    </font>
    <font>
      <b/>
      <sz val="12"/>
      <color theme="1" tint="0.249977111117893"/>
      <name val="Times New Roman"/>
      <family val="1"/>
    </font>
    <font>
      <b/>
      <sz val="12"/>
      <color theme="1"/>
      <name val="Times New Roman"/>
      <family val="1"/>
    </font>
    <font>
      <sz val="12"/>
      <name val="Times New Roman"/>
      <family val="1"/>
    </font>
    <font>
      <b/>
      <u/>
      <sz val="10"/>
      <name val="Calibri Light"/>
      <family val="2"/>
      <scheme val="major"/>
    </font>
    <font>
      <sz val="12"/>
      <color theme="1"/>
      <name val="Calibri"/>
      <family val="2"/>
      <scheme val="minor"/>
    </font>
    <font>
      <sz val="10"/>
      <color rgb="FF000000"/>
      <name val="Times New Roman"/>
      <family val="1"/>
    </font>
    <font>
      <sz val="10"/>
      <color indexed="8"/>
      <name val="Times New Roman"/>
      <family val="1"/>
    </font>
    <font>
      <sz val="10"/>
      <name val="Arial"/>
    </font>
    <font>
      <b/>
      <sz val="12"/>
      <color indexed="8"/>
      <name val="Times New Roman"/>
      <family val="1"/>
    </font>
    <font>
      <sz val="12"/>
      <color indexed="8"/>
      <name val="Times New Roman"/>
      <family val="1"/>
    </font>
    <font>
      <sz val="11"/>
      <color indexed="8"/>
      <name val="Calibri"/>
      <family val="2"/>
    </font>
    <font>
      <b/>
      <sz val="12"/>
      <name val="Times New Roman"/>
      <family val="1"/>
    </font>
    <font>
      <sz val="12"/>
      <color rgb="FF000000"/>
      <name val="Times New Roman"/>
      <family val="1"/>
    </font>
    <font>
      <b/>
      <sz val="14"/>
      <name val="Times New Roman"/>
      <family val="1"/>
    </font>
    <font>
      <b/>
      <sz val="14"/>
      <color theme="1"/>
      <name val="Times New Roman"/>
      <family val="1"/>
    </font>
    <font>
      <b/>
      <sz val="12"/>
      <color rgb="FF000000"/>
      <name val="Times New Roman"/>
      <family val="1"/>
    </font>
  </fonts>
  <fills count="4">
    <fill>
      <patternFill patternType="none"/>
    </fill>
    <fill>
      <patternFill patternType="gray125"/>
    </fill>
    <fill>
      <patternFill patternType="solid">
        <fgColor rgb="FFFFFF00"/>
        <bgColor indexed="64"/>
      </patternFill>
    </fill>
    <fill>
      <patternFill patternType="solid">
        <fgColor indexed="9"/>
        <bgColor indexed="64"/>
      </patternFill>
    </fill>
  </fills>
  <borders count="50">
    <border>
      <left/>
      <right/>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dotted">
        <color indexed="64"/>
      </top>
      <bottom style="medium">
        <color indexed="64"/>
      </bottom>
      <diagonal/>
    </border>
    <border>
      <left/>
      <right/>
      <top style="dotted">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dotted">
        <color indexed="64"/>
      </top>
      <bottom style="dotted">
        <color indexed="64"/>
      </bottom>
      <diagonal/>
    </border>
    <border>
      <left style="medium">
        <color indexed="64"/>
      </left>
      <right style="medium">
        <color indexed="64"/>
      </right>
      <top style="dotted">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5">
    <xf numFmtId="0" fontId="0" fillId="0" borderId="0"/>
    <xf numFmtId="43" fontId="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applyFont="0"/>
    <xf numFmtId="0" fontId="6" fillId="0" borderId="0"/>
    <xf numFmtId="0" fontId="25" fillId="0" borderId="0"/>
    <xf numFmtId="43" fontId="2" fillId="0" borderId="0" applyFont="0" applyFill="0" applyBorder="0" applyAlignment="0" applyProtection="0"/>
    <xf numFmtId="0" fontId="2" fillId="0" borderId="0"/>
    <xf numFmtId="9" fontId="27" fillId="0" borderId="0" applyFont="0" applyFill="0" applyBorder="0" applyAlignment="0" applyProtection="0"/>
    <xf numFmtId="0" fontId="1" fillId="0" borderId="0"/>
    <xf numFmtId="164" fontId="30" fillId="0" borderId="0" applyFont="0" applyFill="0" applyBorder="0" applyAlignment="0" applyProtection="0"/>
    <xf numFmtId="9" fontId="1" fillId="0" borderId="0" applyFont="0" applyFill="0" applyBorder="0" applyAlignment="0" applyProtection="0"/>
    <xf numFmtId="0" fontId="22" fillId="0" borderId="0"/>
    <xf numFmtId="43" fontId="2" fillId="0" borderId="0" applyFont="0" applyFill="0" applyBorder="0" applyAlignment="0" applyProtection="0"/>
  </cellStyleXfs>
  <cellXfs count="199">
    <xf numFmtId="0" fontId="0" fillId="0" borderId="0" xfId="0"/>
    <xf numFmtId="0" fontId="7" fillId="0" borderId="1" xfId="0" applyFont="1" applyBorder="1" applyAlignment="1">
      <alignment wrapText="1"/>
    </xf>
    <xf numFmtId="0" fontId="6" fillId="0" borderId="2" xfId="4" applyFont="1" applyBorder="1" applyAlignment="1">
      <alignment horizontal="center"/>
    </xf>
    <xf numFmtId="0" fontId="6" fillId="0" borderId="3" xfId="4" applyFont="1" applyBorder="1" applyAlignment="1">
      <alignment horizontal="left" wrapText="1" indent="1"/>
    </xf>
    <xf numFmtId="1" fontId="8" fillId="0" borderId="2" xfId="4" applyNumberFormat="1" applyFont="1" applyBorder="1" applyAlignment="1">
      <alignment horizontal="left" vertical="center"/>
    </xf>
    <xf numFmtId="1" fontId="6" fillId="0" borderId="2" xfId="4" applyNumberFormat="1" applyFont="1" applyBorder="1" applyAlignment="1">
      <alignment horizontal="left" vertical="center"/>
    </xf>
    <xf numFmtId="0" fontId="7" fillId="0" borderId="4" xfId="0" applyFont="1" applyBorder="1" applyAlignment="1">
      <alignment horizontal="left" vertical="center" wrapText="1"/>
    </xf>
    <xf numFmtId="43" fontId="6" fillId="0" borderId="2" xfId="4" applyNumberFormat="1" applyFont="1" applyBorder="1" applyAlignment="1">
      <alignment horizontal="right"/>
    </xf>
    <xf numFmtId="0" fontId="4" fillId="0" borderId="0" xfId="0" applyFont="1"/>
    <xf numFmtId="0" fontId="0" fillId="0" borderId="5" xfId="0" applyBorder="1"/>
    <xf numFmtId="1" fontId="6" fillId="0" borderId="6" xfId="4" applyNumberFormat="1" applyFont="1" applyBorder="1" applyAlignment="1">
      <alignment horizontal="left" vertical="center"/>
    </xf>
    <xf numFmtId="0" fontId="6" fillId="0" borderId="7" xfId="4" applyFont="1" applyBorder="1" applyAlignment="1">
      <alignment horizontal="left" wrapText="1" indent="1"/>
    </xf>
    <xf numFmtId="0" fontId="6" fillId="0" borderId="6" xfId="4" applyFont="1" applyBorder="1" applyAlignment="1">
      <alignment horizontal="center"/>
    </xf>
    <xf numFmtId="43" fontId="6" fillId="0" borderId="6" xfId="4" applyNumberFormat="1" applyFont="1" applyBorder="1" applyAlignment="1">
      <alignment horizontal="right"/>
    </xf>
    <xf numFmtId="0" fontId="7" fillId="0" borderId="8" xfId="0" applyFont="1" applyBorder="1" applyAlignment="1">
      <alignment horizontal="left" vertical="center" wrapText="1"/>
    </xf>
    <xf numFmtId="0" fontId="11" fillId="0" borderId="0" xfId="0" applyFont="1"/>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43" fontId="7" fillId="0" borderId="17" xfId="1" applyFont="1" applyBorder="1" applyAlignment="1">
      <alignment horizontal="center" vertical="center" wrapText="1"/>
    </xf>
    <xf numFmtId="43" fontId="7" fillId="0" borderId="18" xfId="1" applyFont="1" applyBorder="1" applyAlignment="1">
      <alignment horizontal="center" vertical="center" wrapText="1"/>
    </xf>
    <xf numFmtId="0" fontId="11" fillId="0" borderId="0" xfId="0" applyFont="1" applyAlignment="1">
      <alignment horizontal="center" vertical="center"/>
    </xf>
    <xf numFmtId="0" fontId="12" fillId="0" borderId="3" xfId="4" applyFont="1" applyBorder="1" applyAlignment="1">
      <alignment horizontal="left" wrapText="1" indent="1"/>
    </xf>
    <xf numFmtId="0" fontId="6" fillId="0" borderId="2" xfId="4" applyFont="1" applyBorder="1" applyAlignment="1">
      <alignment horizontal="center" vertical="center"/>
    </xf>
    <xf numFmtId="43" fontId="6" fillId="0" borderId="19" xfId="4" applyNumberFormat="1" applyFont="1" applyBorder="1" applyAlignment="1">
      <alignment horizontal="right" vertical="center"/>
    </xf>
    <xf numFmtId="4" fontId="8" fillId="0" borderId="2" xfId="4" applyNumberFormat="1" applyFont="1" applyBorder="1" applyAlignment="1">
      <alignment horizontal="right"/>
    </xf>
    <xf numFmtId="0" fontId="6" fillId="0" borderId="19" xfId="4" applyFont="1" applyBorder="1" applyAlignment="1">
      <alignment horizontal="center" vertical="center"/>
    </xf>
    <xf numFmtId="43" fontId="8" fillId="0" borderId="2" xfId="4" applyNumberFormat="1" applyFont="1" applyBorder="1" applyAlignment="1">
      <alignment horizontal="right" vertical="center"/>
    </xf>
    <xf numFmtId="165" fontId="6" fillId="0" borderId="2" xfId="4" applyNumberFormat="1" applyFont="1" applyBorder="1" applyAlignment="1">
      <alignment horizontal="left" vertical="center"/>
    </xf>
    <xf numFmtId="0" fontId="13" fillId="0" borderId="3" xfId="4" applyFont="1" applyBorder="1" applyAlignment="1">
      <alignment horizontal="left" wrapText="1" indent="1"/>
    </xf>
    <xf numFmtId="0" fontId="14" fillId="0" borderId="0" xfId="0" applyFont="1"/>
    <xf numFmtId="0" fontId="6" fillId="0" borderId="0" xfId="0" applyFont="1"/>
    <xf numFmtId="0" fontId="8" fillId="0" borderId="0" xfId="4" applyFont="1" applyAlignment="1">
      <alignment horizontal="left" wrapText="1"/>
    </xf>
    <xf numFmtId="0" fontId="8" fillId="0" borderId="0" xfId="4" applyFont="1" applyAlignment="1">
      <alignment horizontal="right" vertical="center"/>
    </xf>
    <xf numFmtId="1" fontId="6" fillId="0" borderId="0" xfId="4" applyNumberFormat="1" applyFont="1" applyAlignment="1">
      <alignment horizontal="center" vertical="center"/>
    </xf>
    <xf numFmtId="4" fontId="6" fillId="0" borderId="0" xfId="4" applyNumberFormat="1" applyFont="1" applyAlignment="1">
      <alignment horizontal="right"/>
    </xf>
    <xf numFmtId="43" fontId="6" fillId="0" borderId="0" xfId="4" applyNumberFormat="1" applyFont="1" applyAlignment="1">
      <alignment horizontal="right" vertical="center"/>
    </xf>
    <xf numFmtId="3" fontId="8" fillId="0" borderId="0" xfId="4" applyNumberFormat="1" applyFont="1" applyAlignment="1">
      <alignment horizontal="right" wrapText="1" indent="1"/>
    </xf>
    <xf numFmtId="0" fontId="18" fillId="0" borderId="0" xfId="0" applyFont="1" applyAlignment="1">
      <alignment horizontal="left"/>
    </xf>
    <xf numFmtId="0" fontId="6" fillId="0" borderId="0" xfId="0" applyFont="1" applyAlignment="1">
      <alignment horizontal="center"/>
    </xf>
    <xf numFmtId="43" fontId="6" fillId="0" borderId="0" xfId="0" applyNumberFormat="1" applyFont="1"/>
    <xf numFmtId="0" fontId="11" fillId="0" borderId="0" xfId="0" applyFont="1" applyAlignment="1">
      <alignment horizontal="left" vertical="center"/>
    </xf>
    <xf numFmtId="0" fontId="11" fillId="0" borderId="0" xfId="0" applyFont="1" applyAlignment="1">
      <alignment horizontal="left" wrapText="1"/>
    </xf>
    <xf numFmtId="0" fontId="11" fillId="0" borderId="0" xfId="0" applyFont="1" applyAlignment="1">
      <alignment vertical="center"/>
    </xf>
    <xf numFmtId="43" fontId="11" fillId="0" borderId="0" xfId="1" applyFont="1" applyAlignment="1">
      <alignment vertical="center"/>
    </xf>
    <xf numFmtId="43" fontId="7" fillId="0" borderId="0" xfId="1" applyFont="1"/>
    <xf numFmtId="0" fontId="8" fillId="0" borderId="3" xfId="4" applyFont="1" applyBorder="1" applyAlignment="1">
      <alignment horizontal="left" wrapText="1" indent="1"/>
    </xf>
    <xf numFmtId="43" fontId="6" fillId="0" borderId="2" xfId="4" applyNumberFormat="1" applyFont="1" applyBorder="1" applyAlignment="1">
      <alignment horizontal="right" vertical="center"/>
    </xf>
    <xf numFmtId="0" fontId="11" fillId="2" borderId="0" xfId="0" applyFont="1" applyFill="1"/>
    <xf numFmtId="43" fontId="8" fillId="0" borderId="19" xfId="1" applyFont="1" applyFill="1" applyBorder="1" applyAlignment="1">
      <alignment horizontal="center" vertical="center"/>
    </xf>
    <xf numFmtId="0" fontId="8" fillId="0" borderId="0" xfId="4" applyFont="1" applyAlignment="1">
      <alignment horizontal="left" wrapText="1" indent="1"/>
    </xf>
    <xf numFmtId="0" fontId="16" fillId="0" borderId="0" xfId="0" applyFont="1" applyAlignment="1">
      <alignment wrapText="1"/>
    </xf>
    <xf numFmtId="0" fontId="6" fillId="0" borderId="20" xfId="4" applyFont="1" applyBorder="1" applyAlignment="1">
      <alignment horizontal="center"/>
    </xf>
    <xf numFmtId="0" fontId="12" fillId="0" borderId="5" xfId="4" applyFont="1" applyBorder="1" applyAlignment="1">
      <alignment horizontal="left"/>
    </xf>
    <xf numFmtId="43" fontId="8" fillId="0" borderId="2" xfId="4" applyNumberFormat="1" applyFont="1" applyBorder="1" applyAlignment="1">
      <alignment horizontal="left" vertical="center"/>
    </xf>
    <xf numFmtId="0" fontId="12" fillId="0" borderId="19" xfId="4" applyFont="1" applyBorder="1" applyAlignment="1">
      <alignment horizontal="left" vertical="center"/>
    </xf>
    <xf numFmtId="0" fontId="12" fillId="0" borderId="5" xfId="4" applyFont="1" applyBorder="1" applyAlignment="1">
      <alignment horizontal="left" indent="1"/>
    </xf>
    <xf numFmtId="0" fontId="12" fillId="0" borderId="5" xfId="4" applyFont="1" applyBorder="1" applyAlignment="1">
      <alignment horizontal="left" vertical="center"/>
    </xf>
    <xf numFmtId="43" fontId="12" fillId="0" borderId="5" xfId="4" applyNumberFormat="1" applyFont="1" applyBorder="1" applyAlignment="1">
      <alignment horizontal="left" vertical="center"/>
    </xf>
    <xf numFmtId="1" fontId="6" fillId="0" borderId="2" xfId="4" applyNumberFormat="1" applyFont="1" applyBorder="1" applyAlignment="1">
      <alignment horizontal="center" vertical="center"/>
    </xf>
    <xf numFmtId="1" fontId="6" fillId="0" borderId="2" xfId="4" applyNumberFormat="1" applyFont="1" applyBorder="1" applyAlignment="1">
      <alignment horizontal="center"/>
    </xf>
    <xf numFmtId="0" fontId="8" fillId="0" borderId="21" xfId="4" applyFont="1" applyBorder="1" applyAlignment="1">
      <alignment horizontal="left" wrapText="1"/>
    </xf>
    <xf numFmtId="0" fontId="8" fillId="0" borderId="22" xfId="4" applyFont="1" applyBorder="1" applyAlignment="1">
      <alignment horizontal="right" vertical="center"/>
    </xf>
    <xf numFmtId="1" fontId="6" fillId="0" borderId="22" xfId="4" applyNumberFormat="1" applyFont="1" applyBorder="1" applyAlignment="1">
      <alignment horizontal="center" vertical="center"/>
    </xf>
    <xf numFmtId="4" fontId="6" fillId="0" borderId="21" xfId="4" applyNumberFormat="1" applyFont="1" applyBorder="1" applyAlignment="1">
      <alignment horizontal="right"/>
    </xf>
    <xf numFmtId="43" fontId="6" fillId="0" borderId="22" xfId="4" applyNumberFormat="1" applyFont="1" applyBorder="1" applyAlignment="1">
      <alignment horizontal="right" vertical="center"/>
    </xf>
    <xf numFmtId="3" fontId="8" fillId="0" borderId="23" xfId="4" applyNumberFormat="1" applyFont="1" applyBorder="1" applyAlignment="1">
      <alignment horizontal="right" wrapText="1" indent="1"/>
    </xf>
    <xf numFmtId="0" fontId="23" fillId="0" borderId="3" xfId="4" applyFont="1" applyBorder="1" applyAlignment="1">
      <alignment horizontal="left" wrapText="1" indent="1"/>
    </xf>
    <xf numFmtId="0" fontId="19" fillId="0" borderId="24" xfId="0" applyFont="1" applyBorder="1" applyAlignment="1">
      <alignment horizontal="right"/>
    </xf>
    <xf numFmtId="0" fontId="19" fillId="0" borderId="26" xfId="0" applyFont="1" applyBorder="1"/>
    <xf numFmtId="43" fontId="19" fillId="0" borderId="27" xfId="1" applyFont="1" applyBorder="1"/>
    <xf numFmtId="0" fontId="21" fillId="0" borderId="24" xfId="0" applyFont="1" applyBorder="1" applyAlignment="1">
      <alignment horizontal="center"/>
    </xf>
    <xf numFmtId="0" fontId="19" fillId="0" borderId="24" xfId="0" applyFont="1" applyBorder="1"/>
    <xf numFmtId="0" fontId="0" fillId="0" borderId="24" xfId="0" applyBorder="1"/>
    <xf numFmtId="0" fontId="21" fillId="0" borderId="26" xfId="0" applyFont="1" applyBorder="1"/>
    <xf numFmtId="0" fontId="21" fillId="0" borderId="27" xfId="0" applyFont="1" applyBorder="1"/>
    <xf numFmtId="164" fontId="19" fillId="0" borderId="27" xfId="1" applyNumberFormat="1" applyFont="1" applyBorder="1"/>
    <xf numFmtId="0" fontId="0" fillId="0" borderId="26" xfId="0" applyBorder="1"/>
    <xf numFmtId="0" fontId="0" fillId="0" borderId="27" xfId="0" applyBorder="1"/>
    <xf numFmtId="0" fontId="24" fillId="0" borderId="29" xfId="0" applyFont="1" applyBorder="1"/>
    <xf numFmtId="0" fontId="21" fillId="0" borderId="30" xfId="0" applyFont="1" applyBorder="1" applyAlignment="1">
      <alignment horizontal="right"/>
    </xf>
    <xf numFmtId="43" fontId="21" fillId="0" borderId="28" xfId="1" applyFont="1" applyBorder="1"/>
    <xf numFmtId="4" fontId="6" fillId="0" borderId="2" xfId="4" applyNumberFormat="1" applyFont="1" applyBorder="1" applyAlignment="1">
      <alignment horizontal="right"/>
    </xf>
    <xf numFmtId="165" fontId="6" fillId="0" borderId="2" xfId="4" applyNumberFormat="1" applyFont="1" applyBorder="1" applyAlignment="1">
      <alignment horizontal="center"/>
    </xf>
    <xf numFmtId="0" fontId="21" fillId="0" borderId="24" xfId="0" applyFont="1" applyBorder="1" applyAlignment="1">
      <alignment wrapText="1"/>
    </xf>
    <xf numFmtId="164" fontId="21" fillId="0" borderId="27" xfId="1" applyNumberFormat="1" applyFont="1" applyBorder="1"/>
    <xf numFmtId="0" fontId="19" fillId="0" borderId="34" xfId="0" applyFont="1" applyBorder="1"/>
    <xf numFmtId="0" fontId="19" fillId="0" borderId="35" xfId="0" applyFont="1" applyBorder="1" applyAlignment="1">
      <alignment horizontal="right"/>
    </xf>
    <xf numFmtId="43" fontId="19" fillId="0" borderId="36" xfId="1" applyFont="1" applyBorder="1"/>
    <xf numFmtId="0" fontId="29" fillId="0" borderId="0" xfId="10" applyFont="1" applyAlignment="1">
      <alignment vertical="center"/>
    </xf>
    <xf numFmtId="0" fontId="28" fillId="0" borderId="37" xfId="10" applyFont="1" applyBorder="1" applyAlignment="1">
      <alignment horizontal="center" vertical="center"/>
    </xf>
    <xf numFmtId="0" fontId="28" fillId="0" borderId="38" xfId="10" applyFont="1" applyBorder="1" applyAlignment="1">
      <alignment horizontal="center" vertical="center"/>
    </xf>
    <xf numFmtId="0" fontId="28" fillId="0" borderId="38" xfId="11" applyNumberFormat="1" applyFont="1" applyBorder="1" applyAlignment="1">
      <alignment horizontal="center" vertical="center"/>
    </xf>
    <xf numFmtId="164" fontId="28" fillId="0" borderId="38" xfId="11" applyFont="1" applyBorder="1" applyAlignment="1">
      <alignment horizontal="center" vertical="center"/>
    </xf>
    <xf numFmtId="164" fontId="28" fillId="0" borderId="39" xfId="11" applyFont="1" applyBorder="1" applyAlignment="1">
      <alignment horizontal="center" vertical="center"/>
    </xf>
    <xf numFmtId="0" fontId="28" fillId="0" borderId="40" xfId="10" applyFont="1" applyBorder="1" applyAlignment="1">
      <alignment horizontal="center" vertical="center"/>
    </xf>
    <xf numFmtId="0" fontId="29" fillId="0" borderId="25" xfId="10" applyFont="1" applyBorder="1" applyAlignment="1">
      <alignment vertical="center"/>
    </xf>
    <xf numFmtId="0" fontId="29" fillId="0" borderId="25" xfId="10" applyFont="1" applyBorder="1" applyAlignment="1">
      <alignment horizontal="center" vertical="center"/>
    </xf>
    <xf numFmtId="0" fontId="29" fillId="0" borderId="25" xfId="11" applyNumberFormat="1" applyFont="1" applyBorder="1" applyAlignment="1">
      <alignment horizontal="center" vertical="center"/>
    </xf>
    <xf numFmtId="164" fontId="28" fillId="0" borderId="25" xfId="11" applyFont="1" applyBorder="1" applyAlignment="1">
      <alignment horizontal="center" vertical="center"/>
    </xf>
    <xf numFmtId="164" fontId="28" fillId="0" borderId="41" xfId="11" applyFont="1" applyBorder="1" applyAlignment="1">
      <alignment horizontal="center" vertical="center"/>
    </xf>
    <xf numFmtId="0" fontId="29" fillId="0" borderId="38" xfId="10" applyFont="1" applyBorder="1" applyAlignment="1">
      <alignment vertical="center"/>
    </xf>
    <xf numFmtId="0" fontId="29" fillId="0" borderId="38" xfId="10" applyFont="1" applyBorder="1" applyAlignment="1">
      <alignment horizontal="center" vertical="center"/>
    </xf>
    <xf numFmtId="0" fontId="29" fillId="0" borderId="38" xfId="11" applyNumberFormat="1" applyFont="1" applyBorder="1" applyAlignment="1">
      <alignment horizontal="center" vertical="center"/>
    </xf>
    <xf numFmtId="0" fontId="28" fillId="0" borderId="38" xfId="10" applyFont="1" applyBorder="1" applyAlignment="1">
      <alignment vertical="center"/>
    </xf>
    <xf numFmtId="164" fontId="29" fillId="0" borderId="38" xfId="11" applyFont="1" applyBorder="1" applyAlignment="1">
      <alignment vertical="center"/>
    </xf>
    <xf numFmtId="164" fontId="29" fillId="0" borderId="39" xfId="11" applyFont="1" applyBorder="1" applyAlignment="1">
      <alignment vertical="center"/>
    </xf>
    <xf numFmtId="0" fontId="29" fillId="0" borderId="37" xfId="10" applyFont="1" applyBorder="1" applyAlignment="1">
      <alignment horizontal="center" vertical="center"/>
    </xf>
    <xf numFmtId="0" fontId="29" fillId="0" borderId="38" xfId="10" applyFont="1" applyBorder="1" applyAlignment="1">
      <alignment vertical="center" wrapText="1"/>
    </xf>
    <xf numFmtId="0" fontId="29" fillId="0" borderId="38" xfId="11" applyNumberFormat="1" applyFont="1" applyFill="1" applyBorder="1" applyAlignment="1">
      <alignment horizontal="center" vertical="center"/>
    </xf>
    <xf numFmtId="164" fontId="29" fillId="0" borderId="38" xfId="11" applyFont="1" applyFill="1" applyBorder="1" applyAlignment="1">
      <alignment vertical="center"/>
    </xf>
    <xf numFmtId="164" fontId="29" fillId="0" borderId="39" xfId="11" applyFont="1" applyFill="1" applyBorder="1" applyAlignment="1">
      <alignment horizontal="left" vertical="center"/>
    </xf>
    <xf numFmtId="164" fontId="29" fillId="0" borderId="39" xfId="11" applyFont="1" applyBorder="1" applyAlignment="1">
      <alignment horizontal="left" vertical="center"/>
    </xf>
    <xf numFmtId="0" fontId="29" fillId="0" borderId="5" xfId="10" applyFont="1" applyBorder="1" applyAlignment="1">
      <alignment horizontal="center" vertical="center"/>
    </xf>
    <xf numFmtId="0" fontId="29" fillId="0" borderId="38" xfId="10" applyFont="1" applyBorder="1" applyAlignment="1">
      <alignment horizontal="left" vertical="center" wrapText="1"/>
    </xf>
    <xf numFmtId="9" fontId="29" fillId="0" borderId="38" xfId="12" applyFont="1" applyBorder="1" applyAlignment="1">
      <alignment vertical="center"/>
    </xf>
    <xf numFmtId="0" fontId="28" fillId="0" borderId="38" xfId="10" applyFont="1" applyBorder="1" applyAlignment="1">
      <alignment horizontal="left" vertical="center" wrapText="1"/>
    </xf>
    <xf numFmtId="0" fontId="29" fillId="0" borderId="42" xfId="10" applyFont="1" applyBorder="1" applyAlignment="1">
      <alignment horizontal="center" vertical="center"/>
    </xf>
    <xf numFmtId="0" fontId="28" fillId="0" borderId="43" xfId="10" applyFont="1" applyBorder="1" applyAlignment="1">
      <alignment horizontal="left" vertical="center"/>
    </xf>
    <xf numFmtId="0" fontId="29" fillId="0" borderId="43" xfId="10" applyFont="1" applyBorder="1" applyAlignment="1">
      <alignment horizontal="center" vertical="center"/>
    </xf>
    <xf numFmtId="0" fontId="29" fillId="0" borderId="43" xfId="11" applyNumberFormat="1" applyFont="1" applyBorder="1" applyAlignment="1">
      <alignment horizontal="center" vertical="center"/>
    </xf>
    <xf numFmtId="164" fontId="29" fillId="0" borderId="43" xfId="11" applyFont="1" applyBorder="1" applyAlignment="1">
      <alignment vertical="center"/>
    </xf>
    <xf numFmtId="164" fontId="29" fillId="0" borderId="44" xfId="11" applyFont="1" applyBorder="1" applyAlignment="1">
      <alignment vertical="center"/>
    </xf>
    <xf numFmtId="0" fontId="28" fillId="0" borderId="38" xfId="10" applyFont="1" applyBorder="1" applyAlignment="1">
      <alignment horizontal="left" vertical="center"/>
    </xf>
    <xf numFmtId="9" fontId="29" fillId="0" borderId="38" xfId="11" applyNumberFormat="1" applyFont="1" applyFill="1" applyBorder="1" applyAlignment="1">
      <alignment vertical="center"/>
    </xf>
    <xf numFmtId="164" fontId="29" fillId="0" borderId="39" xfId="11" applyFont="1" applyFill="1" applyBorder="1" applyAlignment="1">
      <alignment vertical="center"/>
    </xf>
    <xf numFmtId="0" fontId="22" fillId="0" borderId="37" xfId="10" applyFont="1" applyBorder="1" applyAlignment="1">
      <alignment horizontal="center" vertical="center"/>
    </xf>
    <xf numFmtId="0" fontId="22" fillId="0" borderId="38" xfId="10" applyFont="1" applyBorder="1" applyAlignment="1">
      <alignment vertical="center" wrapText="1"/>
    </xf>
    <xf numFmtId="0" fontId="22" fillId="0" borderId="38" xfId="10" applyFont="1" applyBorder="1" applyAlignment="1">
      <alignment horizontal="center" vertical="center"/>
    </xf>
    <xf numFmtId="0" fontId="22" fillId="0" borderId="38" xfId="11" applyNumberFormat="1" applyFont="1" applyBorder="1" applyAlignment="1">
      <alignment horizontal="center" vertical="center"/>
    </xf>
    <xf numFmtId="164" fontId="22" fillId="0" borderId="38" xfId="11" applyFont="1" applyBorder="1" applyAlignment="1">
      <alignment vertical="center"/>
    </xf>
    <xf numFmtId="164" fontId="22" fillId="0" borderId="39" xfId="11" applyFont="1" applyBorder="1" applyAlignment="1">
      <alignment horizontal="left" vertical="center"/>
    </xf>
    <xf numFmtId="164" fontId="22" fillId="0" borderId="0" xfId="10" applyNumberFormat="1" applyFont="1" applyAlignment="1">
      <alignment vertical="center"/>
    </xf>
    <xf numFmtId="0" fontId="22" fillId="0" borderId="0" xfId="10" applyFont="1" applyAlignment="1">
      <alignment vertical="center"/>
    </xf>
    <xf numFmtId="0" fontId="29" fillId="0" borderId="21" xfId="10" applyFont="1" applyBorder="1" applyAlignment="1">
      <alignment horizontal="center" vertical="center"/>
    </xf>
    <xf numFmtId="164" fontId="28" fillId="0" borderId="23" xfId="11" applyFont="1" applyBorder="1" applyAlignment="1">
      <alignment vertical="center"/>
    </xf>
    <xf numFmtId="0" fontId="29" fillId="0" borderId="0" xfId="10" applyFont="1" applyAlignment="1">
      <alignment horizontal="center" vertical="center"/>
    </xf>
    <xf numFmtId="0" fontId="29" fillId="0" borderId="0" xfId="11" applyNumberFormat="1" applyFont="1" applyAlignment="1">
      <alignment horizontal="center" vertical="center"/>
    </xf>
    <xf numFmtId="164" fontId="29" fillId="0" borderId="0" xfId="11" applyFont="1" applyAlignment="1">
      <alignment vertical="center"/>
    </xf>
    <xf numFmtId="164" fontId="29" fillId="0" borderId="38" xfId="11" applyFont="1" applyBorder="1" applyAlignment="1">
      <alignment horizontal="center" vertical="center"/>
    </xf>
    <xf numFmtId="9" fontId="29" fillId="0" borderId="38" xfId="9" applyFont="1" applyBorder="1" applyAlignment="1">
      <alignment vertical="center"/>
    </xf>
    <xf numFmtId="0" fontId="6" fillId="0" borderId="0" xfId="4" applyFont="1" applyAlignment="1">
      <alignment horizontal="left" wrapText="1" indent="1"/>
    </xf>
    <xf numFmtId="0" fontId="19" fillId="0" borderId="0" xfId="0" applyFont="1"/>
    <xf numFmtId="2" fontId="31" fillId="0" borderId="24" xfId="13" applyNumberFormat="1" applyFont="1" applyBorder="1" applyAlignment="1">
      <alignment horizontal="center" vertical="center" wrapText="1"/>
    </xf>
    <xf numFmtId="0" fontId="31" fillId="0" borderId="24" xfId="13" applyFont="1" applyBorder="1" applyAlignment="1">
      <alignment horizontal="center" vertical="center"/>
    </xf>
    <xf numFmtId="0" fontId="31" fillId="0" borderId="24" xfId="13" applyFont="1" applyBorder="1" applyAlignment="1">
      <alignment horizontal="right" vertical="center" wrapText="1"/>
    </xf>
    <xf numFmtId="0" fontId="31" fillId="0" borderId="24" xfId="13" applyFont="1" applyBorder="1" applyAlignment="1">
      <alignment horizontal="center" vertical="center" wrapText="1"/>
    </xf>
    <xf numFmtId="2" fontId="31" fillId="3" borderId="24" xfId="14" applyNumberFormat="1" applyFont="1" applyFill="1" applyBorder="1" applyAlignment="1">
      <alignment horizontal="center" vertical="center" wrapText="1"/>
    </xf>
    <xf numFmtId="0" fontId="19" fillId="0" borderId="24" xfId="0" applyFont="1" applyBorder="1" applyAlignment="1">
      <alignment horizontal="right" vertical="center"/>
    </xf>
    <xf numFmtId="4" fontId="32" fillId="0" borderId="24" xfId="0" applyNumberFormat="1" applyFont="1" applyBorder="1" applyAlignment="1">
      <alignment vertical="center" wrapText="1"/>
    </xf>
    <xf numFmtId="165" fontId="33" fillId="3" borderId="24" xfId="14" applyNumberFormat="1" applyFont="1" applyFill="1" applyBorder="1" applyAlignment="1">
      <alignment horizontal="center" vertical="center" wrapText="1"/>
    </xf>
    <xf numFmtId="0" fontId="21" fillId="0" borderId="24" xfId="0" applyFont="1" applyBorder="1"/>
    <xf numFmtId="0" fontId="19" fillId="0" borderId="24" xfId="0" applyFont="1" applyBorder="1" applyAlignment="1">
      <alignment horizontal="center"/>
    </xf>
    <xf numFmtId="0" fontId="19" fillId="0" borderId="24" xfId="0" applyFont="1" applyBorder="1" applyAlignment="1">
      <alignment wrapText="1"/>
    </xf>
    <xf numFmtId="0" fontId="19" fillId="0" borderId="24" xfId="0" applyFont="1" applyFill="1" applyBorder="1" applyAlignment="1">
      <alignment horizontal="left" vertical="center" wrapText="1"/>
    </xf>
    <xf numFmtId="0" fontId="19" fillId="0" borderId="24" xfId="0" applyFont="1" applyBorder="1" applyAlignment="1">
      <alignment vertical="center"/>
    </xf>
    <xf numFmtId="0" fontId="34" fillId="0" borderId="24" xfId="0" applyFont="1" applyBorder="1" applyAlignment="1">
      <alignment horizontal="center"/>
    </xf>
    <xf numFmtId="0" fontId="22" fillId="0" borderId="24" xfId="0" applyFont="1" applyFill="1" applyBorder="1" applyAlignment="1">
      <alignment horizontal="left" vertical="center" wrapText="1"/>
    </xf>
    <xf numFmtId="0" fontId="21" fillId="0" borderId="24" xfId="0" applyFont="1" applyBorder="1" applyAlignment="1">
      <alignment horizontal="left"/>
    </xf>
    <xf numFmtId="0" fontId="21" fillId="0" borderId="24" xfId="0" applyFont="1" applyBorder="1" applyAlignment="1">
      <alignment horizontal="right" vertical="center"/>
    </xf>
    <xf numFmtId="165" fontId="22" fillId="3" borderId="24" xfId="14" applyNumberFormat="1" applyFont="1" applyFill="1" applyBorder="1" applyAlignment="1">
      <alignment horizontal="center" vertical="center" wrapText="1"/>
    </xf>
    <xf numFmtId="0" fontId="19" fillId="0" borderId="24" xfId="0" applyFont="1" applyBorder="1" applyAlignment="1">
      <alignment horizontal="left" wrapText="1"/>
    </xf>
    <xf numFmtId="0" fontId="19" fillId="0" borderId="24" xfId="0" applyFont="1" applyBorder="1" applyAlignment="1">
      <alignment vertical="center" wrapText="1"/>
    </xf>
    <xf numFmtId="0" fontId="19" fillId="0" borderId="24" xfId="0" applyFont="1" applyBorder="1" applyAlignment="1"/>
    <xf numFmtId="0" fontId="19" fillId="0" borderId="24" xfId="0" applyFont="1" applyBorder="1" applyAlignment="1">
      <alignment horizontal="center" vertical="center"/>
    </xf>
    <xf numFmtId="0" fontId="19" fillId="0" borderId="0" xfId="0" applyFont="1" applyAlignment="1">
      <alignment horizontal="right" vertical="center"/>
    </xf>
    <xf numFmtId="0" fontId="19" fillId="0" borderId="0" xfId="0" applyFont="1" applyBorder="1"/>
    <xf numFmtId="0" fontId="19" fillId="0" borderId="0" xfId="0" applyFont="1" applyBorder="1" applyAlignment="1">
      <alignment horizontal="right" vertical="center"/>
    </xf>
    <xf numFmtId="4" fontId="32" fillId="0" borderId="0" xfId="0" applyNumberFormat="1" applyFont="1" applyBorder="1" applyAlignment="1">
      <alignment vertical="center" wrapText="1"/>
    </xf>
    <xf numFmtId="4" fontId="35" fillId="0" borderId="24" xfId="0" applyNumberFormat="1" applyFont="1" applyBorder="1" applyAlignment="1">
      <alignment vertical="center" wrapText="1"/>
    </xf>
    <xf numFmtId="0" fontId="19" fillId="0" borderId="26" xfId="0" applyFont="1" applyBorder="1" applyAlignment="1">
      <alignment horizontal="left"/>
    </xf>
    <xf numFmtId="0" fontId="20" fillId="0" borderId="4"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8" xfId="0" applyFont="1" applyBorder="1" applyAlignment="1">
      <alignment horizontal="center" vertical="center" wrapText="1"/>
    </xf>
    <xf numFmtId="0" fontId="28" fillId="0" borderId="24" xfId="10" applyFont="1" applyBorder="1" applyAlignment="1">
      <alignment horizontal="center" vertical="center"/>
    </xf>
    <xf numFmtId="0" fontId="28" fillId="0" borderId="45" xfId="10" applyFont="1" applyBorder="1" applyAlignment="1">
      <alignment horizontal="left" vertical="center"/>
    </xf>
    <xf numFmtId="0" fontId="28" fillId="0" borderId="46" xfId="10" applyFont="1" applyBorder="1" applyAlignment="1">
      <alignment horizontal="left" vertical="center"/>
    </xf>
    <xf numFmtId="0" fontId="28" fillId="0" borderId="47" xfId="10" applyFont="1" applyBorder="1" applyAlignment="1">
      <alignment horizontal="left"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20" fillId="0" borderId="31"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33" xfId="0" applyFont="1" applyBorder="1" applyAlignment="1">
      <alignment horizontal="center" vertical="center" wrapText="1"/>
    </xf>
    <xf numFmtId="2" fontId="21" fillId="0" borderId="24" xfId="0" applyNumberFormat="1" applyFont="1" applyBorder="1" applyAlignment="1">
      <alignment horizontal="center" vertical="center" wrapText="1"/>
    </xf>
    <xf numFmtId="0" fontId="21" fillId="0" borderId="24" xfId="0" applyFont="1" applyBorder="1" applyAlignment="1">
      <alignment horizontal="left"/>
    </xf>
    <xf numFmtId="0" fontId="21" fillId="0" borderId="48" xfId="0" applyFont="1" applyBorder="1" applyAlignment="1">
      <alignment horizontal="center"/>
    </xf>
    <xf numFmtId="0" fontId="21" fillId="0" borderId="32" xfId="0" applyFont="1" applyBorder="1" applyAlignment="1">
      <alignment horizontal="center"/>
    </xf>
    <xf numFmtId="0" fontId="21" fillId="0" borderId="49" xfId="0" applyFont="1" applyBorder="1" applyAlignment="1">
      <alignment horizontal="center"/>
    </xf>
    <xf numFmtId="0" fontId="21" fillId="0" borderId="48" xfId="0" applyFont="1" applyBorder="1" applyAlignment="1"/>
    <xf numFmtId="0" fontId="21" fillId="0" borderId="32" xfId="0" applyFont="1" applyBorder="1" applyAlignment="1"/>
    <xf numFmtId="0" fontId="21" fillId="0" borderId="49" xfId="0" applyFont="1" applyBorder="1" applyAlignment="1"/>
    <xf numFmtId="0" fontId="21" fillId="0" borderId="48" xfId="0" applyFont="1" applyBorder="1"/>
    <xf numFmtId="0" fontId="21" fillId="0" borderId="32" xfId="0" applyFont="1" applyBorder="1"/>
    <xf numFmtId="0" fontId="21" fillId="0" borderId="49" xfId="0" applyFont="1" applyBorder="1"/>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cellXfs>
  <cellStyles count="15">
    <cellStyle name="Comma" xfId="1" builtinId="3"/>
    <cellStyle name="Comma 2" xfId="2" xr:uid="{00000000-0005-0000-0000-000001000000}"/>
    <cellStyle name="Comma 2 2" xfId="11" xr:uid="{00000000-0005-0000-0000-000002000000}"/>
    <cellStyle name="Comma 2 2 10" xfId="7" xr:uid="{00000000-0005-0000-0000-000003000000}"/>
    <cellStyle name="Comma 4" xfId="14" xr:uid="{E28262AE-E9E9-4EC7-94A2-AF0D9F1604E6}"/>
    <cellStyle name="Comma 8" xfId="3" xr:uid="{00000000-0005-0000-0000-000004000000}"/>
    <cellStyle name="Normal" xfId="0" builtinId="0"/>
    <cellStyle name="Normal 2" xfId="8" xr:uid="{00000000-0005-0000-0000-000006000000}"/>
    <cellStyle name="Normal 3" xfId="6" xr:uid="{00000000-0005-0000-0000-000007000000}"/>
    <cellStyle name="Normal 39" xfId="5" xr:uid="{00000000-0005-0000-0000-000008000000}"/>
    <cellStyle name="Normal 4" xfId="10" xr:uid="{00000000-0005-0000-0000-000009000000}"/>
    <cellStyle name="Normal_FINAL BOQS BOMET WATER" xfId="4" xr:uid="{00000000-0005-0000-0000-00000A000000}"/>
    <cellStyle name="Normal_Potable water P1-07 BOQ" xfId="13" xr:uid="{167F11AE-B5E9-4F15-B538-B2C1328F83CC}"/>
    <cellStyle name="Percent" xfId="9" builtinId="5"/>
    <cellStyle name="Percent 2" xfId="12"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2</xdr:col>
      <xdr:colOff>95250</xdr:colOff>
      <xdr:row>4</xdr:row>
      <xdr:rowOff>0</xdr:rowOff>
    </xdr:from>
    <xdr:to>
      <xdr:col>2</xdr:col>
      <xdr:colOff>171450</xdr:colOff>
      <xdr:row>4</xdr:row>
      <xdr:rowOff>247650</xdr:rowOff>
    </xdr:to>
    <xdr:sp macro="" textlink="">
      <xdr:nvSpPr>
        <xdr:cNvPr id="20477" name="Text Box 2069">
          <a:extLst>
            <a:ext uri="{FF2B5EF4-FFF2-40B4-BE49-F238E27FC236}">
              <a16:creationId xmlns:a16="http://schemas.microsoft.com/office/drawing/2014/main" id="{00000000-0008-0000-0100-0000FD4F0000}"/>
            </a:ext>
          </a:extLst>
        </xdr:cNvPr>
        <xdr:cNvSpPr txBox="1">
          <a:spLocks noChangeArrowheads="1"/>
        </xdr:cNvSpPr>
      </xdr:nvSpPr>
      <xdr:spPr bwMode="auto">
        <a:xfrm>
          <a:off x="3152775" y="676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xdr:row>
      <xdr:rowOff>95250</xdr:rowOff>
    </xdr:from>
    <xdr:to>
      <xdr:col>2</xdr:col>
      <xdr:colOff>171450</xdr:colOff>
      <xdr:row>3</xdr:row>
      <xdr:rowOff>342900</xdr:rowOff>
    </xdr:to>
    <xdr:sp macro="" textlink="">
      <xdr:nvSpPr>
        <xdr:cNvPr id="20478" name="Text Box 2070">
          <a:extLst>
            <a:ext uri="{FF2B5EF4-FFF2-40B4-BE49-F238E27FC236}">
              <a16:creationId xmlns:a16="http://schemas.microsoft.com/office/drawing/2014/main" id="{00000000-0008-0000-0100-0000FE4F0000}"/>
            </a:ext>
          </a:extLst>
        </xdr:cNvPr>
        <xdr:cNvSpPr txBox="1">
          <a:spLocks noChangeArrowheads="1"/>
        </xdr:cNvSpPr>
      </xdr:nvSpPr>
      <xdr:spPr bwMode="auto">
        <a:xfrm>
          <a:off x="3152775" y="6096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xdr:row>
      <xdr:rowOff>0</xdr:rowOff>
    </xdr:from>
    <xdr:to>
      <xdr:col>2</xdr:col>
      <xdr:colOff>171450</xdr:colOff>
      <xdr:row>4</xdr:row>
      <xdr:rowOff>247650</xdr:rowOff>
    </xdr:to>
    <xdr:sp macro="" textlink="">
      <xdr:nvSpPr>
        <xdr:cNvPr id="20479" name="Text Box 2071">
          <a:extLst>
            <a:ext uri="{FF2B5EF4-FFF2-40B4-BE49-F238E27FC236}">
              <a16:creationId xmlns:a16="http://schemas.microsoft.com/office/drawing/2014/main" id="{00000000-0008-0000-0100-0000FF4F0000}"/>
            </a:ext>
          </a:extLst>
        </xdr:cNvPr>
        <xdr:cNvSpPr txBox="1">
          <a:spLocks noChangeArrowheads="1"/>
        </xdr:cNvSpPr>
      </xdr:nvSpPr>
      <xdr:spPr bwMode="auto">
        <a:xfrm>
          <a:off x="3152775" y="676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xdr:row>
      <xdr:rowOff>314325</xdr:rowOff>
    </xdr:from>
    <xdr:to>
      <xdr:col>2</xdr:col>
      <xdr:colOff>171450</xdr:colOff>
      <xdr:row>5</xdr:row>
      <xdr:rowOff>152400</xdr:rowOff>
    </xdr:to>
    <xdr:sp macro="" textlink="">
      <xdr:nvSpPr>
        <xdr:cNvPr id="20480" name="Text Box 2072">
          <a:extLst>
            <a:ext uri="{FF2B5EF4-FFF2-40B4-BE49-F238E27FC236}">
              <a16:creationId xmlns:a16="http://schemas.microsoft.com/office/drawing/2014/main" id="{00000000-0008-0000-0100-000000500000}"/>
            </a:ext>
          </a:extLst>
        </xdr:cNvPr>
        <xdr:cNvSpPr txBox="1">
          <a:spLocks noChangeArrowheads="1"/>
        </xdr:cNvSpPr>
      </xdr:nvSpPr>
      <xdr:spPr bwMode="auto">
        <a:xfrm>
          <a:off x="3152775" y="838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6</xdr:row>
      <xdr:rowOff>9525</xdr:rowOff>
    </xdr:from>
    <xdr:to>
      <xdr:col>2</xdr:col>
      <xdr:colOff>171450</xdr:colOff>
      <xdr:row>6</xdr:row>
      <xdr:rowOff>257175</xdr:rowOff>
    </xdr:to>
    <xdr:sp macro="" textlink="">
      <xdr:nvSpPr>
        <xdr:cNvPr id="20481" name="Text Box 2073">
          <a:extLst>
            <a:ext uri="{FF2B5EF4-FFF2-40B4-BE49-F238E27FC236}">
              <a16:creationId xmlns:a16="http://schemas.microsoft.com/office/drawing/2014/main" id="{00000000-0008-0000-0100-000001500000}"/>
            </a:ext>
          </a:extLst>
        </xdr:cNvPr>
        <xdr:cNvSpPr txBox="1">
          <a:spLocks noChangeArrowheads="1"/>
        </xdr:cNvSpPr>
      </xdr:nvSpPr>
      <xdr:spPr bwMode="auto">
        <a:xfrm>
          <a:off x="3152775" y="100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6</xdr:row>
      <xdr:rowOff>323850</xdr:rowOff>
    </xdr:from>
    <xdr:to>
      <xdr:col>2</xdr:col>
      <xdr:colOff>171450</xdr:colOff>
      <xdr:row>7</xdr:row>
      <xdr:rowOff>161925</xdr:rowOff>
    </xdr:to>
    <xdr:sp macro="" textlink="">
      <xdr:nvSpPr>
        <xdr:cNvPr id="20482" name="Text Box 2074">
          <a:extLst>
            <a:ext uri="{FF2B5EF4-FFF2-40B4-BE49-F238E27FC236}">
              <a16:creationId xmlns:a16="http://schemas.microsoft.com/office/drawing/2014/main" id="{00000000-0008-0000-0100-000002500000}"/>
            </a:ext>
          </a:extLst>
        </xdr:cNvPr>
        <xdr:cNvSpPr txBox="1">
          <a:spLocks noChangeArrowheads="1"/>
        </xdr:cNvSpPr>
      </xdr:nvSpPr>
      <xdr:spPr bwMode="auto">
        <a:xfrm>
          <a:off x="3152775" y="11620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7</xdr:row>
      <xdr:rowOff>228600</xdr:rowOff>
    </xdr:from>
    <xdr:to>
      <xdr:col>2</xdr:col>
      <xdr:colOff>171450</xdr:colOff>
      <xdr:row>8</xdr:row>
      <xdr:rowOff>66675</xdr:rowOff>
    </xdr:to>
    <xdr:sp macro="" textlink="">
      <xdr:nvSpPr>
        <xdr:cNvPr id="20483" name="Text Box 2075">
          <a:extLst>
            <a:ext uri="{FF2B5EF4-FFF2-40B4-BE49-F238E27FC236}">
              <a16:creationId xmlns:a16="http://schemas.microsoft.com/office/drawing/2014/main" id="{00000000-0008-0000-0100-000003500000}"/>
            </a:ext>
          </a:extLst>
        </xdr:cNvPr>
        <xdr:cNvSpPr txBox="1">
          <a:spLocks noChangeArrowheads="1"/>
        </xdr:cNvSpPr>
      </xdr:nvSpPr>
      <xdr:spPr bwMode="auto">
        <a:xfrm>
          <a:off x="3152775" y="1323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8</xdr:row>
      <xdr:rowOff>133350</xdr:rowOff>
    </xdr:from>
    <xdr:to>
      <xdr:col>2</xdr:col>
      <xdr:colOff>171450</xdr:colOff>
      <xdr:row>8</xdr:row>
      <xdr:rowOff>381000</xdr:rowOff>
    </xdr:to>
    <xdr:sp macro="" textlink="">
      <xdr:nvSpPr>
        <xdr:cNvPr id="20484" name="Text Box 2076">
          <a:extLst>
            <a:ext uri="{FF2B5EF4-FFF2-40B4-BE49-F238E27FC236}">
              <a16:creationId xmlns:a16="http://schemas.microsoft.com/office/drawing/2014/main" id="{00000000-0008-0000-0100-000004500000}"/>
            </a:ext>
          </a:extLst>
        </xdr:cNvPr>
        <xdr:cNvSpPr txBox="1">
          <a:spLocks noChangeArrowheads="1"/>
        </xdr:cNvSpPr>
      </xdr:nvSpPr>
      <xdr:spPr bwMode="auto">
        <a:xfrm>
          <a:off x="3152775" y="14573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9</xdr:row>
      <xdr:rowOff>38100</xdr:rowOff>
    </xdr:from>
    <xdr:to>
      <xdr:col>2</xdr:col>
      <xdr:colOff>171450</xdr:colOff>
      <xdr:row>10</xdr:row>
      <xdr:rowOff>76200</xdr:rowOff>
    </xdr:to>
    <xdr:sp macro="" textlink="">
      <xdr:nvSpPr>
        <xdr:cNvPr id="20485" name="Text Box 2077">
          <a:extLst>
            <a:ext uri="{FF2B5EF4-FFF2-40B4-BE49-F238E27FC236}">
              <a16:creationId xmlns:a16="http://schemas.microsoft.com/office/drawing/2014/main" id="{00000000-0008-0000-0100-000005500000}"/>
            </a:ext>
          </a:extLst>
        </xdr:cNvPr>
        <xdr:cNvSpPr txBox="1">
          <a:spLocks noChangeArrowheads="1"/>
        </xdr:cNvSpPr>
      </xdr:nvSpPr>
      <xdr:spPr bwMode="auto">
        <a:xfrm>
          <a:off x="3152775" y="1524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10</xdr:row>
      <xdr:rowOff>142875</xdr:rowOff>
    </xdr:from>
    <xdr:to>
      <xdr:col>2</xdr:col>
      <xdr:colOff>171450</xdr:colOff>
      <xdr:row>11</xdr:row>
      <xdr:rowOff>180975</xdr:rowOff>
    </xdr:to>
    <xdr:sp macro="" textlink="">
      <xdr:nvSpPr>
        <xdr:cNvPr id="20486" name="Text Box 2078">
          <a:extLst>
            <a:ext uri="{FF2B5EF4-FFF2-40B4-BE49-F238E27FC236}">
              <a16:creationId xmlns:a16="http://schemas.microsoft.com/office/drawing/2014/main" id="{00000000-0008-0000-0100-000006500000}"/>
            </a:ext>
          </a:extLst>
        </xdr:cNvPr>
        <xdr:cNvSpPr txBox="1">
          <a:spLocks noChangeArrowheads="1"/>
        </xdr:cNvSpPr>
      </xdr:nvSpPr>
      <xdr:spPr bwMode="auto">
        <a:xfrm>
          <a:off x="3152775" y="1790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12</xdr:row>
      <xdr:rowOff>38100</xdr:rowOff>
    </xdr:from>
    <xdr:to>
      <xdr:col>2</xdr:col>
      <xdr:colOff>171450</xdr:colOff>
      <xdr:row>12</xdr:row>
      <xdr:rowOff>285750</xdr:rowOff>
    </xdr:to>
    <xdr:sp macro="" textlink="">
      <xdr:nvSpPr>
        <xdr:cNvPr id="20487" name="Text Box 2079">
          <a:extLst>
            <a:ext uri="{FF2B5EF4-FFF2-40B4-BE49-F238E27FC236}">
              <a16:creationId xmlns:a16="http://schemas.microsoft.com/office/drawing/2014/main" id="{00000000-0008-0000-0100-000007500000}"/>
            </a:ext>
          </a:extLst>
        </xdr:cNvPr>
        <xdr:cNvSpPr txBox="1">
          <a:spLocks noChangeArrowheads="1"/>
        </xdr:cNvSpPr>
      </xdr:nvSpPr>
      <xdr:spPr bwMode="auto">
        <a:xfrm>
          <a:off x="3152775" y="20097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12</xdr:row>
      <xdr:rowOff>352425</xdr:rowOff>
    </xdr:from>
    <xdr:to>
      <xdr:col>2</xdr:col>
      <xdr:colOff>171450</xdr:colOff>
      <xdr:row>13</xdr:row>
      <xdr:rowOff>190500</xdr:rowOff>
    </xdr:to>
    <xdr:sp macro="" textlink="">
      <xdr:nvSpPr>
        <xdr:cNvPr id="20488" name="Text Box 2080">
          <a:extLst>
            <a:ext uri="{FF2B5EF4-FFF2-40B4-BE49-F238E27FC236}">
              <a16:creationId xmlns:a16="http://schemas.microsoft.com/office/drawing/2014/main" id="{00000000-0008-0000-0100-000008500000}"/>
            </a:ext>
          </a:extLst>
        </xdr:cNvPr>
        <xdr:cNvSpPr txBox="1">
          <a:spLocks noChangeArrowheads="1"/>
        </xdr:cNvSpPr>
      </xdr:nvSpPr>
      <xdr:spPr bwMode="auto">
        <a:xfrm>
          <a:off x="3152775" y="2133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14</xdr:row>
      <xdr:rowOff>47625</xdr:rowOff>
    </xdr:from>
    <xdr:to>
      <xdr:col>2</xdr:col>
      <xdr:colOff>171450</xdr:colOff>
      <xdr:row>15</xdr:row>
      <xdr:rowOff>85725</xdr:rowOff>
    </xdr:to>
    <xdr:sp macro="" textlink="">
      <xdr:nvSpPr>
        <xdr:cNvPr id="20489" name="Text Box 2081">
          <a:extLst>
            <a:ext uri="{FF2B5EF4-FFF2-40B4-BE49-F238E27FC236}">
              <a16:creationId xmlns:a16="http://schemas.microsoft.com/office/drawing/2014/main" id="{00000000-0008-0000-0100-000009500000}"/>
            </a:ext>
          </a:extLst>
        </xdr:cNvPr>
        <xdr:cNvSpPr txBox="1">
          <a:spLocks noChangeArrowheads="1"/>
        </xdr:cNvSpPr>
      </xdr:nvSpPr>
      <xdr:spPr bwMode="auto">
        <a:xfrm>
          <a:off x="3152775" y="234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15</xdr:row>
      <xdr:rowOff>152400</xdr:rowOff>
    </xdr:from>
    <xdr:to>
      <xdr:col>2</xdr:col>
      <xdr:colOff>171450</xdr:colOff>
      <xdr:row>15</xdr:row>
      <xdr:rowOff>400050</xdr:rowOff>
    </xdr:to>
    <xdr:sp macro="" textlink="">
      <xdr:nvSpPr>
        <xdr:cNvPr id="20490" name="Text Box 2082">
          <a:extLst>
            <a:ext uri="{FF2B5EF4-FFF2-40B4-BE49-F238E27FC236}">
              <a16:creationId xmlns:a16="http://schemas.microsoft.com/office/drawing/2014/main" id="{00000000-0008-0000-0100-00000A500000}"/>
            </a:ext>
          </a:extLst>
        </xdr:cNvPr>
        <xdr:cNvSpPr txBox="1">
          <a:spLocks noChangeArrowheads="1"/>
        </xdr:cNvSpPr>
      </xdr:nvSpPr>
      <xdr:spPr bwMode="auto">
        <a:xfrm>
          <a:off x="3152775" y="2609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16</xdr:row>
      <xdr:rowOff>57150</xdr:rowOff>
    </xdr:from>
    <xdr:to>
      <xdr:col>2</xdr:col>
      <xdr:colOff>171450</xdr:colOff>
      <xdr:row>16</xdr:row>
      <xdr:rowOff>304800</xdr:rowOff>
    </xdr:to>
    <xdr:sp macro="" textlink="">
      <xdr:nvSpPr>
        <xdr:cNvPr id="20491" name="Text Box 2083">
          <a:extLst>
            <a:ext uri="{FF2B5EF4-FFF2-40B4-BE49-F238E27FC236}">
              <a16:creationId xmlns:a16="http://schemas.microsoft.com/office/drawing/2014/main" id="{00000000-0008-0000-0100-00000B500000}"/>
            </a:ext>
          </a:extLst>
        </xdr:cNvPr>
        <xdr:cNvSpPr txBox="1">
          <a:spLocks noChangeArrowheads="1"/>
        </xdr:cNvSpPr>
      </xdr:nvSpPr>
      <xdr:spPr bwMode="auto">
        <a:xfrm>
          <a:off x="3152775" y="26765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16</xdr:row>
      <xdr:rowOff>371475</xdr:rowOff>
    </xdr:from>
    <xdr:to>
      <xdr:col>2</xdr:col>
      <xdr:colOff>171450</xdr:colOff>
      <xdr:row>17</xdr:row>
      <xdr:rowOff>209550</xdr:rowOff>
    </xdr:to>
    <xdr:sp macro="" textlink="">
      <xdr:nvSpPr>
        <xdr:cNvPr id="20492" name="Text Box 2084">
          <a:extLst>
            <a:ext uri="{FF2B5EF4-FFF2-40B4-BE49-F238E27FC236}">
              <a16:creationId xmlns:a16="http://schemas.microsoft.com/office/drawing/2014/main" id="{00000000-0008-0000-0100-00000C500000}"/>
            </a:ext>
          </a:extLst>
        </xdr:cNvPr>
        <xdr:cNvSpPr txBox="1">
          <a:spLocks noChangeArrowheads="1"/>
        </xdr:cNvSpPr>
      </xdr:nvSpPr>
      <xdr:spPr bwMode="auto">
        <a:xfrm>
          <a:off x="3152775" y="278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17</xdr:row>
      <xdr:rowOff>276225</xdr:rowOff>
    </xdr:from>
    <xdr:to>
      <xdr:col>2</xdr:col>
      <xdr:colOff>171450</xdr:colOff>
      <xdr:row>18</xdr:row>
      <xdr:rowOff>114300</xdr:rowOff>
    </xdr:to>
    <xdr:sp macro="" textlink="">
      <xdr:nvSpPr>
        <xdr:cNvPr id="20493" name="Text Box 2085">
          <a:extLst>
            <a:ext uri="{FF2B5EF4-FFF2-40B4-BE49-F238E27FC236}">
              <a16:creationId xmlns:a16="http://schemas.microsoft.com/office/drawing/2014/main" id="{00000000-0008-0000-0100-00000D500000}"/>
            </a:ext>
          </a:extLst>
        </xdr:cNvPr>
        <xdr:cNvSpPr txBox="1">
          <a:spLocks noChangeArrowheads="1"/>
        </xdr:cNvSpPr>
      </xdr:nvSpPr>
      <xdr:spPr bwMode="auto">
        <a:xfrm>
          <a:off x="3152775" y="294322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18</xdr:row>
      <xdr:rowOff>180975</xdr:rowOff>
    </xdr:from>
    <xdr:to>
      <xdr:col>2</xdr:col>
      <xdr:colOff>171450</xdr:colOff>
      <xdr:row>19</xdr:row>
      <xdr:rowOff>19050</xdr:rowOff>
    </xdr:to>
    <xdr:sp macro="" textlink="">
      <xdr:nvSpPr>
        <xdr:cNvPr id="20494" name="Text Box 2086">
          <a:extLst>
            <a:ext uri="{FF2B5EF4-FFF2-40B4-BE49-F238E27FC236}">
              <a16:creationId xmlns:a16="http://schemas.microsoft.com/office/drawing/2014/main" id="{00000000-0008-0000-0100-00000E500000}"/>
            </a:ext>
          </a:extLst>
        </xdr:cNvPr>
        <xdr:cNvSpPr txBox="1">
          <a:spLocks noChangeArrowheads="1"/>
        </xdr:cNvSpPr>
      </xdr:nvSpPr>
      <xdr:spPr bwMode="auto">
        <a:xfrm>
          <a:off x="3152775" y="310515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19</xdr:row>
      <xdr:rowOff>85725</xdr:rowOff>
    </xdr:from>
    <xdr:to>
      <xdr:col>2</xdr:col>
      <xdr:colOff>171450</xdr:colOff>
      <xdr:row>20</xdr:row>
      <xdr:rowOff>123825</xdr:rowOff>
    </xdr:to>
    <xdr:sp macro="" textlink="">
      <xdr:nvSpPr>
        <xdr:cNvPr id="20495" name="Text Box 2087">
          <a:extLst>
            <a:ext uri="{FF2B5EF4-FFF2-40B4-BE49-F238E27FC236}">
              <a16:creationId xmlns:a16="http://schemas.microsoft.com/office/drawing/2014/main" id="{00000000-0008-0000-0100-00000F500000}"/>
            </a:ext>
          </a:extLst>
        </xdr:cNvPr>
        <xdr:cNvSpPr txBox="1">
          <a:spLocks noChangeArrowheads="1"/>
        </xdr:cNvSpPr>
      </xdr:nvSpPr>
      <xdr:spPr bwMode="auto">
        <a:xfrm>
          <a:off x="3152775" y="31908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20</xdr:row>
      <xdr:rowOff>190500</xdr:rowOff>
    </xdr:from>
    <xdr:to>
      <xdr:col>2</xdr:col>
      <xdr:colOff>171450</xdr:colOff>
      <xdr:row>21</xdr:row>
      <xdr:rowOff>28575</xdr:rowOff>
    </xdr:to>
    <xdr:sp macro="" textlink="">
      <xdr:nvSpPr>
        <xdr:cNvPr id="20496" name="Text Box 2088">
          <a:extLst>
            <a:ext uri="{FF2B5EF4-FFF2-40B4-BE49-F238E27FC236}">
              <a16:creationId xmlns:a16="http://schemas.microsoft.com/office/drawing/2014/main" id="{00000000-0008-0000-0100-000010500000}"/>
            </a:ext>
          </a:extLst>
        </xdr:cNvPr>
        <xdr:cNvSpPr txBox="1">
          <a:spLocks noChangeArrowheads="1"/>
        </xdr:cNvSpPr>
      </xdr:nvSpPr>
      <xdr:spPr bwMode="auto">
        <a:xfrm>
          <a:off x="3152775" y="3429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xdr:row>
      <xdr:rowOff>95250</xdr:rowOff>
    </xdr:from>
    <xdr:to>
      <xdr:col>2</xdr:col>
      <xdr:colOff>171450</xdr:colOff>
      <xdr:row>4</xdr:row>
      <xdr:rowOff>342900</xdr:rowOff>
    </xdr:to>
    <xdr:sp macro="" textlink="">
      <xdr:nvSpPr>
        <xdr:cNvPr id="20497" name="Text Box 2070">
          <a:extLst>
            <a:ext uri="{FF2B5EF4-FFF2-40B4-BE49-F238E27FC236}">
              <a16:creationId xmlns:a16="http://schemas.microsoft.com/office/drawing/2014/main" id="{00000000-0008-0000-0100-000011500000}"/>
            </a:ext>
          </a:extLst>
        </xdr:cNvPr>
        <xdr:cNvSpPr txBox="1">
          <a:spLocks noChangeArrowheads="1"/>
        </xdr:cNvSpPr>
      </xdr:nvSpPr>
      <xdr:spPr bwMode="auto">
        <a:xfrm>
          <a:off x="3152775" y="771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5</xdr:row>
      <xdr:rowOff>95250</xdr:rowOff>
    </xdr:from>
    <xdr:to>
      <xdr:col>2</xdr:col>
      <xdr:colOff>171450</xdr:colOff>
      <xdr:row>5</xdr:row>
      <xdr:rowOff>342900</xdr:rowOff>
    </xdr:to>
    <xdr:sp macro="" textlink="">
      <xdr:nvSpPr>
        <xdr:cNvPr id="20498" name="Text Box 2070">
          <a:extLst>
            <a:ext uri="{FF2B5EF4-FFF2-40B4-BE49-F238E27FC236}">
              <a16:creationId xmlns:a16="http://schemas.microsoft.com/office/drawing/2014/main" id="{00000000-0008-0000-0100-000012500000}"/>
            </a:ext>
          </a:extLst>
        </xdr:cNvPr>
        <xdr:cNvSpPr txBox="1">
          <a:spLocks noChangeArrowheads="1"/>
        </xdr:cNvSpPr>
      </xdr:nvSpPr>
      <xdr:spPr bwMode="auto">
        <a:xfrm>
          <a:off x="3152775" y="9334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6</xdr:row>
      <xdr:rowOff>95250</xdr:rowOff>
    </xdr:from>
    <xdr:to>
      <xdr:col>2</xdr:col>
      <xdr:colOff>171450</xdr:colOff>
      <xdr:row>6</xdr:row>
      <xdr:rowOff>342900</xdr:rowOff>
    </xdr:to>
    <xdr:sp macro="" textlink="">
      <xdr:nvSpPr>
        <xdr:cNvPr id="20499" name="Text Box 2070">
          <a:extLst>
            <a:ext uri="{FF2B5EF4-FFF2-40B4-BE49-F238E27FC236}">
              <a16:creationId xmlns:a16="http://schemas.microsoft.com/office/drawing/2014/main" id="{00000000-0008-0000-0100-000013500000}"/>
            </a:ext>
          </a:extLst>
        </xdr:cNvPr>
        <xdr:cNvSpPr txBox="1">
          <a:spLocks noChangeArrowheads="1"/>
        </xdr:cNvSpPr>
      </xdr:nvSpPr>
      <xdr:spPr bwMode="auto">
        <a:xfrm>
          <a:off x="3152775" y="10953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7</xdr:row>
      <xdr:rowOff>95250</xdr:rowOff>
    </xdr:from>
    <xdr:to>
      <xdr:col>2</xdr:col>
      <xdr:colOff>171450</xdr:colOff>
      <xdr:row>7</xdr:row>
      <xdr:rowOff>342900</xdr:rowOff>
    </xdr:to>
    <xdr:sp macro="" textlink="">
      <xdr:nvSpPr>
        <xdr:cNvPr id="20500" name="Text Box 2070">
          <a:extLst>
            <a:ext uri="{FF2B5EF4-FFF2-40B4-BE49-F238E27FC236}">
              <a16:creationId xmlns:a16="http://schemas.microsoft.com/office/drawing/2014/main" id="{00000000-0008-0000-0100-000014500000}"/>
            </a:ext>
          </a:extLst>
        </xdr:cNvPr>
        <xdr:cNvSpPr txBox="1">
          <a:spLocks noChangeArrowheads="1"/>
        </xdr:cNvSpPr>
      </xdr:nvSpPr>
      <xdr:spPr bwMode="auto">
        <a:xfrm>
          <a:off x="3152775" y="12573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8</xdr:row>
      <xdr:rowOff>95250</xdr:rowOff>
    </xdr:from>
    <xdr:to>
      <xdr:col>2</xdr:col>
      <xdr:colOff>171450</xdr:colOff>
      <xdr:row>8</xdr:row>
      <xdr:rowOff>342900</xdr:rowOff>
    </xdr:to>
    <xdr:sp macro="" textlink="">
      <xdr:nvSpPr>
        <xdr:cNvPr id="20501" name="Text Box 2070">
          <a:extLst>
            <a:ext uri="{FF2B5EF4-FFF2-40B4-BE49-F238E27FC236}">
              <a16:creationId xmlns:a16="http://schemas.microsoft.com/office/drawing/2014/main" id="{00000000-0008-0000-0100-000015500000}"/>
            </a:ext>
          </a:extLst>
        </xdr:cNvPr>
        <xdr:cNvSpPr txBox="1">
          <a:spLocks noChangeArrowheads="1"/>
        </xdr:cNvSpPr>
      </xdr:nvSpPr>
      <xdr:spPr bwMode="auto">
        <a:xfrm>
          <a:off x="3152775" y="1419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9</xdr:row>
      <xdr:rowOff>95250</xdr:rowOff>
    </xdr:from>
    <xdr:to>
      <xdr:col>2</xdr:col>
      <xdr:colOff>171450</xdr:colOff>
      <xdr:row>9</xdr:row>
      <xdr:rowOff>342900</xdr:rowOff>
    </xdr:to>
    <xdr:sp macro="" textlink="">
      <xdr:nvSpPr>
        <xdr:cNvPr id="20502" name="Text Box 2070">
          <a:extLst>
            <a:ext uri="{FF2B5EF4-FFF2-40B4-BE49-F238E27FC236}">
              <a16:creationId xmlns:a16="http://schemas.microsoft.com/office/drawing/2014/main" id="{00000000-0008-0000-0100-000016500000}"/>
            </a:ext>
          </a:extLst>
        </xdr:cNvPr>
        <xdr:cNvSpPr txBox="1">
          <a:spLocks noChangeArrowheads="1"/>
        </xdr:cNvSpPr>
      </xdr:nvSpPr>
      <xdr:spPr bwMode="auto">
        <a:xfrm>
          <a:off x="3152775" y="1581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10</xdr:row>
      <xdr:rowOff>95250</xdr:rowOff>
    </xdr:from>
    <xdr:to>
      <xdr:col>2</xdr:col>
      <xdr:colOff>171450</xdr:colOff>
      <xdr:row>10</xdr:row>
      <xdr:rowOff>342900</xdr:rowOff>
    </xdr:to>
    <xdr:sp macro="" textlink="">
      <xdr:nvSpPr>
        <xdr:cNvPr id="20503" name="Text Box 2070">
          <a:extLst>
            <a:ext uri="{FF2B5EF4-FFF2-40B4-BE49-F238E27FC236}">
              <a16:creationId xmlns:a16="http://schemas.microsoft.com/office/drawing/2014/main" id="{00000000-0008-0000-0100-000017500000}"/>
            </a:ext>
          </a:extLst>
        </xdr:cNvPr>
        <xdr:cNvSpPr txBox="1">
          <a:spLocks noChangeArrowheads="1"/>
        </xdr:cNvSpPr>
      </xdr:nvSpPr>
      <xdr:spPr bwMode="auto">
        <a:xfrm>
          <a:off x="3152775" y="1743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11</xdr:row>
      <xdr:rowOff>95250</xdr:rowOff>
    </xdr:from>
    <xdr:to>
      <xdr:col>2</xdr:col>
      <xdr:colOff>171450</xdr:colOff>
      <xdr:row>11</xdr:row>
      <xdr:rowOff>342900</xdr:rowOff>
    </xdr:to>
    <xdr:sp macro="" textlink="">
      <xdr:nvSpPr>
        <xdr:cNvPr id="20504" name="Text Box 2070">
          <a:extLst>
            <a:ext uri="{FF2B5EF4-FFF2-40B4-BE49-F238E27FC236}">
              <a16:creationId xmlns:a16="http://schemas.microsoft.com/office/drawing/2014/main" id="{00000000-0008-0000-0100-000018500000}"/>
            </a:ext>
          </a:extLst>
        </xdr:cNvPr>
        <xdr:cNvSpPr txBox="1">
          <a:spLocks noChangeArrowheads="1"/>
        </xdr:cNvSpPr>
      </xdr:nvSpPr>
      <xdr:spPr bwMode="auto">
        <a:xfrm>
          <a:off x="3152775" y="1905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12</xdr:row>
      <xdr:rowOff>95250</xdr:rowOff>
    </xdr:from>
    <xdr:to>
      <xdr:col>2</xdr:col>
      <xdr:colOff>171450</xdr:colOff>
      <xdr:row>12</xdr:row>
      <xdr:rowOff>342900</xdr:rowOff>
    </xdr:to>
    <xdr:sp macro="" textlink="">
      <xdr:nvSpPr>
        <xdr:cNvPr id="20505" name="Text Box 2070">
          <a:extLst>
            <a:ext uri="{FF2B5EF4-FFF2-40B4-BE49-F238E27FC236}">
              <a16:creationId xmlns:a16="http://schemas.microsoft.com/office/drawing/2014/main" id="{00000000-0008-0000-0100-000019500000}"/>
            </a:ext>
          </a:extLst>
        </xdr:cNvPr>
        <xdr:cNvSpPr txBox="1">
          <a:spLocks noChangeArrowheads="1"/>
        </xdr:cNvSpPr>
      </xdr:nvSpPr>
      <xdr:spPr bwMode="auto">
        <a:xfrm>
          <a:off x="3152775" y="2066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13</xdr:row>
      <xdr:rowOff>95250</xdr:rowOff>
    </xdr:from>
    <xdr:to>
      <xdr:col>2</xdr:col>
      <xdr:colOff>171450</xdr:colOff>
      <xdr:row>13</xdr:row>
      <xdr:rowOff>342900</xdr:rowOff>
    </xdr:to>
    <xdr:sp macro="" textlink="">
      <xdr:nvSpPr>
        <xdr:cNvPr id="20506" name="Text Box 2070">
          <a:extLst>
            <a:ext uri="{FF2B5EF4-FFF2-40B4-BE49-F238E27FC236}">
              <a16:creationId xmlns:a16="http://schemas.microsoft.com/office/drawing/2014/main" id="{00000000-0008-0000-0100-00001A500000}"/>
            </a:ext>
          </a:extLst>
        </xdr:cNvPr>
        <xdr:cNvSpPr txBox="1">
          <a:spLocks noChangeArrowheads="1"/>
        </xdr:cNvSpPr>
      </xdr:nvSpPr>
      <xdr:spPr bwMode="auto">
        <a:xfrm>
          <a:off x="3152775" y="22288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14</xdr:row>
      <xdr:rowOff>95250</xdr:rowOff>
    </xdr:from>
    <xdr:to>
      <xdr:col>2</xdr:col>
      <xdr:colOff>171450</xdr:colOff>
      <xdr:row>14</xdr:row>
      <xdr:rowOff>342900</xdr:rowOff>
    </xdr:to>
    <xdr:sp macro="" textlink="">
      <xdr:nvSpPr>
        <xdr:cNvPr id="20507" name="Text Box 2070">
          <a:extLst>
            <a:ext uri="{FF2B5EF4-FFF2-40B4-BE49-F238E27FC236}">
              <a16:creationId xmlns:a16="http://schemas.microsoft.com/office/drawing/2014/main" id="{00000000-0008-0000-0100-00001B500000}"/>
            </a:ext>
          </a:extLst>
        </xdr:cNvPr>
        <xdr:cNvSpPr txBox="1">
          <a:spLocks noChangeArrowheads="1"/>
        </xdr:cNvSpPr>
      </xdr:nvSpPr>
      <xdr:spPr bwMode="auto">
        <a:xfrm>
          <a:off x="3152775" y="2390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15</xdr:row>
      <xdr:rowOff>95250</xdr:rowOff>
    </xdr:from>
    <xdr:to>
      <xdr:col>2</xdr:col>
      <xdr:colOff>171450</xdr:colOff>
      <xdr:row>15</xdr:row>
      <xdr:rowOff>342900</xdr:rowOff>
    </xdr:to>
    <xdr:sp macro="" textlink="">
      <xdr:nvSpPr>
        <xdr:cNvPr id="20508" name="Text Box 2070">
          <a:extLst>
            <a:ext uri="{FF2B5EF4-FFF2-40B4-BE49-F238E27FC236}">
              <a16:creationId xmlns:a16="http://schemas.microsoft.com/office/drawing/2014/main" id="{00000000-0008-0000-0100-00001C500000}"/>
            </a:ext>
          </a:extLst>
        </xdr:cNvPr>
        <xdr:cNvSpPr txBox="1">
          <a:spLocks noChangeArrowheads="1"/>
        </xdr:cNvSpPr>
      </xdr:nvSpPr>
      <xdr:spPr bwMode="auto">
        <a:xfrm>
          <a:off x="3152775" y="255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16</xdr:row>
      <xdr:rowOff>95250</xdr:rowOff>
    </xdr:from>
    <xdr:to>
      <xdr:col>2</xdr:col>
      <xdr:colOff>171450</xdr:colOff>
      <xdr:row>16</xdr:row>
      <xdr:rowOff>342900</xdr:rowOff>
    </xdr:to>
    <xdr:sp macro="" textlink="">
      <xdr:nvSpPr>
        <xdr:cNvPr id="20509" name="Text Box 2070">
          <a:extLst>
            <a:ext uri="{FF2B5EF4-FFF2-40B4-BE49-F238E27FC236}">
              <a16:creationId xmlns:a16="http://schemas.microsoft.com/office/drawing/2014/main" id="{00000000-0008-0000-0100-00001D500000}"/>
            </a:ext>
          </a:extLst>
        </xdr:cNvPr>
        <xdr:cNvSpPr txBox="1">
          <a:spLocks noChangeArrowheads="1"/>
        </xdr:cNvSpPr>
      </xdr:nvSpPr>
      <xdr:spPr bwMode="auto">
        <a:xfrm>
          <a:off x="3152775" y="2714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17</xdr:row>
      <xdr:rowOff>95250</xdr:rowOff>
    </xdr:from>
    <xdr:to>
      <xdr:col>2</xdr:col>
      <xdr:colOff>171450</xdr:colOff>
      <xdr:row>17</xdr:row>
      <xdr:rowOff>342900</xdr:rowOff>
    </xdr:to>
    <xdr:sp macro="" textlink="">
      <xdr:nvSpPr>
        <xdr:cNvPr id="20510" name="Text Box 2070">
          <a:extLst>
            <a:ext uri="{FF2B5EF4-FFF2-40B4-BE49-F238E27FC236}">
              <a16:creationId xmlns:a16="http://schemas.microsoft.com/office/drawing/2014/main" id="{00000000-0008-0000-0100-00001E500000}"/>
            </a:ext>
          </a:extLst>
        </xdr:cNvPr>
        <xdr:cNvSpPr txBox="1">
          <a:spLocks noChangeArrowheads="1"/>
        </xdr:cNvSpPr>
      </xdr:nvSpPr>
      <xdr:spPr bwMode="auto">
        <a:xfrm>
          <a:off x="3152775" y="28765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18</xdr:row>
      <xdr:rowOff>95250</xdr:rowOff>
    </xdr:from>
    <xdr:to>
      <xdr:col>2</xdr:col>
      <xdr:colOff>171450</xdr:colOff>
      <xdr:row>18</xdr:row>
      <xdr:rowOff>342900</xdr:rowOff>
    </xdr:to>
    <xdr:sp macro="" textlink="">
      <xdr:nvSpPr>
        <xdr:cNvPr id="20511" name="Text Box 2070">
          <a:extLst>
            <a:ext uri="{FF2B5EF4-FFF2-40B4-BE49-F238E27FC236}">
              <a16:creationId xmlns:a16="http://schemas.microsoft.com/office/drawing/2014/main" id="{00000000-0008-0000-0100-00001F500000}"/>
            </a:ext>
          </a:extLst>
        </xdr:cNvPr>
        <xdr:cNvSpPr txBox="1">
          <a:spLocks noChangeArrowheads="1"/>
        </xdr:cNvSpPr>
      </xdr:nvSpPr>
      <xdr:spPr bwMode="auto">
        <a:xfrm>
          <a:off x="3152775" y="30384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19</xdr:row>
      <xdr:rowOff>95250</xdr:rowOff>
    </xdr:from>
    <xdr:to>
      <xdr:col>2</xdr:col>
      <xdr:colOff>171450</xdr:colOff>
      <xdr:row>19</xdr:row>
      <xdr:rowOff>342900</xdr:rowOff>
    </xdr:to>
    <xdr:sp macro="" textlink="">
      <xdr:nvSpPr>
        <xdr:cNvPr id="20512" name="Text Box 2070">
          <a:extLst>
            <a:ext uri="{FF2B5EF4-FFF2-40B4-BE49-F238E27FC236}">
              <a16:creationId xmlns:a16="http://schemas.microsoft.com/office/drawing/2014/main" id="{00000000-0008-0000-0100-000020500000}"/>
            </a:ext>
          </a:extLst>
        </xdr:cNvPr>
        <xdr:cNvSpPr txBox="1">
          <a:spLocks noChangeArrowheads="1"/>
        </xdr:cNvSpPr>
      </xdr:nvSpPr>
      <xdr:spPr bwMode="auto">
        <a:xfrm>
          <a:off x="3152775" y="3200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20</xdr:row>
      <xdr:rowOff>95250</xdr:rowOff>
    </xdr:from>
    <xdr:to>
      <xdr:col>2</xdr:col>
      <xdr:colOff>171450</xdr:colOff>
      <xdr:row>20</xdr:row>
      <xdr:rowOff>342900</xdr:rowOff>
    </xdr:to>
    <xdr:sp macro="" textlink="">
      <xdr:nvSpPr>
        <xdr:cNvPr id="20513" name="Text Box 2070">
          <a:extLst>
            <a:ext uri="{FF2B5EF4-FFF2-40B4-BE49-F238E27FC236}">
              <a16:creationId xmlns:a16="http://schemas.microsoft.com/office/drawing/2014/main" id="{00000000-0008-0000-0100-000021500000}"/>
            </a:ext>
          </a:extLst>
        </xdr:cNvPr>
        <xdr:cNvSpPr txBox="1">
          <a:spLocks noChangeArrowheads="1"/>
        </xdr:cNvSpPr>
      </xdr:nvSpPr>
      <xdr:spPr bwMode="auto">
        <a:xfrm>
          <a:off x="3152775" y="33623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21</xdr:row>
      <xdr:rowOff>95250</xdr:rowOff>
    </xdr:from>
    <xdr:to>
      <xdr:col>2</xdr:col>
      <xdr:colOff>171450</xdr:colOff>
      <xdr:row>21</xdr:row>
      <xdr:rowOff>342900</xdr:rowOff>
    </xdr:to>
    <xdr:sp macro="" textlink="">
      <xdr:nvSpPr>
        <xdr:cNvPr id="20514" name="Text Box 2070">
          <a:extLst>
            <a:ext uri="{FF2B5EF4-FFF2-40B4-BE49-F238E27FC236}">
              <a16:creationId xmlns:a16="http://schemas.microsoft.com/office/drawing/2014/main" id="{00000000-0008-0000-0100-000022500000}"/>
            </a:ext>
          </a:extLst>
        </xdr:cNvPr>
        <xdr:cNvSpPr txBox="1">
          <a:spLocks noChangeArrowheads="1"/>
        </xdr:cNvSpPr>
      </xdr:nvSpPr>
      <xdr:spPr bwMode="auto">
        <a:xfrm>
          <a:off x="3152775" y="3524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22</xdr:row>
      <xdr:rowOff>190500</xdr:rowOff>
    </xdr:from>
    <xdr:to>
      <xdr:col>2</xdr:col>
      <xdr:colOff>171450</xdr:colOff>
      <xdr:row>24</xdr:row>
      <xdr:rowOff>28575</xdr:rowOff>
    </xdr:to>
    <xdr:sp macro="" textlink="">
      <xdr:nvSpPr>
        <xdr:cNvPr id="20515" name="Text Box 2088">
          <a:extLst>
            <a:ext uri="{FF2B5EF4-FFF2-40B4-BE49-F238E27FC236}">
              <a16:creationId xmlns:a16="http://schemas.microsoft.com/office/drawing/2014/main" id="{00000000-0008-0000-0100-000023500000}"/>
            </a:ext>
          </a:extLst>
        </xdr:cNvPr>
        <xdr:cNvSpPr txBox="1">
          <a:spLocks noChangeArrowheads="1"/>
        </xdr:cNvSpPr>
      </xdr:nvSpPr>
      <xdr:spPr bwMode="auto">
        <a:xfrm>
          <a:off x="3152775" y="3752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24</xdr:row>
      <xdr:rowOff>95250</xdr:rowOff>
    </xdr:from>
    <xdr:to>
      <xdr:col>2</xdr:col>
      <xdr:colOff>171450</xdr:colOff>
      <xdr:row>24</xdr:row>
      <xdr:rowOff>342900</xdr:rowOff>
    </xdr:to>
    <xdr:sp macro="" textlink="">
      <xdr:nvSpPr>
        <xdr:cNvPr id="20516" name="Text Box 2070">
          <a:extLst>
            <a:ext uri="{FF2B5EF4-FFF2-40B4-BE49-F238E27FC236}">
              <a16:creationId xmlns:a16="http://schemas.microsoft.com/office/drawing/2014/main" id="{00000000-0008-0000-0100-000024500000}"/>
            </a:ext>
          </a:extLst>
        </xdr:cNvPr>
        <xdr:cNvSpPr txBox="1">
          <a:spLocks noChangeArrowheads="1"/>
        </xdr:cNvSpPr>
      </xdr:nvSpPr>
      <xdr:spPr bwMode="auto">
        <a:xfrm>
          <a:off x="3152775" y="3848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24</xdr:row>
      <xdr:rowOff>190500</xdr:rowOff>
    </xdr:from>
    <xdr:to>
      <xdr:col>2</xdr:col>
      <xdr:colOff>171450</xdr:colOff>
      <xdr:row>25</xdr:row>
      <xdr:rowOff>28575</xdr:rowOff>
    </xdr:to>
    <xdr:sp macro="" textlink="">
      <xdr:nvSpPr>
        <xdr:cNvPr id="20517" name="Text Box 2088">
          <a:extLst>
            <a:ext uri="{FF2B5EF4-FFF2-40B4-BE49-F238E27FC236}">
              <a16:creationId xmlns:a16="http://schemas.microsoft.com/office/drawing/2014/main" id="{00000000-0008-0000-0100-000025500000}"/>
            </a:ext>
          </a:extLst>
        </xdr:cNvPr>
        <xdr:cNvSpPr txBox="1">
          <a:spLocks noChangeArrowheads="1"/>
        </xdr:cNvSpPr>
      </xdr:nvSpPr>
      <xdr:spPr bwMode="auto">
        <a:xfrm>
          <a:off x="3152775" y="3914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25</xdr:row>
      <xdr:rowOff>95250</xdr:rowOff>
    </xdr:from>
    <xdr:to>
      <xdr:col>2</xdr:col>
      <xdr:colOff>171450</xdr:colOff>
      <xdr:row>25</xdr:row>
      <xdr:rowOff>342900</xdr:rowOff>
    </xdr:to>
    <xdr:sp macro="" textlink="">
      <xdr:nvSpPr>
        <xdr:cNvPr id="20518" name="Text Box 2070">
          <a:extLst>
            <a:ext uri="{FF2B5EF4-FFF2-40B4-BE49-F238E27FC236}">
              <a16:creationId xmlns:a16="http://schemas.microsoft.com/office/drawing/2014/main" id="{00000000-0008-0000-0100-000026500000}"/>
            </a:ext>
          </a:extLst>
        </xdr:cNvPr>
        <xdr:cNvSpPr txBox="1">
          <a:spLocks noChangeArrowheads="1"/>
        </xdr:cNvSpPr>
      </xdr:nvSpPr>
      <xdr:spPr bwMode="auto">
        <a:xfrm>
          <a:off x="3152775" y="40100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25</xdr:row>
      <xdr:rowOff>190500</xdr:rowOff>
    </xdr:from>
    <xdr:to>
      <xdr:col>2</xdr:col>
      <xdr:colOff>171450</xdr:colOff>
      <xdr:row>26</xdr:row>
      <xdr:rowOff>28575</xdr:rowOff>
    </xdr:to>
    <xdr:sp macro="" textlink="">
      <xdr:nvSpPr>
        <xdr:cNvPr id="20519" name="Text Box 2088">
          <a:extLst>
            <a:ext uri="{FF2B5EF4-FFF2-40B4-BE49-F238E27FC236}">
              <a16:creationId xmlns:a16="http://schemas.microsoft.com/office/drawing/2014/main" id="{00000000-0008-0000-0100-000027500000}"/>
            </a:ext>
          </a:extLst>
        </xdr:cNvPr>
        <xdr:cNvSpPr txBox="1">
          <a:spLocks noChangeArrowheads="1"/>
        </xdr:cNvSpPr>
      </xdr:nvSpPr>
      <xdr:spPr bwMode="auto">
        <a:xfrm>
          <a:off x="3152775" y="4076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26</xdr:row>
      <xdr:rowOff>95250</xdr:rowOff>
    </xdr:from>
    <xdr:to>
      <xdr:col>2</xdr:col>
      <xdr:colOff>171450</xdr:colOff>
      <xdr:row>26</xdr:row>
      <xdr:rowOff>342900</xdr:rowOff>
    </xdr:to>
    <xdr:sp macro="" textlink="">
      <xdr:nvSpPr>
        <xdr:cNvPr id="20520" name="Text Box 2070">
          <a:extLst>
            <a:ext uri="{FF2B5EF4-FFF2-40B4-BE49-F238E27FC236}">
              <a16:creationId xmlns:a16="http://schemas.microsoft.com/office/drawing/2014/main" id="{00000000-0008-0000-0100-000028500000}"/>
            </a:ext>
          </a:extLst>
        </xdr:cNvPr>
        <xdr:cNvSpPr txBox="1">
          <a:spLocks noChangeArrowheads="1"/>
        </xdr:cNvSpPr>
      </xdr:nvSpPr>
      <xdr:spPr bwMode="auto">
        <a:xfrm>
          <a:off x="3152775" y="41719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26</xdr:row>
      <xdr:rowOff>190500</xdr:rowOff>
    </xdr:from>
    <xdr:to>
      <xdr:col>2</xdr:col>
      <xdr:colOff>171450</xdr:colOff>
      <xdr:row>27</xdr:row>
      <xdr:rowOff>28575</xdr:rowOff>
    </xdr:to>
    <xdr:sp macro="" textlink="">
      <xdr:nvSpPr>
        <xdr:cNvPr id="20521" name="Text Box 2088">
          <a:extLst>
            <a:ext uri="{FF2B5EF4-FFF2-40B4-BE49-F238E27FC236}">
              <a16:creationId xmlns:a16="http://schemas.microsoft.com/office/drawing/2014/main" id="{00000000-0008-0000-0100-000029500000}"/>
            </a:ext>
          </a:extLst>
        </xdr:cNvPr>
        <xdr:cNvSpPr txBox="1">
          <a:spLocks noChangeArrowheads="1"/>
        </xdr:cNvSpPr>
      </xdr:nvSpPr>
      <xdr:spPr bwMode="auto">
        <a:xfrm>
          <a:off x="3152775" y="4238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26</xdr:row>
      <xdr:rowOff>190500</xdr:rowOff>
    </xdr:from>
    <xdr:to>
      <xdr:col>2</xdr:col>
      <xdr:colOff>171450</xdr:colOff>
      <xdr:row>27</xdr:row>
      <xdr:rowOff>28575</xdr:rowOff>
    </xdr:to>
    <xdr:sp macro="" textlink="">
      <xdr:nvSpPr>
        <xdr:cNvPr id="20522" name="Text Box 2088">
          <a:extLst>
            <a:ext uri="{FF2B5EF4-FFF2-40B4-BE49-F238E27FC236}">
              <a16:creationId xmlns:a16="http://schemas.microsoft.com/office/drawing/2014/main" id="{00000000-0008-0000-0100-00002A500000}"/>
            </a:ext>
          </a:extLst>
        </xdr:cNvPr>
        <xdr:cNvSpPr txBox="1">
          <a:spLocks noChangeArrowheads="1"/>
        </xdr:cNvSpPr>
      </xdr:nvSpPr>
      <xdr:spPr bwMode="auto">
        <a:xfrm>
          <a:off x="3152775" y="4238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27</xdr:row>
      <xdr:rowOff>95250</xdr:rowOff>
    </xdr:from>
    <xdr:to>
      <xdr:col>2</xdr:col>
      <xdr:colOff>171450</xdr:colOff>
      <xdr:row>27</xdr:row>
      <xdr:rowOff>342900</xdr:rowOff>
    </xdr:to>
    <xdr:sp macro="" textlink="">
      <xdr:nvSpPr>
        <xdr:cNvPr id="20523" name="Text Box 2070">
          <a:extLst>
            <a:ext uri="{FF2B5EF4-FFF2-40B4-BE49-F238E27FC236}">
              <a16:creationId xmlns:a16="http://schemas.microsoft.com/office/drawing/2014/main" id="{00000000-0008-0000-0100-00002B500000}"/>
            </a:ext>
          </a:extLst>
        </xdr:cNvPr>
        <xdr:cNvSpPr txBox="1">
          <a:spLocks noChangeArrowheads="1"/>
        </xdr:cNvSpPr>
      </xdr:nvSpPr>
      <xdr:spPr bwMode="auto">
        <a:xfrm>
          <a:off x="3152775" y="43338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27</xdr:row>
      <xdr:rowOff>190500</xdr:rowOff>
    </xdr:from>
    <xdr:to>
      <xdr:col>2</xdr:col>
      <xdr:colOff>171450</xdr:colOff>
      <xdr:row>28</xdr:row>
      <xdr:rowOff>28575</xdr:rowOff>
    </xdr:to>
    <xdr:sp macro="" textlink="">
      <xdr:nvSpPr>
        <xdr:cNvPr id="20524" name="Text Box 2088">
          <a:extLst>
            <a:ext uri="{FF2B5EF4-FFF2-40B4-BE49-F238E27FC236}">
              <a16:creationId xmlns:a16="http://schemas.microsoft.com/office/drawing/2014/main" id="{00000000-0008-0000-0100-00002C500000}"/>
            </a:ext>
          </a:extLst>
        </xdr:cNvPr>
        <xdr:cNvSpPr txBox="1">
          <a:spLocks noChangeArrowheads="1"/>
        </xdr:cNvSpPr>
      </xdr:nvSpPr>
      <xdr:spPr bwMode="auto">
        <a:xfrm>
          <a:off x="3152775" y="440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27</xdr:row>
      <xdr:rowOff>190500</xdr:rowOff>
    </xdr:from>
    <xdr:to>
      <xdr:col>2</xdr:col>
      <xdr:colOff>171450</xdr:colOff>
      <xdr:row>28</xdr:row>
      <xdr:rowOff>28575</xdr:rowOff>
    </xdr:to>
    <xdr:sp macro="" textlink="">
      <xdr:nvSpPr>
        <xdr:cNvPr id="20525" name="Text Box 2088">
          <a:extLst>
            <a:ext uri="{FF2B5EF4-FFF2-40B4-BE49-F238E27FC236}">
              <a16:creationId xmlns:a16="http://schemas.microsoft.com/office/drawing/2014/main" id="{00000000-0008-0000-0100-00002D500000}"/>
            </a:ext>
          </a:extLst>
        </xdr:cNvPr>
        <xdr:cNvSpPr txBox="1">
          <a:spLocks noChangeArrowheads="1"/>
        </xdr:cNvSpPr>
      </xdr:nvSpPr>
      <xdr:spPr bwMode="auto">
        <a:xfrm>
          <a:off x="3152775" y="440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28</xdr:row>
      <xdr:rowOff>95250</xdr:rowOff>
    </xdr:from>
    <xdr:to>
      <xdr:col>2</xdr:col>
      <xdr:colOff>171450</xdr:colOff>
      <xdr:row>28</xdr:row>
      <xdr:rowOff>342900</xdr:rowOff>
    </xdr:to>
    <xdr:sp macro="" textlink="">
      <xdr:nvSpPr>
        <xdr:cNvPr id="20526" name="Text Box 2070">
          <a:extLst>
            <a:ext uri="{FF2B5EF4-FFF2-40B4-BE49-F238E27FC236}">
              <a16:creationId xmlns:a16="http://schemas.microsoft.com/office/drawing/2014/main" id="{00000000-0008-0000-0100-00002E500000}"/>
            </a:ext>
          </a:extLst>
        </xdr:cNvPr>
        <xdr:cNvSpPr txBox="1">
          <a:spLocks noChangeArrowheads="1"/>
        </xdr:cNvSpPr>
      </xdr:nvSpPr>
      <xdr:spPr bwMode="auto">
        <a:xfrm>
          <a:off x="3152775" y="44958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28</xdr:row>
      <xdr:rowOff>190500</xdr:rowOff>
    </xdr:from>
    <xdr:to>
      <xdr:col>2</xdr:col>
      <xdr:colOff>171450</xdr:colOff>
      <xdr:row>29</xdr:row>
      <xdr:rowOff>28575</xdr:rowOff>
    </xdr:to>
    <xdr:sp macro="" textlink="">
      <xdr:nvSpPr>
        <xdr:cNvPr id="20527" name="Text Box 2088">
          <a:extLst>
            <a:ext uri="{FF2B5EF4-FFF2-40B4-BE49-F238E27FC236}">
              <a16:creationId xmlns:a16="http://schemas.microsoft.com/office/drawing/2014/main" id="{00000000-0008-0000-0100-00002F500000}"/>
            </a:ext>
          </a:extLst>
        </xdr:cNvPr>
        <xdr:cNvSpPr txBox="1">
          <a:spLocks noChangeArrowheads="1"/>
        </xdr:cNvSpPr>
      </xdr:nvSpPr>
      <xdr:spPr bwMode="auto">
        <a:xfrm>
          <a:off x="3152775" y="45624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28</xdr:row>
      <xdr:rowOff>190500</xdr:rowOff>
    </xdr:from>
    <xdr:to>
      <xdr:col>2</xdr:col>
      <xdr:colOff>171450</xdr:colOff>
      <xdr:row>29</xdr:row>
      <xdr:rowOff>28575</xdr:rowOff>
    </xdr:to>
    <xdr:sp macro="" textlink="">
      <xdr:nvSpPr>
        <xdr:cNvPr id="20528" name="Text Box 2088">
          <a:extLst>
            <a:ext uri="{FF2B5EF4-FFF2-40B4-BE49-F238E27FC236}">
              <a16:creationId xmlns:a16="http://schemas.microsoft.com/office/drawing/2014/main" id="{00000000-0008-0000-0100-000030500000}"/>
            </a:ext>
          </a:extLst>
        </xdr:cNvPr>
        <xdr:cNvSpPr txBox="1">
          <a:spLocks noChangeArrowheads="1"/>
        </xdr:cNvSpPr>
      </xdr:nvSpPr>
      <xdr:spPr bwMode="auto">
        <a:xfrm>
          <a:off x="3152775" y="45624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29</xdr:row>
      <xdr:rowOff>95250</xdr:rowOff>
    </xdr:from>
    <xdr:to>
      <xdr:col>2</xdr:col>
      <xdr:colOff>171450</xdr:colOff>
      <xdr:row>29</xdr:row>
      <xdr:rowOff>342900</xdr:rowOff>
    </xdr:to>
    <xdr:sp macro="" textlink="">
      <xdr:nvSpPr>
        <xdr:cNvPr id="20529" name="Text Box 2070">
          <a:extLst>
            <a:ext uri="{FF2B5EF4-FFF2-40B4-BE49-F238E27FC236}">
              <a16:creationId xmlns:a16="http://schemas.microsoft.com/office/drawing/2014/main" id="{00000000-0008-0000-0100-000031500000}"/>
            </a:ext>
          </a:extLst>
        </xdr:cNvPr>
        <xdr:cNvSpPr txBox="1">
          <a:spLocks noChangeArrowheads="1"/>
        </xdr:cNvSpPr>
      </xdr:nvSpPr>
      <xdr:spPr bwMode="auto">
        <a:xfrm>
          <a:off x="3152775" y="465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29</xdr:row>
      <xdr:rowOff>190500</xdr:rowOff>
    </xdr:from>
    <xdr:to>
      <xdr:col>2</xdr:col>
      <xdr:colOff>171450</xdr:colOff>
      <xdr:row>30</xdr:row>
      <xdr:rowOff>28575</xdr:rowOff>
    </xdr:to>
    <xdr:sp macro="" textlink="">
      <xdr:nvSpPr>
        <xdr:cNvPr id="20530" name="Text Box 2088">
          <a:extLst>
            <a:ext uri="{FF2B5EF4-FFF2-40B4-BE49-F238E27FC236}">
              <a16:creationId xmlns:a16="http://schemas.microsoft.com/office/drawing/2014/main" id="{00000000-0008-0000-0100-000032500000}"/>
            </a:ext>
          </a:extLst>
        </xdr:cNvPr>
        <xdr:cNvSpPr txBox="1">
          <a:spLocks noChangeArrowheads="1"/>
        </xdr:cNvSpPr>
      </xdr:nvSpPr>
      <xdr:spPr bwMode="auto">
        <a:xfrm>
          <a:off x="3152775" y="472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29</xdr:row>
      <xdr:rowOff>190500</xdr:rowOff>
    </xdr:from>
    <xdr:to>
      <xdr:col>2</xdr:col>
      <xdr:colOff>171450</xdr:colOff>
      <xdr:row>30</xdr:row>
      <xdr:rowOff>28575</xdr:rowOff>
    </xdr:to>
    <xdr:sp macro="" textlink="">
      <xdr:nvSpPr>
        <xdr:cNvPr id="20531" name="Text Box 2088">
          <a:extLst>
            <a:ext uri="{FF2B5EF4-FFF2-40B4-BE49-F238E27FC236}">
              <a16:creationId xmlns:a16="http://schemas.microsoft.com/office/drawing/2014/main" id="{00000000-0008-0000-0100-000033500000}"/>
            </a:ext>
          </a:extLst>
        </xdr:cNvPr>
        <xdr:cNvSpPr txBox="1">
          <a:spLocks noChangeArrowheads="1"/>
        </xdr:cNvSpPr>
      </xdr:nvSpPr>
      <xdr:spPr bwMode="auto">
        <a:xfrm>
          <a:off x="3152775" y="472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30</xdr:row>
      <xdr:rowOff>95250</xdr:rowOff>
    </xdr:from>
    <xdr:to>
      <xdr:col>2</xdr:col>
      <xdr:colOff>171450</xdr:colOff>
      <xdr:row>30</xdr:row>
      <xdr:rowOff>342900</xdr:rowOff>
    </xdr:to>
    <xdr:sp macro="" textlink="">
      <xdr:nvSpPr>
        <xdr:cNvPr id="20532" name="Text Box 2070">
          <a:extLst>
            <a:ext uri="{FF2B5EF4-FFF2-40B4-BE49-F238E27FC236}">
              <a16:creationId xmlns:a16="http://schemas.microsoft.com/office/drawing/2014/main" id="{00000000-0008-0000-0100-000034500000}"/>
            </a:ext>
          </a:extLst>
        </xdr:cNvPr>
        <xdr:cNvSpPr txBox="1">
          <a:spLocks noChangeArrowheads="1"/>
        </xdr:cNvSpPr>
      </xdr:nvSpPr>
      <xdr:spPr bwMode="auto">
        <a:xfrm>
          <a:off x="3152775" y="4819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30</xdr:row>
      <xdr:rowOff>190500</xdr:rowOff>
    </xdr:from>
    <xdr:to>
      <xdr:col>2</xdr:col>
      <xdr:colOff>171450</xdr:colOff>
      <xdr:row>31</xdr:row>
      <xdr:rowOff>28575</xdr:rowOff>
    </xdr:to>
    <xdr:sp macro="" textlink="">
      <xdr:nvSpPr>
        <xdr:cNvPr id="20533" name="Text Box 2088">
          <a:extLst>
            <a:ext uri="{FF2B5EF4-FFF2-40B4-BE49-F238E27FC236}">
              <a16:creationId xmlns:a16="http://schemas.microsoft.com/office/drawing/2014/main" id="{00000000-0008-0000-0100-000035500000}"/>
            </a:ext>
          </a:extLst>
        </xdr:cNvPr>
        <xdr:cNvSpPr txBox="1">
          <a:spLocks noChangeArrowheads="1"/>
        </xdr:cNvSpPr>
      </xdr:nvSpPr>
      <xdr:spPr bwMode="auto">
        <a:xfrm>
          <a:off x="3152775" y="48863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30</xdr:row>
      <xdr:rowOff>190500</xdr:rowOff>
    </xdr:from>
    <xdr:to>
      <xdr:col>2</xdr:col>
      <xdr:colOff>171450</xdr:colOff>
      <xdr:row>31</xdr:row>
      <xdr:rowOff>28575</xdr:rowOff>
    </xdr:to>
    <xdr:sp macro="" textlink="">
      <xdr:nvSpPr>
        <xdr:cNvPr id="20534" name="Text Box 2088">
          <a:extLst>
            <a:ext uri="{FF2B5EF4-FFF2-40B4-BE49-F238E27FC236}">
              <a16:creationId xmlns:a16="http://schemas.microsoft.com/office/drawing/2014/main" id="{00000000-0008-0000-0100-000036500000}"/>
            </a:ext>
          </a:extLst>
        </xdr:cNvPr>
        <xdr:cNvSpPr txBox="1">
          <a:spLocks noChangeArrowheads="1"/>
        </xdr:cNvSpPr>
      </xdr:nvSpPr>
      <xdr:spPr bwMode="auto">
        <a:xfrm>
          <a:off x="3152775" y="48863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31</xdr:row>
      <xdr:rowOff>95250</xdr:rowOff>
    </xdr:from>
    <xdr:to>
      <xdr:col>2</xdr:col>
      <xdr:colOff>171450</xdr:colOff>
      <xdr:row>31</xdr:row>
      <xdr:rowOff>342900</xdr:rowOff>
    </xdr:to>
    <xdr:sp macro="" textlink="">
      <xdr:nvSpPr>
        <xdr:cNvPr id="20535" name="Text Box 2070">
          <a:extLst>
            <a:ext uri="{FF2B5EF4-FFF2-40B4-BE49-F238E27FC236}">
              <a16:creationId xmlns:a16="http://schemas.microsoft.com/office/drawing/2014/main" id="{00000000-0008-0000-0100-000037500000}"/>
            </a:ext>
          </a:extLst>
        </xdr:cNvPr>
        <xdr:cNvSpPr txBox="1">
          <a:spLocks noChangeArrowheads="1"/>
        </xdr:cNvSpPr>
      </xdr:nvSpPr>
      <xdr:spPr bwMode="auto">
        <a:xfrm>
          <a:off x="3152775" y="49815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31</xdr:row>
      <xdr:rowOff>190500</xdr:rowOff>
    </xdr:from>
    <xdr:to>
      <xdr:col>2</xdr:col>
      <xdr:colOff>171450</xdr:colOff>
      <xdr:row>32</xdr:row>
      <xdr:rowOff>28575</xdr:rowOff>
    </xdr:to>
    <xdr:sp macro="" textlink="">
      <xdr:nvSpPr>
        <xdr:cNvPr id="20536" name="Text Box 2088">
          <a:extLst>
            <a:ext uri="{FF2B5EF4-FFF2-40B4-BE49-F238E27FC236}">
              <a16:creationId xmlns:a16="http://schemas.microsoft.com/office/drawing/2014/main" id="{00000000-0008-0000-0100-000038500000}"/>
            </a:ext>
          </a:extLst>
        </xdr:cNvPr>
        <xdr:cNvSpPr txBox="1">
          <a:spLocks noChangeArrowheads="1"/>
        </xdr:cNvSpPr>
      </xdr:nvSpPr>
      <xdr:spPr bwMode="auto">
        <a:xfrm>
          <a:off x="3152775" y="5048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31</xdr:row>
      <xdr:rowOff>190500</xdr:rowOff>
    </xdr:from>
    <xdr:to>
      <xdr:col>2</xdr:col>
      <xdr:colOff>171450</xdr:colOff>
      <xdr:row>32</xdr:row>
      <xdr:rowOff>28575</xdr:rowOff>
    </xdr:to>
    <xdr:sp macro="" textlink="">
      <xdr:nvSpPr>
        <xdr:cNvPr id="20537" name="Text Box 2088">
          <a:extLst>
            <a:ext uri="{FF2B5EF4-FFF2-40B4-BE49-F238E27FC236}">
              <a16:creationId xmlns:a16="http://schemas.microsoft.com/office/drawing/2014/main" id="{00000000-0008-0000-0100-000039500000}"/>
            </a:ext>
          </a:extLst>
        </xdr:cNvPr>
        <xdr:cNvSpPr txBox="1">
          <a:spLocks noChangeArrowheads="1"/>
        </xdr:cNvSpPr>
      </xdr:nvSpPr>
      <xdr:spPr bwMode="auto">
        <a:xfrm>
          <a:off x="3152775" y="5048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32</xdr:row>
      <xdr:rowOff>95250</xdr:rowOff>
    </xdr:from>
    <xdr:to>
      <xdr:col>2</xdr:col>
      <xdr:colOff>171450</xdr:colOff>
      <xdr:row>32</xdr:row>
      <xdr:rowOff>342900</xdr:rowOff>
    </xdr:to>
    <xdr:sp macro="" textlink="">
      <xdr:nvSpPr>
        <xdr:cNvPr id="20538" name="Text Box 2070">
          <a:extLst>
            <a:ext uri="{FF2B5EF4-FFF2-40B4-BE49-F238E27FC236}">
              <a16:creationId xmlns:a16="http://schemas.microsoft.com/office/drawing/2014/main" id="{00000000-0008-0000-0100-00003A500000}"/>
            </a:ext>
          </a:extLst>
        </xdr:cNvPr>
        <xdr:cNvSpPr txBox="1">
          <a:spLocks noChangeArrowheads="1"/>
        </xdr:cNvSpPr>
      </xdr:nvSpPr>
      <xdr:spPr bwMode="auto">
        <a:xfrm>
          <a:off x="3152775" y="514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32</xdr:row>
      <xdr:rowOff>190500</xdr:rowOff>
    </xdr:from>
    <xdr:to>
      <xdr:col>2</xdr:col>
      <xdr:colOff>171450</xdr:colOff>
      <xdr:row>33</xdr:row>
      <xdr:rowOff>28575</xdr:rowOff>
    </xdr:to>
    <xdr:sp macro="" textlink="">
      <xdr:nvSpPr>
        <xdr:cNvPr id="20539" name="Text Box 2088">
          <a:extLst>
            <a:ext uri="{FF2B5EF4-FFF2-40B4-BE49-F238E27FC236}">
              <a16:creationId xmlns:a16="http://schemas.microsoft.com/office/drawing/2014/main" id="{00000000-0008-0000-0100-00003B500000}"/>
            </a:ext>
          </a:extLst>
        </xdr:cNvPr>
        <xdr:cNvSpPr txBox="1">
          <a:spLocks noChangeArrowheads="1"/>
        </xdr:cNvSpPr>
      </xdr:nvSpPr>
      <xdr:spPr bwMode="auto">
        <a:xfrm>
          <a:off x="3152775" y="5210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32</xdr:row>
      <xdr:rowOff>190500</xdr:rowOff>
    </xdr:from>
    <xdr:to>
      <xdr:col>2</xdr:col>
      <xdr:colOff>171450</xdr:colOff>
      <xdr:row>33</xdr:row>
      <xdr:rowOff>28575</xdr:rowOff>
    </xdr:to>
    <xdr:sp macro="" textlink="">
      <xdr:nvSpPr>
        <xdr:cNvPr id="20540" name="Text Box 2088">
          <a:extLst>
            <a:ext uri="{FF2B5EF4-FFF2-40B4-BE49-F238E27FC236}">
              <a16:creationId xmlns:a16="http://schemas.microsoft.com/office/drawing/2014/main" id="{00000000-0008-0000-0100-00003C500000}"/>
            </a:ext>
          </a:extLst>
        </xdr:cNvPr>
        <xdr:cNvSpPr txBox="1">
          <a:spLocks noChangeArrowheads="1"/>
        </xdr:cNvSpPr>
      </xdr:nvSpPr>
      <xdr:spPr bwMode="auto">
        <a:xfrm>
          <a:off x="3152775" y="5210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33</xdr:row>
      <xdr:rowOff>95250</xdr:rowOff>
    </xdr:from>
    <xdr:to>
      <xdr:col>2</xdr:col>
      <xdr:colOff>171450</xdr:colOff>
      <xdr:row>33</xdr:row>
      <xdr:rowOff>342900</xdr:rowOff>
    </xdr:to>
    <xdr:sp macro="" textlink="">
      <xdr:nvSpPr>
        <xdr:cNvPr id="20541" name="Text Box 2070">
          <a:extLst>
            <a:ext uri="{FF2B5EF4-FFF2-40B4-BE49-F238E27FC236}">
              <a16:creationId xmlns:a16="http://schemas.microsoft.com/office/drawing/2014/main" id="{00000000-0008-0000-0100-00003D500000}"/>
            </a:ext>
          </a:extLst>
        </xdr:cNvPr>
        <xdr:cNvSpPr txBox="1">
          <a:spLocks noChangeArrowheads="1"/>
        </xdr:cNvSpPr>
      </xdr:nvSpPr>
      <xdr:spPr bwMode="auto">
        <a:xfrm>
          <a:off x="3152775" y="53054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33</xdr:row>
      <xdr:rowOff>190500</xdr:rowOff>
    </xdr:from>
    <xdr:to>
      <xdr:col>2</xdr:col>
      <xdr:colOff>171450</xdr:colOff>
      <xdr:row>34</xdr:row>
      <xdr:rowOff>28575</xdr:rowOff>
    </xdr:to>
    <xdr:sp macro="" textlink="">
      <xdr:nvSpPr>
        <xdr:cNvPr id="20542" name="Text Box 2088">
          <a:extLst>
            <a:ext uri="{FF2B5EF4-FFF2-40B4-BE49-F238E27FC236}">
              <a16:creationId xmlns:a16="http://schemas.microsoft.com/office/drawing/2014/main" id="{00000000-0008-0000-0100-00003E500000}"/>
            </a:ext>
          </a:extLst>
        </xdr:cNvPr>
        <xdr:cNvSpPr txBox="1">
          <a:spLocks noChangeArrowheads="1"/>
        </xdr:cNvSpPr>
      </xdr:nvSpPr>
      <xdr:spPr bwMode="auto">
        <a:xfrm>
          <a:off x="3152775" y="5372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33</xdr:row>
      <xdr:rowOff>190500</xdr:rowOff>
    </xdr:from>
    <xdr:to>
      <xdr:col>2</xdr:col>
      <xdr:colOff>171450</xdr:colOff>
      <xdr:row>34</xdr:row>
      <xdr:rowOff>28575</xdr:rowOff>
    </xdr:to>
    <xdr:sp macro="" textlink="">
      <xdr:nvSpPr>
        <xdr:cNvPr id="20543" name="Text Box 2088">
          <a:extLst>
            <a:ext uri="{FF2B5EF4-FFF2-40B4-BE49-F238E27FC236}">
              <a16:creationId xmlns:a16="http://schemas.microsoft.com/office/drawing/2014/main" id="{00000000-0008-0000-0100-00003F500000}"/>
            </a:ext>
          </a:extLst>
        </xdr:cNvPr>
        <xdr:cNvSpPr txBox="1">
          <a:spLocks noChangeArrowheads="1"/>
        </xdr:cNvSpPr>
      </xdr:nvSpPr>
      <xdr:spPr bwMode="auto">
        <a:xfrm>
          <a:off x="3152775" y="5372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34</xdr:row>
      <xdr:rowOff>95250</xdr:rowOff>
    </xdr:from>
    <xdr:to>
      <xdr:col>2</xdr:col>
      <xdr:colOff>171450</xdr:colOff>
      <xdr:row>34</xdr:row>
      <xdr:rowOff>342900</xdr:rowOff>
    </xdr:to>
    <xdr:sp macro="" textlink="">
      <xdr:nvSpPr>
        <xdr:cNvPr id="20544" name="Text Box 2070">
          <a:extLst>
            <a:ext uri="{FF2B5EF4-FFF2-40B4-BE49-F238E27FC236}">
              <a16:creationId xmlns:a16="http://schemas.microsoft.com/office/drawing/2014/main" id="{00000000-0008-0000-0100-000040500000}"/>
            </a:ext>
          </a:extLst>
        </xdr:cNvPr>
        <xdr:cNvSpPr txBox="1">
          <a:spLocks noChangeArrowheads="1"/>
        </xdr:cNvSpPr>
      </xdr:nvSpPr>
      <xdr:spPr bwMode="auto">
        <a:xfrm>
          <a:off x="3152775" y="54673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34</xdr:row>
      <xdr:rowOff>190500</xdr:rowOff>
    </xdr:from>
    <xdr:to>
      <xdr:col>2</xdr:col>
      <xdr:colOff>171450</xdr:colOff>
      <xdr:row>35</xdr:row>
      <xdr:rowOff>28575</xdr:rowOff>
    </xdr:to>
    <xdr:sp macro="" textlink="">
      <xdr:nvSpPr>
        <xdr:cNvPr id="20545" name="Text Box 2088">
          <a:extLst>
            <a:ext uri="{FF2B5EF4-FFF2-40B4-BE49-F238E27FC236}">
              <a16:creationId xmlns:a16="http://schemas.microsoft.com/office/drawing/2014/main" id="{00000000-0008-0000-0100-000041500000}"/>
            </a:ext>
          </a:extLst>
        </xdr:cNvPr>
        <xdr:cNvSpPr txBox="1">
          <a:spLocks noChangeArrowheads="1"/>
        </xdr:cNvSpPr>
      </xdr:nvSpPr>
      <xdr:spPr bwMode="auto">
        <a:xfrm>
          <a:off x="3152775" y="55340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34</xdr:row>
      <xdr:rowOff>190500</xdr:rowOff>
    </xdr:from>
    <xdr:to>
      <xdr:col>2</xdr:col>
      <xdr:colOff>171450</xdr:colOff>
      <xdr:row>35</xdr:row>
      <xdr:rowOff>28575</xdr:rowOff>
    </xdr:to>
    <xdr:sp macro="" textlink="">
      <xdr:nvSpPr>
        <xdr:cNvPr id="20546" name="Text Box 2088">
          <a:extLst>
            <a:ext uri="{FF2B5EF4-FFF2-40B4-BE49-F238E27FC236}">
              <a16:creationId xmlns:a16="http://schemas.microsoft.com/office/drawing/2014/main" id="{00000000-0008-0000-0100-000042500000}"/>
            </a:ext>
          </a:extLst>
        </xdr:cNvPr>
        <xdr:cNvSpPr txBox="1">
          <a:spLocks noChangeArrowheads="1"/>
        </xdr:cNvSpPr>
      </xdr:nvSpPr>
      <xdr:spPr bwMode="auto">
        <a:xfrm>
          <a:off x="3152775" y="55340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35</xdr:row>
      <xdr:rowOff>95250</xdr:rowOff>
    </xdr:from>
    <xdr:to>
      <xdr:col>2</xdr:col>
      <xdr:colOff>171450</xdr:colOff>
      <xdr:row>35</xdr:row>
      <xdr:rowOff>342900</xdr:rowOff>
    </xdr:to>
    <xdr:sp macro="" textlink="">
      <xdr:nvSpPr>
        <xdr:cNvPr id="20547" name="Text Box 2070">
          <a:extLst>
            <a:ext uri="{FF2B5EF4-FFF2-40B4-BE49-F238E27FC236}">
              <a16:creationId xmlns:a16="http://schemas.microsoft.com/office/drawing/2014/main" id="{00000000-0008-0000-0100-000043500000}"/>
            </a:ext>
          </a:extLst>
        </xdr:cNvPr>
        <xdr:cNvSpPr txBox="1">
          <a:spLocks noChangeArrowheads="1"/>
        </xdr:cNvSpPr>
      </xdr:nvSpPr>
      <xdr:spPr bwMode="auto">
        <a:xfrm>
          <a:off x="3152775" y="5629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35</xdr:row>
      <xdr:rowOff>190500</xdr:rowOff>
    </xdr:from>
    <xdr:to>
      <xdr:col>2</xdr:col>
      <xdr:colOff>171450</xdr:colOff>
      <xdr:row>36</xdr:row>
      <xdr:rowOff>28575</xdr:rowOff>
    </xdr:to>
    <xdr:sp macro="" textlink="">
      <xdr:nvSpPr>
        <xdr:cNvPr id="20548" name="Text Box 2088">
          <a:extLst>
            <a:ext uri="{FF2B5EF4-FFF2-40B4-BE49-F238E27FC236}">
              <a16:creationId xmlns:a16="http://schemas.microsoft.com/office/drawing/2014/main" id="{00000000-0008-0000-0100-000044500000}"/>
            </a:ext>
          </a:extLst>
        </xdr:cNvPr>
        <xdr:cNvSpPr txBox="1">
          <a:spLocks noChangeArrowheads="1"/>
        </xdr:cNvSpPr>
      </xdr:nvSpPr>
      <xdr:spPr bwMode="auto">
        <a:xfrm>
          <a:off x="3152775" y="56959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35</xdr:row>
      <xdr:rowOff>190500</xdr:rowOff>
    </xdr:from>
    <xdr:to>
      <xdr:col>2</xdr:col>
      <xdr:colOff>171450</xdr:colOff>
      <xdr:row>36</xdr:row>
      <xdr:rowOff>28575</xdr:rowOff>
    </xdr:to>
    <xdr:sp macro="" textlink="">
      <xdr:nvSpPr>
        <xdr:cNvPr id="20549" name="Text Box 2088">
          <a:extLst>
            <a:ext uri="{FF2B5EF4-FFF2-40B4-BE49-F238E27FC236}">
              <a16:creationId xmlns:a16="http://schemas.microsoft.com/office/drawing/2014/main" id="{00000000-0008-0000-0100-000045500000}"/>
            </a:ext>
          </a:extLst>
        </xdr:cNvPr>
        <xdr:cNvSpPr txBox="1">
          <a:spLocks noChangeArrowheads="1"/>
        </xdr:cNvSpPr>
      </xdr:nvSpPr>
      <xdr:spPr bwMode="auto">
        <a:xfrm>
          <a:off x="3152775" y="56959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36</xdr:row>
      <xdr:rowOff>95250</xdr:rowOff>
    </xdr:from>
    <xdr:to>
      <xdr:col>2</xdr:col>
      <xdr:colOff>171450</xdr:colOff>
      <xdr:row>36</xdr:row>
      <xdr:rowOff>342900</xdr:rowOff>
    </xdr:to>
    <xdr:sp macro="" textlink="">
      <xdr:nvSpPr>
        <xdr:cNvPr id="20550" name="Text Box 2070">
          <a:extLst>
            <a:ext uri="{FF2B5EF4-FFF2-40B4-BE49-F238E27FC236}">
              <a16:creationId xmlns:a16="http://schemas.microsoft.com/office/drawing/2014/main" id="{00000000-0008-0000-0100-000046500000}"/>
            </a:ext>
          </a:extLst>
        </xdr:cNvPr>
        <xdr:cNvSpPr txBox="1">
          <a:spLocks noChangeArrowheads="1"/>
        </xdr:cNvSpPr>
      </xdr:nvSpPr>
      <xdr:spPr bwMode="auto">
        <a:xfrm>
          <a:off x="3152775" y="579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36</xdr:row>
      <xdr:rowOff>190500</xdr:rowOff>
    </xdr:from>
    <xdr:to>
      <xdr:col>2</xdr:col>
      <xdr:colOff>171450</xdr:colOff>
      <xdr:row>37</xdr:row>
      <xdr:rowOff>28575</xdr:rowOff>
    </xdr:to>
    <xdr:sp macro="" textlink="">
      <xdr:nvSpPr>
        <xdr:cNvPr id="20551" name="Text Box 2088">
          <a:extLst>
            <a:ext uri="{FF2B5EF4-FFF2-40B4-BE49-F238E27FC236}">
              <a16:creationId xmlns:a16="http://schemas.microsoft.com/office/drawing/2014/main" id="{00000000-0008-0000-0100-000047500000}"/>
            </a:ext>
          </a:extLst>
        </xdr:cNvPr>
        <xdr:cNvSpPr txBox="1">
          <a:spLocks noChangeArrowheads="1"/>
        </xdr:cNvSpPr>
      </xdr:nvSpPr>
      <xdr:spPr bwMode="auto">
        <a:xfrm>
          <a:off x="3152775" y="58578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36</xdr:row>
      <xdr:rowOff>190500</xdr:rowOff>
    </xdr:from>
    <xdr:to>
      <xdr:col>2</xdr:col>
      <xdr:colOff>171450</xdr:colOff>
      <xdr:row>37</xdr:row>
      <xdr:rowOff>28575</xdr:rowOff>
    </xdr:to>
    <xdr:sp macro="" textlink="">
      <xdr:nvSpPr>
        <xdr:cNvPr id="20552" name="Text Box 2088">
          <a:extLst>
            <a:ext uri="{FF2B5EF4-FFF2-40B4-BE49-F238E27FC236}">
              <a16:creationId xmlns:a16="http://schemas.microsoft.com/office/drawing/2014/main" id="{00000000-0008-0000-0100-000048500000}"/>
            </a:ext>
          </a:extLst>
        </xdr:cNvPr>
        <xdr:cNvSpPr txBox="1">
          <a:spLocks noChangeArrowheads="1"/>
        </xdr:cNvSpPr>
      </xdr:nvSpPr>
      <xdr:spPr bwMode="auto">
        <a:xfrm>
          <a:off x="3152775" y="58578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37</xdr:row>
      <xdr:rowOff>95250</xdr:rowOff>
    </xdr:from>
    <xdr:to>
      <xdr:col>2</xdr:col>
      <xdr:colOff>171450</xdr:colOff>
      <xdr:row>37</xdr:row>
      <xdr:rowOff>342900</xdr:rowOff>
    </xdr:to>
    <xdr:sp macro="" textlink="">
      <xdr:nvSpPr>
        <xdr:cNvPr id="20553" name="Text Box 2070">
          <a:extLst>
            <a:ext uri="{FF2B5EF4-FFF2-40B4-BE49-F238E27FC236}">
              <a16:creationId xmlns:a16="http://schemas.microsoft.com/office/drawing/2014/main" id="{00000000-0008-0000-0100-000049500000}"/>
            </a:ext>
          </a:extLst>
        </xdr:cNvPr>
        <xdr:cNvSpPr txBox="1">
          <a:spLocks noChangeArrowheads="1"/>
        </xdr:cNvSpPr>
      </xdr:nvSpPr>
      <xdr:spPr bwMode="auto">
        <a:xfrm>
          <a:off x="3152775" y="59531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37</xdr:row>
      <xdr:rowOff>190500</xdr:rowOff>
    </xdr:from>
    <xdr:to>
      <xdr:col>2</xdr:col>
      <xdr:colOff>171450</xdr:colOff>
      <xdr:row>38</xdr:row>
      <xdr:rowOff>28575</xdr:rowOff>
    </xdr:to>
    <xdr:sp macro="" textlink="">
      <xdr:nvSpPr>
        <xdr:cNvPr id="20554" name="Text Box 2088">
          <a:extLst>
            <a:ext uri="{FF2B5EF4-FFF2-40B4-BE49-F238E27FC236}">
              <a16:creationId xmlns:a16="http://schemas.microsoft.com/office/drawing/2014/main" id="{00000000-0008-0000-0100-00004A500000}"/>
            </a:ext>
          </a:extLst>
        </xdr:cNvPr>
        <xdr:cNvSpPr txBox="1">
          <a:spLocks noChangeArrowheads="1"/>
        </xdr:cNvSpPr>
      </xdr:nvSpPr>
      <xdr:spPr bwMode="auto">
        <a:xfrm>
          <a:off x="3152775" y="60198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37</xdr:row>
      <xdr:rowOff>190500</xdr:rowOff>
    </xdr:from>
    <xdr:to>
      <xdr:col>2</xdr:col>
      <xdr:colOff>171450</xdr:colOff>
      <xdr:row>38</xdr:row>
      <xdr:rowOff>28575</xdr:rowOff>
    </xdr:to>
    <xdr:sp macro="" textlink="">
      <xdr:nvSpPr>
        <xdr:cNvPr id="20555" name="Text Box 2088">
          <a:extLst>
            <a:ext uri="{FF2B5EF4-FFF2-40B4-BE49-F238E27FC236}">
              <a16:creationId xmlns:a16="http://schemas.microsoft.com/office/drawing/2014/main" id="{00000000-0008-0000-0100-00004B500000}"/>
            </a:ext>
          </a:extLst>
        </xdr:cNvPr>
        <xdr:cNvSpPr txBox="1">
          <a:spLocks noChangeArrowheads="1"/>
        </xdr:cNvSpPr>
      </xdr:nvSpPr>
      <xdr:spPr bwMode="auto">
        <a:xfrm>
          <a:off x="3152775" y="60198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38</xdr:row>
      <xdr:rowOff>95250</xdr:rowOff>
    </xdr:from>
    <xdr:to>
      <xdr:col>2</xdr:col>
      <xdr:colOff>171450</xdr:colOff>
      <xdr:row>38</xdr:row>
      <xdr:rowOff>342900</xdr:rowOff>
    </xdr:to>
    <xdr:sp macro="" textlink="">
      <xdr:nvSpPr>
        <xdr:cNvPr id="20556" name="Text Box 2070">
          <a:extLst>
            <a:ext uri="{FF2B5EF4-FFF2-40B4-BE49-F238E27FC236}">
              <a16:creationId xmlns:a16="http://schemas.microsoft.com/office/drawing/2014/main" id="{00000000-0008-0000-0100-00004C500000}"/>
            </a:ext>
          </a:extLst>
        </xdr:cNvPr>
        <xdr:cNvSpPr txBox="1">
          <a:spLocks noChangeArrowheads="1"/>
        </xdr:cNvSpPr>
      </xdr:nvSpPr>
      <xdr:spPr bwMode="auto">
        <a:xfrm>
          <a:off x="3152775" y="61150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38</xdr:row>
      <xdr:rowOff>190500</xdr:rowOff>
    </xdr:from>
    <xdr:to>
      <xdr:col>2</xdr:col>
      <xdr:colOff>171450</xdr:colOff>
      <xdr:row>39</xdr:row>
      <xdr:rowOff>28575</xdr:rowOff>
    </xdr:to>
    <xdr:sp macro="" textlink="">
      <xdr:nvSpPr>
        <xdr:cNvPr id="20557" name="Text Box 2088">
          <a:extLst>
            <a:ext uri="{FF2B5EF4-FFF2-40B4-BE49-F238E27FC236}">
              <a16:creationId xmlns:a16="http://schemas.microsoft.com/office/drawing/2014/main" id="{00000000-0008-0000-0100-00004D500000}"/>
            </a:ext>
          </a:extLst>
        </xdr:cNvPr>
        <xdr:cNvSpPr txBox="1">
          <a:spLocks noChangeArrowheads="1"/>
        </xdr:cNvSpPr>
      </xdr:nvSpPr>
      <xdr:spPr bwMode="auto">
        <a:xfrm>
          <a:off x="3152775" y="61817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38</xdr:row>
      <xdr:rowOff>190500</xdr:rowOff>
    </xdr:from>
    <xdr:to>
      <xdr:col>2</xdr:col>
      <xdr:colOff>171450</xdr:colOff>
      <xdr:row>39</xdr:row>
      <xdr:rowOff>28575</xdr:rowOff>
    </xdr:to>
    <xdr:sp macro="" textlink="">
      <xdr:nvSpPr>
        <xdr:cNvPr id="20558" name="Text Box 2088">
          <a:extLst>
            <a:ext uri="{FF2B5EF4-FFF2-40B4-BE49-F238E27FC236}">
              <a16:creationId xmlns:a16="http://schemas.microsoft.com/office/drawing/2014/main" id="{00000000-0008-0000-0100-00004E500000}"/>
            </a:ext>
          </a:extLst>
        </xdr:cNvPr>
        <xdr:cNvSpPr txBox="1">
          <a:spLocks noChangeArrowheads="1"/>
        </xdr:cNvSpPr>
      </xdr:nvSpPr>
      <xdr:spPr bwMode="auto">
        <a:xfrm>
          <a:off x="3152775" y="61817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39</xdr:row>
      <xdr:rowOff>95250</xdr:rowOff>
    </xdr:from>
    <xdr:to>
      <xdr:col>2</xdr:col>
      <xdr:colOff>171450</xdr:colOff>
      <xdr:row>39</xdr:row>
      <xdr:rowOff>342900</xdr:rowOff>
    </xdr:to>
    <xdr:sp macro="" textlink="">
      <xdr:nvSpPr>
        <xdr:cNvPr id="20559" name="Text Box 2070">
          <a:extLst>
            <a:ext uri="{FF2B5EF4-FFF2-40B4-BE49-F238E27FC236}">
              <a16:creationId xmlns:a16="http://schemas.microsoft.com/office/drawing/2014/main" id="{00000000-0008-0000-0100-00004F500000}"/>
            </a:ext>
          </a:extLst>
        </xdr:cNvPr>
        <xdr:cNvSpPr txBox="1">
          <a:spLocks noChangeArrowheads="1"/>
        </xdr:cNvSpPr>
      </xdr:nvSpPr>
      <xdr:spPr bwMode="auto">
        <a:xfrm>
          <a:off x="3152775" y="6276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39</xdr:row>
      <xdr:rowOff>190500</xdr:rowOff>
    </xdr:from>
    <xdr:to>
      <xdr:col>2</xdr:col>
      <xdr:colOff>171450</xdr:colOff>
      <xdr:row>40</xdr:row>
      <xdr:rowOff>28575</xdr:rowOff>
    </xdr:to>
    <xdr:sp macro="" textlink="">
      <xdr:nvSpPr>
        <xdr:cNvPr id="20560" name="Text Box 2088">
          <a:extLst>
            <a:ext uri="{FF2B5EF4-FFF2-40B4-BE49-F238E27FC236}">
              <a16:creationId xmlns:a16="http://schemas.microsoft.com/office/drawing/2014/main" id="{00000000-0008-0000-0100-000050500000}"/>
            </a:ext>
          </a:extLst>
        </xdr:cNvPr>
        <xdr:cNvSpPr txBox="1">
          <a:spLocks noChangeArrowheads="1"/>
        </xdr:cNvSpPr>
      </xdr:nvSpPr>
      <xdr:spPr bwMode="auto">
        <a:xfrm>
          <a:off x="3152775" y="6343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39</xdr:row>
      <xdr:rowOff>190500</xdr:rowOff>
    </xdr:from>
    <xdr:to>
      <xdr:col>2</xdr:col>
      <xdr:colOff>171450</xdr:colOff>
      <xdr:row>40</xdr:row>
      <xdr:rowOff>28575</xdr:rowOff>
    </xdr:to>
    <xdr:sp macro="" textlink="">
      <xdr:nvSpPr>
        <xdr:cNvPr id="20561" name="Text Box 2088">
          <a:extLst>
            <a:ext uri="{FF2B5EF4-FFF2-40B4-BE49-F238E27FC236}">
              <a16:creationId xmlns:a16="http://schemas.microsoft.com/office/drawing/2014/main" id="{00000000-0008-0000-0100-000051500000}"/>
            </a:ext>
          </a:extLst>
        </xdr:cNvPr>
        <xdr:cNvSpPr txBox="1">
          <a:spLocks noChangeArrowheads="1"/>
        </xdr:cNvSpPr>
      </xdr:nvSpPr>
      <xdr:spPr bwMode="auto">
        <a:xfrm>
          <a:off x="3152775" y="6343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40</xdr:row>
      <xdr:rowOff>95250</xdr:rowOff>
    </xdr:from>
    <xdr:to>
      <xdr:col>2</xdr:col>
      <xdr:colOff>171450</xdr:colOff>
      <xdr:row>40</xdr:row>
      <xdr:rowOff>342900</xdr:rowOff>
    </xdr:to>
    <xdr:sp macro="" textlink="">
      <xdr:nvSpPr>
        <xdr:cNvPr id="20562" name="Text Box 2070">
          <a:extLst>
            <a:ext uri="{FF2B5EF4-FFF2-40B4-BE49-F238E27FC236}">
              <a16:creationId xmlns:a16="http://schemas.microsoft.com/office/drawing/2014/main" id="{00000000-0008-0000-0100-000052500000}"/>
            </a:ext>
          </a:extLst>
        </xdr:cNvPr>
        <xdr:cNvSpPr txBox="1">
          <a:spLocks noChangeArrowheads="1"/>
        </xdr:cNvSpPr>
      </xdr:nvSpPr>
      <xdr:spPr bwMode="auto">
        <a:xfrm>
          <a:off x="3152775" y="64389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40</xdr:row>
      <xdr:rowOff>190500</xdr:rowOff>
    </xdr:from>
    <xdr:to>
      <xdr:col>2</xdr:col>
      <xdr:colOff>171450</xdr:colOff>
      <xdr:row>41</xdr:row>
      <xdr:rowOff>28575</xdr:rowOff>
    </xdr:to>
    <xdr:sp macro="" textlink="">
      <xdr:nvSpPr>
        <xdr:cNvPr id="20563" name="Text Box 2088">
          <a:extLst>
            <a:ext uri="{FF2B5EF4-FFF2-40B4-BE49-F238E27FC236}">
              <a16:creationId xmlns:a16="http://schemas.microsoft.com/office/drawing/2014/main" id="{00000000-0008-0000-0100-000053500000}"/>
            </a:ext>
          </a:extLst>
        </xdr:cNvPr>
        <xdr:cNvSpPr txBox="1">
          <a:spLocks noChangeArrowheads="1"/>
        </xdr:cNvSpPr>
      </xdr:nvSpPr>
      <xdr:spPr bwMode="auto">
        <a:xfrm>
          <a:off x="3152775" y="6505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40</xdr:row>
      <xdr:rowOff>190500</xdr:rowOff>
    </xdr:from>
    <xdr:to>
      <xdr:col>2</xdr:col>
      <xdr:colOff>171450</xdr:colOff>
      <xdr:row>41</xdr:row>
      <xdr:rowOff>28575</xdr:rowOff>
    </xdr:to>
    <xdr:sp macro="" textlink="">
      <xdr:nvSpPr>
        <xdr:cNvPr id="20564" name="Text Box 2088">
          <a:extLst>
            <a:ext uri="{FF2B5EF4-FFF2-40B4-BE49-F238E27FC236}">
              <a16:creationId xmlns:a16="http://schemas.microsoft.com/office/drawing/2014/main" id="{00000000-0008-0000-0100-000054500000}"/>
            </a:ext>
          </a:extLst>
        </xdr:cNvPr>
        <xdr:cNvSpPr txBox="1">
          <a:spLocks noChangeArrowheads="1"/>
        </xdr:cNvSpPr>
      </xdr:nvSpPr>
      <xdr:spPr bwMode="auto">
        <a:xfrm>
          <a:off x="3152775" y="6505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41</xdr:row>
      <xdr:rowOff>95250</xdr:rowOff>
    </xdr:from>
    <xdr:to>
      <xdr:col>2</xdr:col>
      <xdr:colOff>171450</xdr:colOff>
      <xdr:row>41</xdr:row>
      <xdr:rowOff>342900</xdr:rowOff>
    </xdr:to>
    <xdr:sp macro="" textlink="">
      <xdr:nvSpPr>
        <xdr:cNvPr id="20565" name="Text Box 2070">
          <a:extLst>
            <a:ext uri="{FF2B5EF4-FFF2-40B4-BE49-F238E27FC236}">
              <a16:creationId xmlns:a16="http://schemas.microsoft.com/office/drawing/2014/main" id="{00000000-0008-0000-0100-000055500000}"/>
            </a:ext>
          </a:extLst>
        </xdr:cNvPr>
        <xdr:cNvSpPr txBox="1">
          <a:spLocks noChangeArrowheads="1"/>
        </xdr:cNvSpPr>
      </xdr:nvSpPr>
      <xdr:spPr bwMode="auto">
        <a:xfrm>
          <a:off x="3152775" y="66008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41</xdr:row>
      <xdr:rowOff>190500</xdr:rowOff>
    </xdr:from>
    <xdr:to>
      <xdr:col>2</xdr:col>
      <xdr:colOff>171450</xdr:colOff>
      <xdr:row>42</xdr:row>
      <xdr:rowOff>28575</xdr:rowOff>
    </xdr:to>
    <xdr:sp macro="" textlink="">
      <xdr:nvSpPr>
        <xdr:cNvPr id="20566" name="Text Box 2088">
          <a:extLst>
            <a:ext uri="{FF2B5EF4-FFF2-40B4-BE49-F238E27FC236}">
              <a16:creationId xmlns:a16="http://schemas.microsoft.com/office/drawing/2014/main" id="{00000000-0008-0000-0100-000056500000}"/>
            </a:ext>
          </a:extLst>
        </xdr:cNvPr>
        <xdr:cNvSpPr txBox="1">
          <a:spLocks noChangeArrowheads="1"/>
        </xdr:cNvSpPr>
      </xdr:nvSpPr>
      <xdr:spPr bwMode="auto">
        <a:xfrm>
          <a:off x="3152775" y="66675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41</xdr:row>
      <xdr:rowOff>190500</xdr:rowOff>
    </xdr:from>
    <xdr:to>
      <xdr:col>2</xdr:col>
      <xdr:colOff>171450</xdr:colOff>
      <xdr:row>42</xdr:row>
      <xdr:rowOff>28575</xdr:rowOff>
    </xdr:to>
    <xdr:sp macro="" textlink="">
      <xdr:nvSpPr>
        <xdr:cNvPr id="20567" name="Text Box 2088">
          <a:extLst>
            <a:ext uri="{FF2B5EF4-FFF2-40B4-BE49-F238E27FC236}">
              <a16:creationId xmlns:a16="http://schemas.microsoft.com/office/drawing/2014/main" id="{00000000-0008-0000-0100-000057500000}"/>
            </a:ext>
          </a:extLst>
        </xdr:cNvPr>
        <xdr:cNvSpPr txBox="1">
          <a:spLocks noChangeArrowheads="1"/>
        </xdr:cNvSpPr>
      </xdr:nvSpPr>
      <xdr:spPr bwMode="auto">
        <a:xfrm>
          <a:off x="3152775" y="66675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42</xdr:row>
      <xdr:rowOff>95250</xdr:rowOff>
    </xdr:from>
    <xdr:to>
      <xdr:col>2</xdr:col>
      <xdr:colOff>171450</xdr:colOff>
      <xdr:row>42</xdr:row>
      <xdr:rowOff>342900</xdr:rowOff>
    </xdr:to>
    <xdr:sp macro="" textlink="">
      <xdr:nvSpPr>
        <xdr:cNvPr id="20568" name="Text Box 2070">
          <a:extLst>
            <a:ext uri="{FF2B5EF4-FFF2-40B4-BE49-F238E27FC236}">
              <a16:creationId xmlns:a16="http://schemas.microsoft.com/office/drawing/2014/main" id="{00000000-0008-0000-0100-000058500000}"/>
            </a:ext>
          </a:extLst>
        </xdr:cNvPr>
        <xdr:cNvSpPr txBox="1">
          <a:spLocks noChangeArrowheads="1"/>
        </xdr:cNvSpPr>
      </xdr:nvSpPr>
      <xdr:spPr bwMode="auto">
        <a:xfrm>
          <a:off x="3152775" y="6762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42</xdr:row>
      <xdr:rowOff>190500</xdr:rowOff>
    </xdr:from>
    <xdr:to>
      <xdr:col>2</xdr:col>
      <xdr:colOff>171450</xdr:colOff>
      <xdr:row>43</xdr:row>
      <xdr:rowOff>28575</xdr:rowOff>
    </xdr:to>
    <xdr:sp macro="" textlink="">
      <xdr:nvSpPr>
        <xdr:cNvPr id="20569" name="Text Box 2088">
          <a:extLst>
            <a:ext uri="{FF2B5EF4-FFF2-40B4-BE49-F238E27FC236}">
              <a16:creationId xmlns:a16="http://schemas.microsoft.com/office/drawing/2014/main" id="{00000000-0008-0000-0100-000059500000}"/>
            </a:ext>
          </a:extLst>
        </xdr:cNvPr>
        <xdr:cNvSpPr txBox="1">
          <a:spLocks noChangeArrowheads="1"/>
        </xdr:cNvSpPr>
      </xdr:nvSpPr>
      <xdr:spPr bwMode="auto">
        <a:xfrm>
          <a:off x="3152775" y="6829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42</xdr:row>
      <xdr:rowOff>190500</xdr:rowOff>
    </xdr:from>
    <xdr:to>
      <xdr:col>2</xdr:col>
      <xdr:colOff>171450</xdr:colOff>
      <xdr:row>43</xdr:row>
      <xdr:rowOff>28575</xdr:rowOff>
    </xdr:to>
    <xdr:sp macro="" textlink="">
      <xdr:nvSpPr>
        <xdr:cNvPr id="20570" name="Text Box 2088">
          <a:extLst>
            <a:ext uri="{FF2B5EF4-FFF2-40B4-BE49-F238E27FC236}">
              <a16:creationId xmlns:a16="http://schemas.microsoft.com/office/drawing/2014/main" id="{00000000-0008-0000-0100-00005A500000}"/>
            </a:ext>
          </a:extLst>
        </xdr:cNvPr>
        <xdr:cNvSpPr txBox="1">
          <a:spLocks noChangeArrowheads="1"/>
        </xdr:cNvSpPr>
      </xdr:nvSpPr>
      <xdr:spPr bwMode="auto">
        <a:xfrm>
          <a:off x="3152775" y="6829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43</xdr:row>
      <xdr:rowOff>95250</xdr:rowOff>
    </xdr:from>
    <xdr:to>
      <xdr:col>2</xdr:col>
      <xdr:colOff>171450</xdr:colOff>
      <xdr:row>43</xdr:row>
      <xdr:rowOff>342900</xdr:rowOff>
    </xdr:to>
    <xdr:sp macro="" textlink="">
      <xdr:nvSpPr>
        <xdr:cNvPr id="20571" name="Text Box 2070">
          <a:extLst>
            <a:ext uri="{FF2B5EF4-FFF2-40B4-BE49-F238E27FC236}">
              <a16:creationId xmlns:a16="http://schemas.microsoft.com/office/drawing/2014/main" id="{00000000-0008-0000-0100-00005B500000}"/>
            </a:ext>
          </a:extLst>
        </xdr:cNvPr>
        <xdr:cNvSpPr txBox="1">
          <a:spLocks noChangeArrowheads="1"/>
        </xdr:cNvSpPr>
      </xdr:nvSpPr>
      <xdr:spPr bwMode="auto">
        <a:xfrm>
          <a:off x="3152775" y="69246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43</xdr:row>
      <xdr:rowOff>190500</xdr:rowOff>
    </xdr:from>
    <xdr:to>
      <xdr:col>2</xdr:col>
      <xdr:colOff>171450</xdr:colOff>
      <xdr:row>44</xdr:row>
      <xdr:rowOff>28575</xdr:rowOff>
    </xdr:to>
    <xdr:sp macro="" textlink="">
      <xdr:nvSpPr>
        <xdr:cNvPr id="20572" name="Text Box 2088">
          <a:extLst>
            <a:ext uri="{FF2B5EF4-FFF2-40B4-BE49-F238E27FC236}">
              <a16:creationId xmlns:a16="http://schemas.microsoft.com/office/drawing/2014/main" id="{00000000-0008-0000-0100-00005C500000}"/>
            </a:ext>
          </a:extLst>
        </xdr:cNvPr>
        <xdr:cNvSpPr txBox="1">
          <a:spLocks noChangeArrowheads="1"/>
        </xdr:cNvSpPr>
      </xdr:nvSpPr>
      <xdr:spPr bwMode="auto">
        <a:xfrm>
          <a:off x="3152775" y="69913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43</xdr:row>
      <xdr:rowOff>190500</xdr:rowOff>
    </xdr:from>
    <xdr:to>
      <xdr:col>2</xdr:col>
      <xdr:colOff>171450</xdr:colOff>
      <xdr:row>44</xdr:row>
      <xdr:rowOff>28575</xdr:rowOff>
    </xdr:to>
    <xdr:sp macro="" textlink="">
      <xdr:nvSpPr>
        <xdr:cNvPr id="20573" name="Text Box 2088">
          <a:extLst>
            <a:ext uri="{FF2B5EF4-FFF2-40B4-BE49-F238E27FC236}">
              <a16:creationId xmlns:a16="http://schemas.microsoft.com/office/drawing/2014/main" id="{00000000-0008-0000-0100-00005D500000}"/>
            </a:ext>
          </a:extLst>
        </xdr:cNvPr>
        <xdr:cNvSpPr txBox="1">
          <a:spLocks noChangeArrowheads="1"/>
        </xdr:cNvSpPr>
      </xdr:nvSpPr>
      <xdr:spPr bwMode="auto">
        <a:xfrm>
          <a:off x="3152775" y="69913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44</xdr:row>
      <xdr:rowOff>95250</xdr:rowOff>
    </xdr:from>
    <xdr:to>
      <xdr:col>2</xdr:col>
      <xdr:colOff>171450</xdr:colOff>
      <xdr:row>44</xdr:row>
      <xdr:rowOff>342900</xdr:rowOff>
    </xdr:to>
    <xdr:sp macro="" textlink="">
      <xdr:nvSpPr>
        <xdr:cNvPr id="20574" name="Text Box 2070">
          <a:extLst>
            <a:ext uri="{FF2B5EF4-FFF2-40B4-BE49-F238E27FC236}">
              <a16:creationId xmlns:a16="http://schemas.microsoft.com/office/drawing/2014/main" id="{00000000-0008-0000-0100-00005E500000}"/>
            </a:ext>
          </a:extLst>
        </xdr:cNvPr>
        <xdr:cNvSpPr txBox="1">
          <a:spLocks noChangeArrowheads="1"/>
        </xdr:cNvSpPr>
      </xdr:nvSpPr>
      <xdr:spPr bwMode="auto">
        <a:xfrm>
          <a:off x="3152775" y="70866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44</xdr:row>
      <xdr:rowOff>190500</xdr:rowOff>
    </xdr:from>
    <xdr:to>
      <xdr:col>2</xdr:col>
      <xdr:colOff>171450</xdr:colOff>
      <xdr:row>45</xdr:row>
      <xdr:rowOff>28575</xdr:rowOff>
    </xdr:to>
    <xdr:sp macro="" textlink="">
      <xdr:nvSpPr>
        <xdr:cNvPr id="20575" name="Text Box 2088">
          <a:extLst>
            <a:ext uri="{FF2B5EF4-FFF2-40B4-BE49-F238E27FC236}">
              <a16:creationId xmlns:a16="http://schemas.microsoft.com/office/drawing/2014/main" id="{00000000-0008-0000-0100-00005F500000}"/>
            </a:ext>
          </a:extLst>
        </xdr:cNvPr>
        <xdr:cNvSpPr txBox="1">
          <a:spLocks noChangeArrowheads="1"/>
        </xdr:cNvSpPr>
      </xdr:nvSpPr>
      <xdr:spPr bwMode="auto">
        <a:xfrm>
          <a:off x="3152775" y="7153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7"/>
  <sheetViews>
    <sheetView view="pageBreakPreview" zoomScaleNormal="100" zoomScaleSheetLayoutView="100" workbookViewId="0">
      <selection activeCell="C9" sqref="C9"/>
    </sheetView>
  </sheetViews>
  <sheetFormatPr defaultRowHeight="12.5" x14ac:dyDescent="0.25"/>
  <cols>
    <col min="1" max="1" width="9.453125" customWidth="1"/>
    <col min="2" max="2" width="37.81640625" customWidth="1"/>
    <col min="3" max="3" width="18" bestFit="1" customWidth="1"/>
  </cols>
  <sheetData>
    <row r="1" spans="1:3" ht="31.5" customHeight="1" x14ac:dyDescent="0.25">
      <c r="A1" s="170" t="str">
        <f>'KARUNDU GICHAGI'!A1:F1</f>
        <v>EXTENSION OF WATER SUPPLY PIPELINES IN MUKURWEINI PROJECT</v>
      </c>
      <c r="B1" s="171"/>
      <c r="C1" s="172"/>
    </row>
    <row r="2" spans="1:3" ht="15" x14ac:dyDescent="0.3">
      <c r="A2" s="73" t="s">
        <v>204</v>
      </c>
      <c r="B2" s="70" t="s">
        <v>198</v>
      </c>
      <c r="C2" s="74" t="s">
        <v>205</v>
      </c>
    </row>
    <row r="3" spans="1:3" ht="15.5" x14ac:dyDescent="0.35">
      <c r="A3" s="169">
        <v>1</v>
      </c>
      <c r="B3" s="71" t="s">
        <v>206</v>
      </c>
      <c r="C3" s="75">
        <f>'Preliminary and General'!F57</f>
        <v>0</v>
      </c>
    </row>
    <row r="4" spans="1:3" ht="15.5" x14ac:dyDescent="0.35">
      <c r="A4" s="169"/>
      <c r="B4" s="71"/>
      <c r="C4" s="75"/>
    </row>
    <row r="5" spans="1:3" ht="15.5" x14ac:dyDescent="0.35">
      <c r="A5" s="169">
        <v>2</v>
      </c>
      <c r="B5" s="71" t="s">
        <v>350</v>
      </c>
      <c r="C5" s="75">
        <f>'KARUNDU SUMMARY'!C29</f>
        <v>0</v>
      </c>
    </row>
    <row r="6" spans="1:3" ht="15.5" x14ac:dyDescent="0.35">
      <c r="A6" s="169"/>
      <c r="B6" s="71"/>
      <c r="C6" s="75"/>
    </row>
    <row r="7" spans="1:3" ht="15.5" x14ac:dyDescent="0.35">
      <c r="A7" s="169">
        <v>3</v>
      </c>
      <c r="B7" s="71" t="s">
        <v>351</v>
      </c>
      <c r="C7" s="75">
        <f>'NGAMWA SUMMARY'!C25</f>
        <v>0</v>
      </c>
    </row>
    <row r="8" spans="1:3" ht="15.5" x14ac:dyDescent="0.35">
      <c r="A8" s="169"/>
      <c r="B8" s="71"/>
      <c r="C8" s="75"/>
    </row>
    <row r="9" spans="1:3" ht="15.5" x14ac:dyDescent="0.35">
      <c r="A9" s="169">
        <v>4</v>
      </c>
      <c r="B9" s="71" t="s">
        <v>386</v>
      </c>
      <c r="C9" s="75">
        <f>'ITHANJI ZONE SUMMARY'!C37</f>
        <v>0</v>
      </c>
    </row>
    <row r="10" spans="1:3" ht="15.5" x14ac:dyDescent="0.35">
      <c r="A10" s="169"/>
      <c r="B10" s="71"/>
      <c r="C10" s="75"/>
    </row>
    <row r="11" spans="1:3" ht="31" x14ac:dyDescent="0.35">
      <c r="A11" s="169">
        <v>5</v>
      </c>
      <c r="B11" s="152" t="s">
        <v>502</v>
      </c>
      <c r="C11" s="75">
        <f>'NGIMAINI -KIBOYA DAM SUMMARY'!E6</f>
        <v>0</v>
      </c>
    </row>
    <row r="12" spans="1:3" ht="15.5" x14ac:dyDescent="0.35">
      <c r="A12" s="68"/>
      <c r="B12" s="71"/>
      <c r="C12" s="75"/>
    </row>
    <row r="13" spans="1:3" ht="15.5" x14ac:dyDescent="0.35">
      <c r="A13" s="68"/>
      <c r="B13" s="67" t="s">
        <v>387</v>
      </c>
      <c r="C13" s="69">
        <f>SUM(C3:C11)</f>
        <v>0</v>
      </c>
    </row>
    <row r="14" spans="1:3" ht="15.5" x14ac:dyDescent="0.35">
      <c r="A14" s="68"/>
      <c r="B14" s="67" t="s">
        <v>388</v>
      </c>
      <c r="C14" s="69">
        <f>16%*C13</f>
        <v>0</v>
      </c>
    </row>
    <row r="15" spans="1:3" ht="15.5" x14ac:dyDescent="0.35">
      <c r="A15" s="85"/>
      <c r="B15" s="86" t="s">
        <v>389</v>
      </c>
      <c r="C15" s="87">
        <f>C13+C14</f>
        <v>0</v>
      </c>
    </row>
    <row r="16" spans="1:3" ht="15.5" x14ac:dyDescent="0.35">
      <c r="A16" s="85"/>
      <c r="B16" s="86" t="s">
        <v>438</v>
      </c>
      <c r="C16" s="87">
        <f>C15*0.05</f>
        <v>0</v>
      </c>
    </row>
    <row r="17" spans="1:3" ht="16" thickBot="1" x14ac:dyDescent="0.4">
      <c r="A17" s="78"/>
      <c r="B17" s="79" t="s">
        <v>207</v>
      </c>
      <c r="C17" s="80">
        <f>C15+C16</f>
        <v>0</v>
      </c>
    </row>
  </sheetData>
  <mergeCells count="1">
    <mergeCell ref="A1:C1"/>
  </mergeCells>
  <pageMargins left="0.7" right="0.7" top="0.75" bottom="0.75" header="0.3" footer="0.3"/>
  <pageSetup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78"/>
  <sheetViews>
    <sheetView view="pageBreakPreview" topLeftCell="A55" zoomScale="75" zoomScaleNormal="70" zoomScaleSheetLayoutView="75" workbookViewId="0">
      <selection activeCell="E10" sqref="E10:F70"/>
    </sheetView>
  </sheetViews>
  <sheetFormatPr defaultColWidth="9.1796875" defaultRowHeight="14" x14ac:dyDescent="0.3"/>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4.5" thickBot="1" x14ac:dyDescent="0.35">
      <c r="A1" s="177" t="s">
        <v>212</v>
      </c>
      <c r="B1" s="178"/>
      <c r="C1" s="178"/>
      <c r="D1" s="178"/>
      <c r="E1" s="178"/>
      <c r="F1" s="178"/>
    </row>
    <row r="2" spans="1:6" ht="14.5" thickBot="1" x14ac:dyDescent="0.35">
      <c r="A2" s="177" t="s">
        <v>266</v>
      </c>
      <c r="B2" s="178"/>
      <c r="C2" s="178"/>
      <c r="D2" s="178"/>
      <c r="E2" s="178"/>
      <c r="F2" s="178"/>
    </row>
    <row r="3" spans="1:6" s="20" customFormat="1" x14ac:dyDescent="0.25">
      <c r="A3" s="16" t="s">
        <v>0</v>
      </c>
      <c r="B3" s="17" t="s">
        <v>1</v>
      </c>
      <c r="C3" s="17" t="s">
        <v>2</v>
      </c>
      <c r="D3" s="17" t="s">
        <v>6</v>
      </c>
      <c r="E3" s="18" t="s">
        <v>3</v>
      </c>
      <c r="F3" s="19" t="s">
        <v>7</v>
      </c>
    </row>
    <row r="4" spans="1:6" ht="13.15" customHeight="1" x14ac:dyDescent="0.3">
      <c r="A4" s="5"/>
      <c r="B4" s="21" t="s">
        <v>14</v>
      </c>
      <c r="C4" s="22"/>
      <c r="D4" s="2"/>
      <c r="E4" s="23"/>
      <c r="F4" s="24"/>
    </row>
    <row r="5" spans="1:6" x14ac:dyDescent="0.3">
      <c r="A5" s="4" t="s">
        <v>25</v>
      </c>
      <c r="B5" s="21" t="s">
        <v>26</v>
      </c>
      <c r="C5" s="25"/>
      <c r="D5" s="22"/>
      <c r="E5" s="23"/>
      <c r="F5" s="26"/>
    </row>
    <row r="6" spans="1:6" x14ac:dyDescent="0.3">
      <c r="A6" s="27"/>
      <c r="B6" s="3" t="s">
        <v>202</v>
      </c>
      <c r="C6" s="25"/>
      <c r="D6" s="22"/>
      <c r="E6" s="48"/>
      <c r="F6" s="26"/>
    </row>
    <row r="7" spans="1:6" x14ac:dyDescent="0.3">
      <c r="A7" s="5"/>
      <c r="B7" s="21" t="s">
        <v>15</v>
      </c>
      <c r="C7" s="22"/>
      <c r="D7" s="2"/>
      <c r="E7" s="23"/>
      <c r="F7" s="26"/>
    </row>
    <row r="8" spans="1:6" s="29" customFormat="1" x14ac:dyDescent="0.3">
      <c r="A8" s="5"/>
      <c r="B8" s="28" t="s">
        <v>16</v>
      </c>
      <c r="C8" s="22"/>
      <c r="D8" s="2"/>
      <c r="E8" s="23"/>
      <c r="F8" s="26"/>
    </row>
    <row r="9" spans="1:6" ht="24" customHeight="1" x14ac:dyDescent="0.3">
      <c r="A9" s="5"/>
      <c r="B9" s="28" t="s">
        <v>17</v>
      </c>
      <c r="C9" s="22"/>
      <c r="D9" s="2"/>
      <c r="E9" s="23"/>
      <c r="F9" s="26"/>
    </row>
    <row r="10" spans="1:6" ht="50.25" customHeight="1" x14ac:dyDescent="0.3">
      <c r="A10" s="5" t="s">
        <v>18</v>
      </c>
      <c r="B10" s="3" t="s">
        <v>209</v>
      </c>
      <c r="C10" s="22" t="s">
        <v>4</v>
      </c>
      <c r="D10" s="22">
        <v>450</v>
      </c>
      <c r="E10" s="23"/>
      <c r="F10" s="46"/>
    </row>
    <row r="11" spans="1:6" s="47" customFormat="1" x14ac:dyDescent="0.3">
      <c r="A11" s="5"/>
      <c r="B11" s="21" t="s">
        <v>214</v>
      </c>
      <c r="C11" s="22"/>
      <c r="D11" s="2"/>
      <c r="E11" s="23"/>
      <c r="F11" s="46"/>
    </row>
    <row r="12" spans="1:6" s="47" customFormat="1" x14ac:dyDescent="0.3">
      <c r="A12" s="5"/>
      <c r="B12" s="3"/>
      <c r="C12" s="22"/>
      <c r="D12" s="2"/>
      <c r="E12" s="23"/>
      <c r="F12" s="46"/>
    </row>
    <row r="13" spans="1:6" s="47" customFormat="1" ht="42" customHeight="1" x14ac:dyDescent="0.3">
      <c r="A13" s="5" t="s">
        <v>215</v>
      </c>
      <c r="B13" s="3" t="s">
        <v>216</v>
      </c>
      <c r="C13" s="22" t="s">
        <v>217</v>
      </c>
      <c r="D13" s="82">
        <f>D10*2/10000</f>
        <v>0.09</v>
      </c>
      <c r="E13" s="23"/>
      <c r="F13" s="46"/>
    </row>
    <row r="14" spans="1:6" s="47" customFormat="1" x14ac:dyDescent="0.3">
      <c r="A14" s="5"/>
      <c r="B14" s="3"/>
      <c r="C14" s="22"/>
      <c r="D14" s="2"/>
      <c r="E14" s="23"/>
      <c r="F14" s="46"/>
    </row>
    <row r="15" spans="1:6" s="47" customFormat="1" ht="37.5" customHeight="1" x14ac:dyDescent="0.3">
      <c r="A15" s="5"/>
      <c r="B15" s="28" t="s">
        <v>218</v>
      </c>
      <c r="C15" s="22"/>
      <c r="D15" s="2"/>
      <c r="E15" s="23"/>
      <c r="F15" s="46"/>
    </row>
    <row r="16" spans="1:6" s="47" customFormat="1" x14ac:dyDescent="0.3">
      <c r="A16" s="5"/>
      <c r="B16" s="3"/>
      <c r="C16" s="22"/>
      <c r="D16" s="2"/>
      <c r="E16" s="23"/>
      <c r="F16" s="46"/>
    </row>
    <row r="17" spans="1:6" s="47" customFormat="1" x14ac:dyDescent="0.3">
      <c r="A17" s="5" t="s">
        <v>219</v>
      </c>
      <c r="B17" s="3" t="s">
        <v>220</v>
      </c>
      <c r="C17" s="22" t="s">
        <v>5</v>
      </c>
      <c r="D17" s="2">
        <v>5</v>
      </c>
      <c r="E17" s="23"/>
      <c r="F17" s="46"/>
    </row>
    <row r="18" spans="1:6" s="47" customFormat="1" x14ac:dyDescent="0.3">
      <c r="A18" s="5"/>
      <c r="B18" s="3"/>
      <c r="C18" s="22"/>
      <c r="D18" s="2"/>
      <c r="E18" s="23"/>
      <c r="F18" s="46"/>
    </row>
    <row r="19" spans="1:6" s="47" customFormat="1" x14ac:dyDescent="0.3">
      <c r="A19" s="5" t="s">
        <v>221</v>
      </c>
      <c r="B19" s="3" t="s">
        <v>222</v>
      </c>
      <c r="C19" s="22" t="s">
        <v>5</v>
      </c>
      <c r="D19" s="2">
        <v>2</v>
      </c>
      <c r="E19" s="23"/>
      <c r="F19" s="46"/>
    </row>
    <row r="20" spans="1:6" s="47" customFormat="1" x14ac:dyDescent="0.3">
      <c r="A20" s="5"/>
      <c r="B20" s="3"/>
      <c r="C20" s="22"/>
      <c r="D20" s="2"/>
      <c r="E20" s="23"/>
      <c r="F20" s="46"/>
    </row>
    <row r="21" spans="1:6" s="47" customFormat="1" x14ac:dyDescent="0.3">
      <c r="A21" s="5" t="s">
        <v>223</v>
      </c>
      <c r="B21" s="3" t="s">
        <v>224</v>
      </c>
      <c r="C21" s="22" t="s">
        <v>5</v>
      </c>
      <c r="D21" s="2">
        <v>2</v>
      </c>
      <c r="E21" s="23"/>
      <c r="F21" s="46"/>
    </row>
    <row r="22" spans="1:6" s="47" customFormat="1" x14ac:dyDescent="0.3">
      <c r="A22" s="5"/>
      <c r="B22" s="3"/>
      <c r="C22" s="22"/>
      <c r="D22" s="2"/>
      <c r="E22" s="23"/>
      <c r="F22" s="46"/>
    </row>
    <row r="23" spans="1:6" x14ac:dyDescent="0.3">
      <c r="A23" s="5"/>
      <c r="B23" s="66" t="s">
        <v>203</v>
      </c>
      <c r="C23" s="22"/>
      <c r="D23" s="2"/>
      <c r="E23" s="23"/>
      <c r="F23" s="46"/>
    </row>
    <row r="24" spans="1:6" ht="110.25" customHeight="1" x14ac:dyDescent="0.3">
      <c r="A24" s="5"/>
      <c r="B24" s="3" t="s">
        <v>242</v>
      </c>
      <c r="C24" s="22"/>
      <c r="D24" s="2"/>
      <c r="E24" s="23"/>
      <c r="F24" s="46"/>
    </row>
    <row r="25" spans="1:6" x14ac:dyDescent="0.3">
      <c r="A25" s="5"/>
      <c r="B25" s="3"/>
      <c r="C25" s="22"/>
      <c r="D25" s="2"/>
      <c r="E25" s="23"/>
      <c r="F25" s="46"/>
    </row>
    <row r="26" spans="1:6" x14ac:dyDescent="0.3">
      <c r="A26" s="5"/>
      <c r="B26" s="21" t="s">
        <v>197</v>
      </c>
      <c r="C26" s="22"/>
      <c r="D26" s="2"/>
      <c r="E26" s="23"/>
      <c r="F26" s="46"/>
    </row>
    <row r="27" spans="1:6" ht="23.25" customHeight="1" x14ac:dyDescent="0.3">
      <c r="A27" s="5" t="s">
        <v>23</v>
      </c>
      <c r="B27" s="3" t="s">
        <v>260</v>
      </c>
      <c r="C27" s="22" t="s">
        <v>4</v>
      </c>
      <c r="D27" s="22">
        <v>450</v>
      </c>
      <c r="E27" s="23"/>
      <c r="F27" s="46"/>
    </row>
    <row r="28" spans="1:6" x14ac:dyDescent="0.3">
      <c r="A28" s="5"/>
      <c r="B28" s="3"/>
      <c r="C28" s="22"/>
      <c r="D28" s="22"/>
      <c r="E28" s="23"/>
      <c r="F28" s="46"/>
    </row>
    <row r="29" spans="1:6" x14ac:dyDescent="0.3">
      <c r="A29" s="5"/>
      <c r="B29" s="21" t="s">
        <v>19</v>
      </c>
      <c r="C29" s="22"/>
      <c r="D29" s="2"/>
      <c r="E29" s="23"/>
      <c r="F29" s="46"/>
    </row>
    <row r="30" spans="1:6" ht="66" x14ac:dyDescent="0.3">
      <c r="A30" s="5"/>
      <c r="B30" s="3" t="s">
        <v>243</v>
      </c>
      <c r="C30" s="22"/>
      <c r="D30" s="2"/>
      <c r="E30" s="23"/>
      <c r="F30" s="46"/>
    </row>
    <row r="31" spans="1:6" x14ac:dyDescent="0.3">
      <c r="A31" s="5"/>
      <c r="B31" s="3"/>
      <c r="C31" s="22"/>
      <c r="D31" s="2"/>
      <c r="E31" s="23"/>
      <c r="F31" s="46"/>
    </row>
    <row r="32" spans="1:6" x14ac:dyDescent="0.3">
      <c r="A32" s="5"/>
      <c r="B32" s="45" t="s">
        <v>225</v>
      </c>
      <c r="C32" s="22"/>
      <c r="D32" s="2"/>
      <c r="E32" s="23"/>
      <c r="F32" s="46"/>
    </row>
    <row r="33" spans="1:6" x14ac:dyDescent="0.3">
      <c r="A33" s="5" t="s">
        <v>226</v>
      </c>
      <c r="B33" s="3" t="s">
        <v>249</v>
      </c>
      <c r="C33" s="22" t="s">
        <v>5</v>
      </c>
      <c r="D33" s="2">
        <v>1</v>
      </c>
      <c r="E33" s="23"/>
      <c r="F33" s="46"/>
    </row>
    <row r="34" spans="1:6" x14ac:dyDescent="0.3">
      <c r="A34" s="5"/>
      <c r="B34" s="3"/>
      <c r="C34" s="22"/>
      <c r="D34" s="2"/>
      <c r="E34" s="23"/>
      <c r="F34" s="46"/>
    </row>
    <row r="35" spans="1:6" s="47" customFormat="1" x14ac:dyDescent="0.3">
      <c r="A35" s="5"/>
      <c r="B35" s="49" t="s">
        <v>244</v>
      </c>
      <c r="C35" s="22"/>
      <c r="D35" s="2"/>
      <c r="E35" s="23"/>
      <c r="F35" s="46"/>
    </row>
    <row r="36" spans="1:6" s="47" customFormat="1" x14ac:dyDescent="0.3">
      <c r="A36" s="5" t="s">
        <v>227</v>
      </c>
      <c r="B36" s="3" t="s">
        <v>250</v>
      </c>
      <c r="C36" s="22" t="s">
        <v>5</v>
      </c>
      <c r="D36" s="2">
        <v>3</v>
      </c>
      <c r="E36" s="23"/>
      <c r="F36" s="46"/>
    </row>
    <row r="37" spans="1:6" x14ac:dyDescent="0.3">
      <c r="A37" s="5"/>
      <c r="B37" s="3"/>
      <c r="C37" s="22"/>
      <c r="D37" s="2"/>
      <c r="E37" s="23"/>
      <c r="F37" s="46"/>
    </row>
    <row r="38" spans="1:6" x14ac:dyDescent="0.3">
      <c r="A38" s="4"/>
      <c r="B38" s="49" t="s">
        <v>228</v>
      </c>
      <c r="C38" s="22"/>
      <c r="D38" s="2"/>
      <c r="E38" s="23"/>
      <c r="F38" s="46"/>
    </row>
    <row r="39" spans="1:6" s="47" customFormat="1" x14ac:dyDescent="0.3">
      <c r="A39" s="5" t="s">
        <v>188</v>
      </c>
      <c r="B39" s="3" t="s">
        <v>251</v>
      </c>
      <c r="C39" s="22" t="s">
        <v>5</v>
      </c>
      <c r="D39" s="22">
        <v>1</v>
      </c>
      <c r="E39" s="23"/>
      <c r="F39" s="46"/>
    </row>
    <row r="40" spans="1:6" s="47" customFormat="1" x14ac:dyDescent="0.3">
      <c r="A40" s="5"/>
      <c r="B40" s="15"/>
      <c r="C40" s="22"/>
      <c r="D40" s="2"/>
      <c r="E40" s="23"/>
      <c r="F40" s="46"/>
    </row>
    <row r="41" spans="1:6" s="47" customFormat="1" x14ac:dyDescent="0.3">
      <c r="A41" s="5"/>
      <c r="B41" s="49" t="s">
        <v>229</v>
      </c>
      <c r="C41" s="22"/>
      <c r="D41" s="2"/>
      <c r="E41" s="23"/>
      <c r="F41" s="46"/>
    </row>
    <row r="42" spans="1:6" s="47" customFormat="1" x14ac:dyDescent="0.3">
      <c r="A42" s="5" t="s">
        <v>200</v>
      </c>
      <c r="B42" s="3" t="s">
        <v>252</v>
      </c>
      <c r="C42" s="22" t="s">
        <v>5</v>
      </c>
      <c r="D42" s="2">
        <v>1</v>
      </c>
      <c r="E42" s="23"/>
      <c r="F42" s="46"/>
    </row>
    <row r="43" spans="1:6" x14ac:dyDescent="0.3">
      <c r="A43" s="5"/>
      <c r="B43" s="3"/>
      <c r="C43" s="22"/>
      <c r="D43" s="2"/>
      <c r="E43" s="23"/>
      <c r="F43" s="46"/>
    </row>
    <row r="44" spans="1:6" s="47" customFormat="1" x14ac:dyDescent="0.3">
      <c r="A44" s="5"/>
      <c r="B44" s="49" t="s">
        <v>254</v>
      </c>
      <c r="C44" s="22"/>
      <c r="D44" s="2"/>
      <c r="E44" s="23"/>
      <c r="F44" s="46"/>
    </row>
    <row r="45" spans="1:6" s="47" customFormat="1" x14ac:dyDescent="0.3">
      <c r="A45" s="5" t="s">
        <v>227</v>
      </c>
      <c r="B45" s="3" t="s">
        <v>253</v>
      </c>
      <c r="C45" s="22" t="s">
        <v>5</v>
      </c>
      <c r="D45" s="2">
        <v>1</v>
      </c>
      <c r="E45" s="23"/>
      <c r="F45" s="46"/>
    </row>
    <row r="46" spans="1:6" s="47" customFormat="1" x14ac:dyDescent="0.3">
      <c r="A46" s="5"/>
      <c r="B46" s="3"/>
      <c r="C46" s="22"/>
      <c r="D46" s="2"/>
      <c r="E46" s="23"/>
      <c r="F46" s="46"/>
    </row>
    <row r="47" spans="1:6" s="47" customFormat="1" x14ac:dyDescent="0.3">
      <c r="A47" s="5"/>
      <c r="B47" s="49" t="s">
        <v>236</v>
      </c>
      <c r="C47" s="22"/>
      <c r="D47" s="2"/>
      <c r="E47" s="23"/>
      <c r="F47" s="46"/>
    </row>
    <row r="48" spans="1:6" s="47" customFormat="1" x14ac:dyDescent="0.3">
      <c r="A48" s="5" t="s">
        <v>227</v>
      </c>
      <c r="B48" s="3" t="s">
        <v>253</v>
      </c>
      <c r="C48" s="22" t="s">
        <v>5</v>
      </c>
      <c r="D48" s="59">
        <f>D27/100</f>
        <v>4.5</v>
      </c>
      <c r="E48" s="23"/>
      <c r="F48" s="46"/>
    </row>
    <row r="49" spans="1:7" s="47" customFormat="1" x14ac:dyDescent="0.3">
      <c r="A49" s="5"/>
      <c r="B49" s="3"/>
      <c r="C49" s="22"/>
      <c r="D49" s="2"/>
      <c r="E49" s="23"/>
      <c r="F49" s="46"/>
    </row>
    <row r="50" spans="1:7" s="47" customFormat="1" x14ac:dyDescent="0.3">
      <c r="A50" s="5"/>
      <c r="B50" s="45" t="s">
        <v>237</v>
      </c>
      <c r="C50" s="22"/>
      <c r="D50" s="2"/>
      <c r="E50" s="23"/>
      <c r="F50" s="46"/>
    </row>
    <row r="51" spans="1:7" s="47" customFormat="1" x14ac:dyDescent="0.3">
      <c r="A51" s="5" t="s">
        <v>227</v>
      </c>
      <c r="B51" s="3" t="s">
        <v>253</v>
      </c>
      <c r="C51" s="22" t="s">
        <v>5</v>
      </c>
      <c r="D51" s="2">
        <v>1</v>
      </c>
      <c r="E51" s="23"/>
      <c r="F51" s="46"/>
    </row>
    <row r="52" spans="1:7" s="47" customFormat="1" x14ac:dyDescent="0.3">
      <c r="A52" s="5"/>
      <c r="B52" s="3"/>
      <c r="C52" s="22"/>
      <c r="D52" s="2"/>
      <c r="E52" s="23"/>
      <c r="F52" s="46"/>
    </row>
    <row r="53" spans="1:7" s="47" customFormat="1" x14ac:dyDescent="0.3">
      <c r="A53" s="5"/>
      <c r="B53" s="21" t="s">
        <v>10</v>
      </c>
      <c r="C53" s="22"/>
      <c r="D53" s="2"/>
      <c r="E53" s="23"/>
      <c r="F53" s="46"/>
    </row>
    <row r="54" spans="1:7" s="47" customFormat="1" x14ac:dyDescent="0.3">
      <c r="A54" s="5"/>
      <c r="B54" s="52"/>
      <c r="C54" s="22"/>
      <c r="D54" s="2"/>
      <c r="E54" s="23"/>
      <c r="F54" s="46"/>
    </row>
    <row r="55" spans="1:7" s="47" customFormat="1" ht="27" customHeight="1" x14ac:dyDescent="0.3">
      <c r="A55" s="4" t="s">
        <v>21</v>
      </c>
      <c r="B55" s="21" t="s">
        <v>22</v>
      </c>
      <c r="C55" s="22"/>
      <c r="D55" s="2"/>
      <c r="E55" s="23"/>
      <c r="F55" s="46"/>
    </row>
    <row r="56" spans="1:7" s="47" customFormat="1" ht="28" x14ac:dyDescent="0.3">
      <c r="A56" s="4"/>
      <c r="B56" s="50" t="s">
        <v>230</v>
      </c>
      <c r="C56" s="22"/>
      <c r="D56" s="51"/>
      <c r="E56" s="53"/>
      <c r="F56" s="46"/>
      <c r="G56" s="15"/>
    </row>
    <row r="57" spans="1:7" x14ac:dyDescent="0.3">
      <c r="A57" s="5" t="s">
        <v>208</v>
      </c>
      <c r="B57" s="3" t="s">
        <v>231</v>
      </c>
      <c r="C57" s="22" t="s">
        <v>5</v>
      </c>
      <c r="D57" s="2">
        <v>1</v>
      </c>
      <c r="E57" s="23"/>
      <c r="F57" s="46"/>
    </row>
    <row r="58" spans="1:7" s="47" customFormat="1" ht="18.75" customHeight="1" x14ac:dyDescent="0.3">
      <c r="A58" s="5"/>
      <c r="B58" s="3"/>
      <c r="C58" s="22"/>
      <c r="D58" s="2"/>
      <c r="E58" s="23"/>
      <c r="F58" s="46"/>
    </row>
    <row r="59" spans="1:7" s="47" customFormat="1" x14ac:dyDescent="0.3">
      <c r="A59" s="5"/>
      <c r="B59" s="3"/>
      <c r="C59" s="22"/>
      <c r="D59" s="2"/>
      <c r="E59" s="23"/>
      <c r="F59" s="46"/>
    </row>
    <row r="60" spans="1:7" s="47" customFormat="1" x14ac:dyDescent="0.3">
      <c r="A60" s="54"/>
      <c r="B60" s="55" t="s">
        <v>211</v>
      </c>
      <c r="C60" s="56"/>
      <c r="D60" s="52"/>
      <c r="E60" s="57"/>
      <c r="F60" s="46"/>
    </row>
    <row r="61" spans="1:7" s="47" customFormat="1" x14ac:dyDescent="0.3">
      <c r="A61" s="5"/>
      <c r="B61" s="3"/>
      <c r="C61" s="22"/>
      <c r="D61" s="2"/>
      <c r="E61" s="23"/>
      <c r="F61" s="46"/>
    </row>
    <row r="62" spans="1:7" s="47" customFormat="1" x14ac:dyDescent="0.3">
      <c r="A62" s="5"/>
      <c r="B62" s="55" t="s">
        <v>8</v>
      </c>
      <c r="C62" s="22"/>
      <c r="D62" s="2"/>
      <c r="E62" s="23"/>
      <c r="F62" s="46"/>
    </row>
    <row r="63" spans="1:7" s="47" customFormat="1" ht="38.25" customHeight="1" x14ac:dyDescent="0.3">
      <c r="A63" s="5" t="s">
        <v>9</v>
      </c>
      <c r="B63" s="3" t="s">
        <v>238</v>
      </c>
      <c r="C63" s="22" t="s">
        <v>5</v>
      </c>
      <c r="D63" s="22">
        <v>2</v>
      </c>
      <c r="E63" s="23"/>
      <c r="F63" s="46"/>
    </row>
    <row r="64" spans="1:7" s="47" customFormat="1" x14ac:dyDescent="0.3">
      <c r="A64" s="5"/>
      <c r="B64" s="3"/>
      <c r="C64" s="22"/>
      <c r="D64" s="2"/>
      <c r="E64" s="23"/>
      <c r="F64" s="46"/>
    </row>
    <row r="65" spans="1:7" s="47" customFormat="1" x14ac:dyDescent="0.3">
      <c r="A65" s="4" t="s">
        <v>187</v>
      </c>
      <c r="B65" s="21" t="s">
        <v>27</v>
      </c>
      <c r="C65" s="22"/>
      <c r="D65" s="2"/>
      <c r="E65" s="23"/>
      <c r="F65" s="46"/>
    </row>
    <row r="66" spans="1:7" s="47" customFormat="1" x14ac:dyDescent="0.3">
      <c r="A66" s="5" t="s">
        <v>11</v>
      </c>
      <c r="B66" s="3" t="s">
        <v>239</v>
      </c>
      <c r="C66" s="22" t="s">
        <v>5</v>
      </c>
      <c r="D66" s="2">
        <v>1</v>
      </c>
      <c r="E66" s="23"/>
      <c r="F66" s="46"/>
    </row>
    <row r="67" spans="1:7" s="47" customFormat="1" x14ac:dyDescent="0.3">
      <c r="A67" s="5" t="s">
        <v>12</v>
      </c>
      <c r="B67" s="3" t="s">
        <v>240</v>
      </c>
      <c r="C67" s="22" t="s">
        <v>5</v>
      </c>
      <c r="D67" s="59">
        <v>2</v>
      </c>
      <c r="E67" s="23"/>
      <c r="F67" s="46"/>
    </row>
    <row r="68" spans="1:7" s="47" customFormat="1" ht="48" customHeight="1" x14ac:dyDescent="0.3">
      <c r="A68" s="5"/>
      <c r="B68" s="3"/>
      <c r="C68" s="22"/>
      <c r="D68" s="58"/>
      <c r="E68" s="23"/>
      <c r="F68" s="46"/>
    </row>
    <row r="69" spans="1:7" s="47" customFormat="1" x14ac:dyDescent="0.3">
      <c r="A69" s="5"/>
      <c r="B69" s="3"/>
      <c r="C69" s="22"/>
      <c r="D69" s="59"/>
      <c r="E69" s="23"/>
      <c r="F69" s="81"/>
    </row>
    <row r="70" spans="1:7" s="47" customFormat="1" ht="14.5" thickBot="1" x14ac:dyDescent="0.35">
      <c r="A70" s="60"/>
      <c r="B70" s="61" t="s">
        <v>439</v>
      </c>
      <c r="C70" s="62"/>
      <c r="D70" s="63"/>
      <c r="E70" s="64"/>
      <c r="F70" s="65"/>
    </row>
    <row r="71" spans="1:7" s="47" customFormat="1" x14ac:dyDescent="0.3">
      <c r="A71" s="31"/>
      <c r="B71" s="32"/>
      <c r="C71" s="33"/>
      <c r="D71" s="34"/>
      <c r="E71" s="35"/>
      <c r="F71" s="36"/>
    </row>
    <row r="72" spans="1:7" s="47" customFormat="1" ht="14.5" x14ac:dyDescent="0.35">
      <c r="A72" s="37"/>
      <c r="B72" s="30"/>
      <c r="C72" s="38"/>
      <c r="D72" s="30"/>
      <c r="E72" s="30"/>
      <c r="F72" s="39"/>
    </row>
    <row r="73" spans="1:7" s="47" customFormat="1" x14ac:dyDescent="0.3">
      <c r="A73" s="40"/>
      <c r="B73" s="41"/>
      <c r="C73" s="42"/>
      <c r="D73" s="15"/>
      <c r="E73" s="43"/>
      <c r="F73" s="44"/>
    </row>
    <row r="74" spans="1:7" s="47" customFormat="1" x14ac:dyDescent="0.3">
      <c r="A74" s="40"/>
      <c r="B74" s="41"/>
      <c r="C74" s="42"/>
      <c r="D74" s="15"/>
      <c r="E74" s="43"/>
      <c r="F74" s="44"/>
    </row>
    <row r="75" spans="1:7" s="47" customFormat="1" x14ac:dyDescent="0.3">
      <c r="A75" s="40"/>
      <c r="B75" s="41"/>
      <c r="C75" s="42"/>
      <c r="D75" s="15"/>
      <c r="E75" s="43"/>
      <c r="F75" s="44"/>
    </row>
    <row r="76" spans="1:7" s="47" customFormat="1" x14ac:dyDescent="0.3">
      <c r="A76" s="40"/>
      <c r="B76" s="41"/>
      <c r="C76" s="42"/>
      <c r="D76" s="15"/>
      <c r="E76" s="43"/>
      <c r="F76" s="44"/>
    </row>
    <row r="77" spans="1:7" s="47" customFormat="1" x14ac:dyDescent="0.3">
      <c r="A77" s="40"/>
      <c r="B77" s="41"/>
      <c r="C77" s="42"/>
      <c r="D77" s="15"/>
      <c r="E77" s="43"/>
      <c r="F77" s="44"/>
    </row>
    <row r="78" spans="1:7" s="47" customFormat="1" x14ac:dyDescent="0.3">
      <c r="A78" s="40"/>
      <c r="B78" s="41"/>
      <c r="C78" s="42"/>
      <c r="D78" s="15"/>
      <c r="E78" s="43"/>
      <c r="F78" s="44"/>
      <c r="G78" s="15"/>
    </row>
  </sheetData>
  <mergeCells count="2">
    <mergeCell ref="A1:F1"/>
    <mergeCell ref="A2:F2"/>
  </mergeCells>
  <pageMargins left="0.7" right="0.7" top="0.75" bottom="0.75" header="0.3" footer="0.3"/>
  <pageSetup scale="68" fitToHeight="0" orientation="portrait" r:id="rId1"/>
  <headerFooter alignWithMargins="0"/>
  <rowBreaks count="1" manualBreakCount="1">
    <brk id="28" max="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81"/>
  <sheetViews>
    <sheetView view="pageBreakPreview" topLeftCell="A61" zoomScale="75" zoomScaleNormal="70" zoomScaleSheetLayoutView="75" workbookViewId="0">
      <selection activeCell="E10" sqref="E10:F73"/>
    </sheetView>
  </sheetViews>
  <sheetFormatPr defaultColWidth="9.1796875" defaultRowHeight="14" x14ac:dyDescent="0.3"/>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4.5" thickBot="1" x14ac:dyDescent="0.35">
      <c r="A1" s="177" t="s">
        <v>212</v>
      </c>
      <c r="B1" s="178"/>
      <c r="C1" s="178"/>
      <c r="D1" s="178"/>
      <c r="E1" s="178"/>
      <c r="F1" s="178"/>
    </row>
    <row r="2" spans="1:6" ht="14.5" thickBot="1" x14ac:dyDescent="0.35">
      <c r="A2" s="177" t="s">
        <v>267</v>
      </c>
      <c r="B2" s="178"/>
      <c r="C2" s="178"/>
      <c r="D2" s="178"/>
      <c r="E2" s="178"/>
      <c r="F2" s="178"/>
    </row>
    <row r="3" spans="1:6" s="20" customFormat="1" x14ac:dyDescent="0.25">
      <c r="A3" s="16" t="s">
        <v>0</v>
      </c>
      <c r="B3" s="17" t="s">
        <v>1</v>
      </c>
      <c r="C3" s="17" t="s">
        <v>2</v>
      </c>
      <c r="D3" s="17" t="s">
        <v>6</v>
      </c>
      <c r="E3" s="18" t="s">
        <v>3</v>
      </c>
      <c r="F3" s="19" t="s">
        <v>7</v>
      </c>
    </row>
    <row r="4" spans="1:6" ht="13.15" customHeight="1" x14ac:dyDescent="0.3">
      <c r="A4" s="5"/>
      <c r="B4" s="21" t="s">
        <v>14</v>
      </c>
      <c r="C4" s="22"/>
      <c r="D4" s="2"/>
      <c r="E4" s="23"/>
      <c r="F4" s="24"/>
    </row>
    <row r="5" spans="1:6" x14ac:dyDescent="0.3">
      <c r="A5" s="4" t="s">
        <v>25</v>
      </c>
      <c r="B5" s="21" t="s">
        <v>26</v>
      </c>
      <c r="C5" s="25"/>
      <c r="D5" s="22"/>
      <c r="E5" s="23"/>
      <c r="F5" s="26"/>
    </row>
    <row r="6" spans="1:6" x14ac:dyDescent="0.3">
      <c r="A6" s="27"/>
      <c r="B6" s="3" t="s">
        <v>202</v>
      </c>
      <c r="C6" s="25"/>
      <c r="D6" s="22"/>
      <c r="E6" s="48"/>
      <c r="F6" s="26"/>
    </row>
    <row r="7" spans="1:6" x14ac:dyDescent="0.3">
      <c r="A7" s="5"/>
      <c r="B7" s="21" t="s">
        <v>15</v>
      </c>
      <c r="C7" s="22"/>
      <c r="D7" s="2"/>
      <c r="E7" s="23"/>
      <c r="F7" s="26"/>
    </row>
    <row r="8" spans="1:6" s="29" customFormat="1" x14ac:dyDescent="0.3">
      <c r="A8" s="5"/>
      <c r="B8" s="28" t="s">
        <v>16</v>
      </c>
      <c r="C8" s="22"/>
      <c r="D8" s="2"/>
      <c r="E8" s="23"/>
      <c r="F8" s="26"/>
    </row>
    <row r="9" spans="1:6" ht="24" customHeight="1" x14ac:dyDescent="0.3">
      <c r="A9" s="5"/>
      <c r="B9" s="28" t="s">
        <v>17</v>
      </c>
      <c r="C9" s="22"/>
      <c r="D9" s="2"/>
      <c r="E9" s="23"/>
      <c r="F9" s="26"/>
    </row>
    <row r="10" spans="1:6" ht="50.25" customHeight="1" x14ac:dyDescent="0.3">
      <c r="A10" s="5" t="s">
        <v>18</v>
      </c>
      <c r="B10" s="3" t="s">
        <v>209</v>
      </c>
      <c r="C10" s="22" t="s">
        <v>4</v>
      </c>
      <c r="D10" s="22">
        <v>1100</v>
      </c>
      <c r="E10" s="23"/>
      <c r="F10" s="46"/>
    </row>
    <row r="11" spans="1:6" s="47" customFormat="1" x14ac:dyDescent="0.3">
      <c r="A11" s="5"/>
      <c r="B11" s="21" t="s">
        <v>214</v>
      </c>
      <c r="C11" s="22"/>
      <c r="D11" s="2"/>
      <c r="E11" s="23"/>
      <c r="F11" s="46"/>
    </row>
    <row r="12" spans="1:6" s="47" customFormat="1" x14ac:dyDescent="0.3">
      <c r="A12" s="5"/>
      <c r="B12" s="3"/>
      <c r="C12" s="22"/>
      <c r="D12" s="2"/>
      <c r="E12" s="23"/>
      <c r="F12" s="46"/>
    </row>
    <row r="13" spans="1:6" s="47" customFormat="1" ht="42" customHeight="1" x14ac:dyDescent="0.3">
      <c r="A13" s="5" t="s">
        <v>215</v>
      </c>
      <c r="B13" s="3" t="s">
        <v>216</v>
      </c>
      <c r="C13" s="22" t="s">
        <v>217</v>
      </c>
      <c r="D13" s="82">
        <f>D10*2/10000</f>
        <v>0.22</v>
      </c>
      <c r="E13" s="23"/>
      <c r="F13" s="46"/>
    </row>
    <row r="14" spans="1:6" s="47" customFormat="1" x14ac:dyDescent="0.3">
      <c r="A14" s="5"/>
      <c r="B14" s="3"/>
      <c r="C14" s="22"/>
      <c r="D14" s="2"/>
      <c r="E14" s="23"/>
      <c r="F14" s="46"/>
    </row>
    <row r="15" spans="1:6" s="47" customFormat="1" ht="37.5" customHeight="1" x14ac:dyDescent="0.3">
      <c r="A15" s="5"/>
      <c r="B15" s="28" t="s">
        <v>218</v>
      </c>
      <c r="C15" s="22"/>
      <c r="D15" s="2"/>
      <c r="E15" s="23"/>
      <c r="F15" s="46"/>
    </row>
    <row r="16" spans="1:6" s="47" customFormat="1" x14ac:dyDescent="0.3">
      <c r="A16" s="5"/>
      <c r="B16" s="3"/>
      <c r="C16" s="22"/>
      <c r="D16" s="2"/>
      <c r="E16" s="23"/>
      <c r="F16" s="46"/>
    </row>
    <row r="17" spans="1:6" s="47" customFormat="1" x14ac:dyDescent="0.3">
      <c r="A17" s="5" t="s">
        <v>219</v>
      </c>
      <c r="B17" s="3" t="s">
        <v>220</v>
      </c>
      <c r="C17" s="22" t="s">
        <v>5</v>
      </c>
      <c r="D17" s="2">
        <v>5</v>
      </c>
      <c r="E17" s="23"/>
      <c r="F17" s="46"/>
    </row>
    <row r="18" spans="1:6" s="47" customFormat="1" x14ac:dyDescent="0.3">
      <c r="A18" s="5"/>
      <c r="B18" s="3"/>
      <c r="C18" s="22"/>
      <c r="D18" s="2"/>
      <c r="E18" s="23"/>
      <c r="F18" s="46"/>
    </row>
    <row r="19" spans="1:6" s="47" customFormat="1" x14ac:dyDescent="0.3">
      <c r="A19" s="5" t="s">
        <v>221</v>
      </c>
      <c r="B19" s="3" t="s">
        <v>222</v>
      </c>
      <c r="C19" s="22" t="s">
        <v>5</v>
      </c>
      <c r="D19" s="2">
        <v>2</v>
      </c>
      <c r="E19" s="23"/>
      <c r="F19" s="46"/>
    </row>
    <row r="20" spans="1:6" s="47" customFormat="1" x14ac:dyDescent="0.3">
      <c r="A20" s="5"/>
      <c r="B20" s="3"/>
      <c r="C20" s="22"/>
      <c r="D20" s="2"/>
      <c r="E20" s="23"/>
      <c r="F20" s="46"/>
    </row>
    <row r="21" spans="1:6" s="47" customFormat="1" x14ac:dyDescent="0.3">
      <c r="A21" s="5" t="s">
        <v>223</v>
      </c>
      <c r="B21" s="3" t="s">
        <v>224</v>
      </c>
      <c r="C21" s="22" t="s">
        <v>5</v>
      </c>
      <c r="D21" s="2">
        <v>2</v>
      </c>
      <c r="E21" s="23"/>
      <c r="F21" s="46"/>
    </row>
    <row r="22" spans="1:6" s="47" customFormat="1" x14ac:dyDescent="0.3">
      <c r="A22" s="5"/>
      <c r="B22" s="3"/>
      <c r="C22" s="22"/>
      <c r="D22" s="2"/>
      <c r="E22" s="23"/>
      <c r="F22" s="46"/>
    </row>
    <row r="23" spans="1:6" x14ac:dyDescent="0.3">
      <c r="A23" s="5"/>
      <c r="B23" s="66" t="s">
        <v>203</v>
      </c>
      <c r="C23" s="22"/>
      <c r="D23" s="2"/>
      <c r="E23" s="23"/>
      <c r="F23" s="46"/>
    </row>
    <row r="24" spans="1:6" ht="110.25" customHeight="1" x14ac:dyDescent="0.3">
      <c r="A24" s="5"/>
      <c r="B24" s="3" t="s">
        <v>242</v>
      </c>
      <c r="C24" s="22"/>
      <c r="D24" s="2"/>
      <c r="E24" s="23"/>
      <c r="F24" s="46"/>
    </row>
    <row r="25" spans="1:6" x14ac:dyDescent="0.3">
      <c r="A25" s="5"/>
      <c r="B25" s="3"/>
      <c r="C25" s="22"/>
      <c r="D25" s="2"/>
      <c r="E25" s="23"/>
      <c r="F25" s="46"/>
    </row>
    <row r="26" spans="1:6" x14ac:dyDescent="0.3">
      <c r="A26" s="5"/>
      <c r="B26" s="21" t="s">
        <v>197</v>
      </c>
      <c r="C26" s="22"/>
      <c r="D26" s="2"/>
      <c r="E26" s="23"/>
      <c r="F26" s="46"/>
    </row>
    <row r="27" spans="1:6" ht="23.25" customHeight="1" x14ac:dyDescent="0.3">
      <c r="A27" s="5" t="s">
        <v>23</v>
      </c>
      <c r="B27" s="3" t="s">
        <v>263</v>
      </c>
      <c r="C27" s="22" t="s">
        <v>4</v>
      </c>
      <c r="D27" s="22">
        <v>820</v>
      </c>
      <c r="E27" s="23"/>
      <c r="F27" s="46"/>
    </row>
    <row r="28" spans="1:6" ht="23.25" customHeight="1" x14ac:dyDescent="0.3">
      <c r="A28" s="5" t="s">
        <v>189</v>
      </c>
      <c r="B28" s="3" t="s">
        <v>264</v>
      </c>
      <c r="C28" s="22" t="s">
        <v>4</v>
      </c>
      <c r="D28" s="22">
        <v>280</v>
      </c>
      <c r="E28" s="23"/>
      <c r="F28" s="46"/>
    </row>
    <row r="29" spans="1:6" x14ac:dyDescent="0.3">
      <c r="A29" s="5"/>
      <c r="B29" s="3"/>
      <c r="C29" s="22"/>
      <c r="D29" s="22"/>
      <c r="E29" s="23"/>
      <c r="F29" s="46"/>
    </row>
    <row r="30" spans="1:6" x14ac:dyDescent="0.3">
      <c r="A30" s="5"/>
      <c r="B30" s="21" t="s">
        <v>19</v>
      </c>
      <c r="C30" s="22"/>
      <c r="D30" s="2"/>
      <c r="E30" s="23"/>
      <c r="F30" s="46"/>
    </row>
    <row r="31" spans="1:6" ht="66" x14ac:dyDescent="0.3">
      <c r="A31" s="5"/>
      <c r="B31" s="3" t="s">
        <v>243</v>
      </c>
      <c r="C31" s="22"/>
      <c r="D31" s="2"/>
      <c r="E31" s="23"/>
      <c r="F31" s="46"/>
    </row>
    <row r="32" spans="1:6" x14ac:dyDescent="0.3">
      <c r="A32" s="5"/>
      <c r="B32" s="3"/>
      <c r="C32" s="22"/>
      <c r="D32" s="2"/>
      <c r="E32" s="23"/>
      <c r="F32" s="46"/>
    </row>
    <row r="33" spans="1:6" x14ac:dyDescent="0.3">
      <c r="A33" s="5"/>
      <c r="B33" s="45" t="s">
        <v>225</v>
      </c>
      <c r="C33" s="22"/>
      <c r="D33" s="2"/>
      <c r="E33" s="23"/>
      <c r="F33" s="46"/>
    </row>
    <row r="34" spans="1:6" x14ac:dyDescent="0.3">
      <c r="A34" s="5" t="s">
        <v>226</v>
      </c>
      <c r="B34" s="3" t="s">
        <v>234</v>
      </c>
      <c r="C34" s="22" t="s">
        <v>5</v>
      </c>
      <c r="D34" s="2">
        <v>1</v>
      </c>
      <c r="E34" s="23"/>
      <c r="F34" s="46"/>
    </row>
    <row r="35" spans="1:6" x14ac:dyDescent="0.3">
      <c r="A35" s="5"/>
      <c r="B35" s="3"/>
      <c r="C35" s="22"/>
      <c r="D35" s="2"/>
      <c r="E35" s="23"/>
      <c r="F35" s="46"/>
    </row>
    <row r="36" spans="1:6" s="47" customFormat="1" x14ac:dyDescent="0.3">
      <c r="A36" s="5"/>
      <c r="B36" s="49" t="s">
        <v>244</v>
      </c>
      <c r="C36" s="22"/>
      <c r="D36" s="2"/>
      <c r="E36" s="23"/>
      <c r="F36" s="46"/>
    </row>
    <row r="37" spans="1:6" s="47" customFormat="1" x14ac:dyDescent="0.3">
      <c r="A37" s="5" t="s">
        <v>227</v>
      </c>
      <c r="B37" s="3" t="s">
        <v>233</v>
      </c>
      <c r="C37" s="22" t="s">
        <v>5</v>
      </c>
      <c r="D37" s="2">
        <v>5</v>
      </c>
      <c r="E37" s="23"/>
      <c r="F37" s="46"/>
    </row>
    <row r="38" spans="1:6" x14ac:dyDescent="0.3">
      <c r="A38" s="5"/>
      <c r="B38" s="3"/>
      <c r="C38" s="22"/>
      <c r="D38" s="2"/>
      <c r="E38" s="23"/>
      <c r="F38" s="46"/>
    </row>
    <row r="39" spans="1:6" x14ac:dyDescent="0.3">
      <c r="A39" s="4"/>
      <c r="B39" s="49" t="s">
        <v>228</v>
      </c>
      <c r="C39" s="22"/>
      <c r="D39" s="2"/>
      <c r="E39" s="23"/>
      <c r="F39" s="46"/>
    </row>
    <row r="40" spans="1:6" s="47" customFormat="1" x14ac:dyDescent="0.3">
      <c r="A40" s="5" t="s">
        <v>188</v>
      </c>
      <c r="B40" s="3" t="s">
        <v>235</v>
      </c>
      <c r="C40" s="22" t="s">
        <v>5</v>
      </c>
      <c r="D40" s="22">
        <v>2</v>
      </c>
      <c r="E40" s="23"/>
      <c r="F40" s="46"/>
    </row>
    <row r="41" spans="1:6" s="47" customFormat="1" x14ac:dyDescent="0.3">
      <c r="A41" s="5"/>
      <c r="B41" s="15"/>
      <c r="C41" s="22"/>
      <c r="D41" s="2"/>
      <c r="E41" s="23"/>
      <c r="F41" s="46"/>
    </row>
    <row r="42" spans="1:6" s="47" customFormat="1" x14ac:dyDescent="0.3">
      <c r="A42" s="5"/>
      <c r="B42" s="49" t="s">
        <v>229</v>
      </c>
      <c r="C42" s="22"/>
      <c r="D42" s="2"/>
      <c r="E42" s="23"/>
      <c r="F42" s="46"/>
    </row>
    <row r="43" spans="1:6" s="47" customFormat="1" x14ac:dyDescent="0.3">
      <c r="A43" s="5" t="s">
        <v>200</v>
      </c>
      <c r="B43" s="3" t="s">
        <v>210</v>
      </c>
      <c r="C43" s="22" t="s">
        <v>5</v>
      </c>
      <c r="D43" s="2">
        <v>1</v>
      </c>
      <c r="E43" s="23"/>
      <c r="F43" s="46"/>
    </row>
    <row r="44" spans="1:6" x14ac:dyDescent="0.3">
      <c r="A44" s="5"/>
      <c r="B44" s="3"/>
      <c r="C44" s="22"/>
      <c r="D44" s="2"/>
      <c r="E44" s="23"/>
      <c r="F44" s="46"/>
    </row>
    <row r="45" spans="1:6" s="47" customFormat="1" x14ac:dyDescent="0.3">
      <c r="A45" s="5"/>
      <c r="B45" s="49" t="s">
        <v>254</v>
      </c>
      <c r="C45" s="22"/>
      <c r="D45" s="2"/>
      <c r="E45" s="23"/>
      <c r="F45" s="46"/>
    </row>
    <row r="46" spans="1:6" s="47" customFormat="1" x14ac:dyDescent="0.3">
      <c r="A46" s="5" t="s">
        <v>227</v>
      </c>
      <c r="B46" s="3" t="s">
        <v>233</v>
      </c>
      <c r="C46" s="22" t="s">
        <v>5</v>
      </c>
      <c r="D46" s="2">
        <v>3</v>
      </c>
      <c r="E46" s="23"/>
      <c r="F46" s="46"/>
    </row>
    <row r="47" spans="1:6" s="47" customFormat="1" x14ac:dyDescent="0.3">
      <c r="A47" s="5"/>
      <c r="B47" s="3"/>
      <c r="C47" s="22"/>
      <c r="D47" s="2"/>
      <c r="E47" s="23"/>
      <c r="F47" s="46"/>
    </row>
    <row r="48" spans="1:6" s="47" customFormat="1" x14ac:dyDescent="0.3">
      <c r="A48" s="5"/>
      <c r="B48" s="49" t="s">
        <v>236</v>
      </c>
      <c r="C48" s="22"/>
      <c r="D48" s="2"/>
      <c r="E48" s="23"/>
      <c r="F48" s="46"/>
    </row>
    <row r="49" spans="1:7" s="47" customFormat="1" x14ac:dyDescent="0.3">
      <c r="A49" s="5" t="s">
        <v>227</v>
      </c>
      <c r="B49" s="3" t="s">
        <v>233</v>
      </c>
      <c r="C49" s="22" t="s">
        <v>5</v>
      </c>
      <c r="D49" s="2">
        <v>8</v>
      </c>
      <c r="E49" s="23"/>
      <c r="F49" s="46"/>
    </row>
    <row r="50" spans="1:7" s="47" customFormat="1" x14ac:dyDescent="0.3">
      <c r="A50" s="5"/>
      <c r="B50" s="3"/>
      <c r="C50" s="22"/>
      <c r="D50" s="2"/>
      <c r="E50" s="23"/>
      <c r="F50" s="46"/>
    </row>
    <row r="51" spans="1:7" s="47" customFormat="1" x14ac:dyDescent="0.3">
      <c r="A51" s="5"/>
      <c r="B51" s="45" t="s">
        <v>237</v>
      </c>
      <c r="C51" s="22"/>
      <c r="D51" s="2"/>
      <c r="E51" s="23"/>
      <c r="F51" s="46"/>
    </row>
    <row r="52" spans="1:7" s="47" customFormat="1" x14ac:dyDescent="0.3">
      <c r="A52" s="5" t="s">
        <v>227</v>
      </c>
      <c r="B52" s="3" t="s">
        <v>233</v>
      </c>
      <c r="C52" s="22" t="s">
        <v>5</v>
      </c>
      <c r="D52" s="2">
        <v>1</v>
      </c>
      <c r="E52" s="23"/>
      <c r="F52" s="46"/>
    </row>
    <row r="53" spans="1:7" s="47" customFormat="1" x14ac:dyDescent="0.3">
      <c r="A53" s="5"/>
      <c r="B53" s="3"/>
      <c r="C53" s="22"/>
      <c r="D53" s="2"/>
      <c r="E53" s="23"/>
      <c r="F53" s="46"/>
    </row>
    <row r="54" spans="1:7" s="47" customFormat="1" x14ac:dyDescent="0.3">
      <c r="A54" s="5"/>
      <c r="B54" s="21" t="s">
        <v>10</v>
      </c>
      <c r="C54" s="22"/>
      <c r="D54" s="2"/>
      <c r="E54" s="23"/>
      <c r="F54" s="46"/>
    </row>
    <row r="55" spans="1:7" s="47" customFormat="1" x14ac:dyDescent="0.3">
      <c r="A55" s="5"/>
      <c r="B55" s="52"/>
      <c r="C55" s="22"/>
      <c r="D55" s="2"/>
      <c r="E55" s="23"/>
      <c r="F55" s="46"/>
    </row>
    <row r="56" spans="1:7" s="47" customFormat="1" ht="27" customHeight="1" x14ac:dyDescent="0.3">
      <c r="A56" s="4" t="s">
        <v>21</v>
      </c>
      <c r="B56" s="21" t="s">
        <v>22</v>
      </c>
      <c r="C56" s="22"/>
      <c r="D56" s="2"/>
      <c r="E56" s="23"/>
      <c r="F56" s="46"/>
    </row>
    <row r="57" spans="1:7" s="47" customFormat="1" ht="28" x14ac:dyDescent="0.3">
      <c r="A57" s="4"/>
      <c r="B57" s="50" t="s">
        <v>230</v>
      </c>
      <c r="C57" s="22"/>
      <c r="D57" s="51"/>
      <c r="E57" s="53"/>
      <c r="F57" s="46"/>
      <c r="G57" s="15"/>
    </row>
    <row r="58" spans="1:7" x14ac:dyDescent="0.3">
      <c r="A58" s="5" t="s">
        <v>208</v>
      </c>
      <c r="B58" s="3" t="s">
        <v>231</v>
      </c>
      <c r="C58" s="22" t="s">
        <v>5</v>
      </c>
      <c r="D58" s="2">
        <v>1</v>
      </c>
      <c r="E58" s="23"/>
      <c r="F58" s="46"/>
    </row>
    <row r="59" spans="1:7" x14ac:dyDescent="0.3">
      <c r="A59" s="5" t="s">
        <v>208</v>
      </c>
      <c r="B59" s="3" t="s">
        <v>442</v>
      </c>
      <c r="C59" s="22" t="s">
        <v>5</v>
      </c>
      <c r="D59" s="2">
        <v>1</v>
      </c>
      <c r="E59" s="23"/>
      <c r="F59" s="46"/>
    </row>
    <row r="60" spans="1:7" s="47" customFormat="1" ht="18.75" customHeight="1" x14ac:dyDescent="0.3">
      <c r="A60" s="5"/>
      <c r="B60" s="3"/>
      <c r="C60" s="22"/>
      <c r="D60" s="2"/>
      <c r="E60" s="23"/>
      <c r="F60" s="46"/>
    </row>
    <row r="61" spans="1:7" s="47" customFormat="1" x14ac:dyDescent="0.3">
      <c r="A61" s="5"/>
      <c r="B61" s="3"/>
      <c r="C61" s="22"/>
      <c r="D61" s="2"/>
      <c r="E61" s="23"/>
      <c r="F61" s="46"/>
    </row>
    <row r="62" spans="1:7" s="47" customFormat="1" x14ac:dyDescent="0.3">
      <c r="A62" s="54"/>
      <c r="B62" s="55" t="s">
        <v>211</v>
      </c>
      <c r="C62" s="56"/>
      <c r="D62" s="52"/>
      <c r="E62" s="57"/>
      <c r="F62" s="46"/>
    </row>
    <row r="63" spans="1:7" s="47" customFormat="1" x14ac:dyDescent="0.3">
      <c r="A63" s="5"/>
      <c r="B63" s="3"/>
      <c r="C63" s="22"/>
      <c r="D63" s="2"/>
      <c r="E63" s="23"/>
      <c r="F63" s="46"/>
    </row>
    <row r="64" spans="1:7" s="47" customFormat="1" x14ac:dyDescent="0.3">
      <c r="A64" s="5"/>
      <c r="B64" s="55" t="s">
        <v>8</v>
      </c>
      <c r="C64" s="22"/>
      <c r="D64" s="2"/>
      <c r="E64" s="23"/>
      <c r="F64" s="46"/>
    </row>
    <row r="65" spans="1:6" s="47" customFormat="1" ht="38.25" customHeight="1" x14ac:dyDescent="0.3">
      <c r="A65" s="5" t="s">
        <v>9</v>
      </c>
      <c r="B65" s="3" t="s">
        <v>238</v>
      </c>
      <c r="C65" s="22" t="s">
        <v>5</v>
      </c>
      <c r="D65" s="22">
        <v>5</v>
      </c>
      <c r="E65" s="23"/>
      <c r="F65" s="46"/>
    </row>
    <row r="66" spans="1:6" s="47" customFormat="1" x14ac:dyDescent="0.3">
      <c r="A66" s="5"/>
      <c r="B66" s="3"/>
      <c r="C66" s="22"/>
      <c r="D66" s="2"/>
      <c r="E66" s="23"/>
      <c r="F66" s="46"/>
    </row>
    <row r="67" spans="1:6" s="47" customFormat="1" x14ac:dyDescent="0.3">
      <c r="A67" s="4" t="s">
        <v>187</v>
      </c>
      <c r="B67" s="21" t="s">
        <v>27</v>
      </c>
      <c r="C67" s="22"/>
      <c r="D67" s="2"/>
      <c r="E67" s="23"/>
      <c r="F67" s="46"/>
    </row>
    <row r="68" spans="1:6" s="47" customFormat="1" x14ac:dyDescent="0.3">
      <c r="A68" s="5" t="s">
        <v>11</v>
      </c>
      <c r="B68" s="3" t="s">
        <v>239</v>
      </c>
      <c r="C68" s="22" t="s">
        <v>5</v>
      </c>
      <c r="D68" s="2">
        <v>1</v>
      </c>
      <c r="E68" s="23"/>
      <c r="F68" s="46"/>
    </row>
    <row r="69" spans="1:6" s="47" customFormat="1" x14ac:dyDescent="0.3">
      <c r="A69" s="5" t="s">
        <v>11</v>
      </c>
      <c r="B69" s="3" t="s">
        <v>444</v>
      </c>
      <c r="C69" s="22" t="s">
        <v>5</v>
      </c>
      <c r="D69" s="2">
        <v>1</v>
      </c>
      <c r="E69" s="23"/>
      <c r="F69" s="46"/>
    </row>
    <row r="70" spans="1:6" s="47" customFormat="1" x14ac:dyDescent="0.3">
      <c r="A70" s="5" t="s">
        <v>12</v>
      </c>
      <c r="B70" s="3" t="s">
        <v>240</v>
      </c>
      <c r="C70" s="22" t="s">
        <v>5</v>
      </c>
      <c r="D70" s="59">
        <v>6</v>
      </c>
      <c r="E70" s="23"/>
      <c r="F70" s="46"/>
    </row>
    <row r="71" spans="1:6" s="47" customFormat="1" ht="48" customHeight="1" x14ac:dyDescent="0.3">
      <c r="A71" s="5"/>
      <c r="B71" s="3"/>
      <c r="C71" s="22"/>
      <c r="D71" s="58"/>
      <c r="E71" s="23"/>
      <c r="F71" s="46"/>
    </row>
    <row r="72" spans="1:6" s="47" customFormat="1" x14ac:dyDescent="0.3">
      <c r="A72" s="5"/>
      <c r="B72" s="3"/>
      <c r="C72" s="22"/>
      <c r="D72" s="59"/>
      <c r="E72" s="23"/>
      <c r="F72" s="81"/>
    </row>
    <row r="73" spans="1:6" s="47" customFormat="1" ht="14.5" thickBot="1" x14ac:dyDescent="0.35">
      <c r="A73" s="60"/>
      <c r="B73" s="61" t="s">
        <v>439</v>
      </c>
      <c r="C73" s="62"/>
      <c r="D73" s="63"/>
      <c r="E73" s="64"/>
      <c r="F73" s="65"/>
    </row>
    <row r="74" spans="1:6" s="47" customFormat="1" x14ac:dyDescent="0.3">
      <c r="A74" s="31"/>
      <c r="B74" s="32"/>
      <c r="C74" s="33"/>
      <c r="D74" s="34"/>
      <c r="E74" s="35"/>
      <c r="F74" s="36"/>
    </row>
    <row r="75" spans="1:6" s="47" customFormat="1" ht="14.5" x14ac:dyDescent="0.35">
      <c r="A75" s="37"/>
      <c r="B75" s="30"/>
      <c r="C75" s="38"/>
      <c r="D75" s="30"/>
      <c r="E75" s="30"/>
      <c r="F75" s="39"/>
    </row>
    <row r="76" spans="1:6" s="47" customFormat="1" x14ac:dyDescent="0.3">
      <c r="A76" s="40"/>
      <c r="B76" s="41"/>
      <c r="C76" s="42"/>
      <c r="D76" s="15"/>
      <c r="E76" s="43"/>
      <c r="F76" s="44"/>
    </row>
    <row r="77" spans="1:6" s="47" customFormat="1" x14ac:dyDescent="0.3">
      <c r="A77" s="40"/>
      <c r="B77" s="41"/>
      <c r="C77" s="42"/>
      <c r="D77" s="15"/>
      <c r="E77" s="43"/>
      <c r="F77" s="44"/>
    </row>
    <row r="78" spans="1:6" s="47" customFormat="1" x14ac:dyDescent="0.3">
      <c r="A78" s="40"/>
      <c r="B78" s="41"/>
      <c r="C78" s="42"/>
      <c r="D78" s="15"/>
      <c r="E78" s="43"/>
      <c r="F78" s="44"/>
    </row>
    <row r="79" spans="1:6" s="47" customFormat="1" x14ac:dyDescent="0.3">
      <c r="A79" s="40"/>
      <c r="B79" s="41"/>
      <c r="C79" s="42"/>
      <c r="D79" s="15"/>
      <c r="E79" s="43"/>
      <c r="F79" s="44"/>
    </row>
    <row r="80" spans="1:6" s="47" customFormat="1" x14ac:dyDescent="0.3">
      <c r="A80" s="40"/>
      <c r="B80" s="41"/>
      <c r="C80" s="42"/>
      <c r="D80" s="15"/>
      <c r="E80" s="43"/>
      <c r="F80" s="44"/>
    </row>
    <row r="81" spans="1:7" s="47" customFormat="1" x14ac:dyDescent="0.3">
      <c r="A81" s="40"/>
      <c r="B81" s="41"/>
      <c r="C81" s="42"/>
      <c r="D81" s="15"/>
      <c r="E81" s="43"/>
      <c r="F81" s="44"/>
      <c r="G81" s="15"/>
    </row>
  </sheetData>
  <mergeCells count="2">
    <mergeCell ref="A1:F1"/>
    <mergeCell ref="A2:F2"/>
  </mergeCells>
  <pageMargins left="0.7" right="0.7" top="0.75" bottom="0.75" header="0.3" footer="0.3"/>
  <pageSetup scale="68" fitToHeight="0" orientation="portrait" r:id="rId1"/>
  <headerFooter alignWithMargins="0"/>
  <rowBreaks count="1" manualBreakCount="1">
    <brk id="29" max="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0"/>
  <sheetViews>
    <sheetView view="pageBreakPreview" topLeftCell="A64" zoomScale="75" zoomScaleNormal="70" zoomScaleSheetLayoutView="75" workbookViewId="0">
      <selection activeCell="E10" sqref="E10:F72"/>
    </sheetView>
  </sheetViews>
  <sheetFormatPr defaultColWidth="9.1796875" defaultRowHeight="14" x14ac:dyDescent="0.3"/>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4.5" thickBot="1" x14ac:dyDescent="0.35">
      <c r="A1" s="177" t="s">
        <v>212</v>
      </c>
      <c r="B1" s="178"/>
      <c r="C1" s="178"/>
      <c r="D1" s="178"/>
      <c r="E1" s="178"/>
      <c r="F1" s="178"/>
    </row>
    <row r="2" spans="1:6" ht="14.5" thickBot="1" x14ac:dyDescent="0.35">
      <c r="A2" s="177" t="s">
        <v>268</v>
      </c>
      <c r="B2" s="178"/>
      <c r="C2" s="178"/>
      <c r="D2" s="178"/>
      <c r="E2" s="178"/>
      <c r="F2" s="178"/>
    </row>
    <row r="3" spans="1:6" s="20" customFormat="1" x14ac:dyDescent="0.25">
      <c r="A3" s="16" t="s">
        <v>0</v>
      </c>
      <c r="B3" s="17" t="s">
        <v>1</v>
      </c>
      <c r="C3" s="17" t="s">
        <v>2</v>
      </c>
      <c r="D3" s="17" t="s">
        <v>6</v>
      </c>
      <c r="E3" s="18" t="s">
        <v>3</v>
      </c>
      <c r="F3" s="19" t="s">
        <v>7</v>
      </c>
    </row>
    <row r="4" spans="1:6" ht="13.15" customHeight="1" x14ac:dyDescent="0.3">
      <c r="A4" s="5"/>
      <c r="B4" s="21" t="s">
        <v>14</v>
      </c>
      <c r="C4" s="22"/>
      <c r="D4" s="2"/>
      <c r="E4" s="23"/>
      <c r="F4" s="24"/>
    </row>
    <row r="5" spans="1:6" x14ac:dyDescent="0.3">
      <c r="A5" s="4" t="s">
        <v>25</v>
      </c>
      <c r="B5" s="21" t="s">
        <v>26</v>
      </c>
      <c r="C5" s="25"/>
      <c r="D5" s="22"/>
      <c r="E5" s="23"/>
      <c r="F5" s="26"/>
    </row>
    <row r="6" spans="1:6" x14ac:dyDescent="0.3">
      <c r="A6" s="27"/>
      <c r="B6" s="3" t="s">
        <v>202</v>
      </c>
      <c r="C6" s="25"/>
      <c r="D6" s="22"/>
      <c r="E6" s="48"/>
      <c r="F6" s="26"/>
    </row>
    <row r="7" spans="1:6" x14ac:dyDescent="0.3">
      <c r="A7" s="5"/>
      <c r="B7" s="21" t="s">
        <v>15</v>
      </c>
      <c r="C7" s="22"/>
      <c r="D7" s="2"/>
      <c r="E7" s="23"/>
      <c r="F7" s="26"/>
    </row>
    <row r="8" spans="1:6" s="29" customFormat="1" x14ac:dyDescent="0.3">
      <c r="A8" s="5"/>
      <c r="B8" s="28" t="s">
        <v>16</v>
      </c>
      <c r="C8" s="22"/>
      <c r="D8" s="2"/>
      <c r="E8" s="23"/>
      <c r="F8" s="26"/>
    </row>
    <row r="9" spans="1:6" ht="24" customHeight="1" x14ac:dyDescent="0.3">
      <c r="A9" s="5"/>
      <c r="B9" s="28" t="s">
        <v>17</v>
      </c>
      <c r="C9" s="22"/>
      <c r="D9" s="2"/>
      <c r="E9" s="23"/>
      <c r="F9" s="26"/>
    </row>
    <row r="10" spans="1:6" ht="50.25" customHeight="1" x14ac:dyDescent="0.3">
      <c r="A10" s="5" t="s">
        <v>18</v>
      </c>
      <c r="B10" s="3" t="s">
        <v>209</v>
      </c>
      <c r="C10" s="22" t="s">
        <v>4</v>
      </c>
      <c r="D10" s="22">
        <v>320</v>
      </c>
      <c r="E10" s="23"/>
      <c r="F10" s="46"/>
    </row>
    <row r="11" spans="1:6" s="47" customFormat="1" x14ac:dyDescent="0.3">
      <c r="A11" s="5"/>
      <c r="B11" s="21" t="s">
        <v>214</v>
      </c>
      <c r="C11" s="22"/>
      <c r="D11" s="2"/>
      <c r="E11" s="23"/>
      <c r="F11" s="46"/>
    </row>
    <row r="12" spans="1:6" s="47" customFormat="1" x14ac:dyDescent="0.3">
      <c r="A12" s="5"/>
      <c r="B12" s="3"/>
      <c r="C12" s="22"/>
      <c r="D12" s="2"/>
      <c r="E12" s="23"/>
      <c r="F12" s="46"/>
    </row>
    <row r="13" spans="1:6" s="47" customFormat="1" ht="42" customHeight="1" x14ac:dyDescent="0.3">
      <c r="A13" s="5" t="s">
        <v>215</v>
      </c>
      <c r="B13" s="3" t="s">
        <v>216</v>
      </c>
      <c r="C13" s="22" t="s">
        <v>217</v>
      </c>
      <c r="D13" s="82">
        <f>D10*2/10000</f>
        <v>6.4000000000000001E-2</v>
      </c>
      <c r="E13" s="23"/>
      <c r="F13" s="46"/>
    </row>
    <row r="14" spans="1:6" s="47" customFormat="1" x14ac:dyDescent="0.3">
      <c r="A14" s="5"/>
      <c r="B14" s="3"/>
      <c r="C14" s="22"/>
      <c r="D14" s="2"/>
      <c r="E14" s="23"/>
      <c r="F14" s="46"/>
    </row>
    <row r="15" spans="1:6" s="47" customFormat="1" ht="37.5" customHeight="1" x14ac:dyDescent="0.3">
      <c r="A15" s="5"/>
      <c r="B15" s="28" t="s">
        <v>218</v>
      </c>
      <c r="C15" s="22"/>
      <c r="D15" s="2"/>
      <c r="E15" s="23"/>
      <c r="F15" s="46"/>
    </row>
    <row r="16" spans="1:6" s="47" customFormat="1" x14ac:dyDescent="0.3">
      <c r="A16" s="5"/>
      <c r="B16" s="3"/>
      <c r="C16" s="22"/>
      <c r="D16" s="2"/>
      <c r="E16" s="23"/>
      <c r="F16" s="46"/>
    </row>
    <row r="17" spans="1:6" s="47" customFormat="1" x14ac:dyDescent="0.3">
      <c r="A17" s="5" t="s">
        <v>219</v>
      </c>
      <c r="B17" s="3" t="s">
        <v>220</v>
      </c>
      <c r="C17" s="22" t="s">
        <v>5</v>
      </c>
      <c r="D17" s="2">
        <v>1</v>
      </c>
      <c r="E17" s="23"/>
      <c r="F17" s="46"/>
    </row>
    <row r="18" spans="1:6" s="47" customFormat="1" x14ac:dyDescent="0.3">
      <c r="A18" s="5"/>
      <c r="B18" s="3"/>
      <c r="C18" s="22"/>
      <c r="D18" s="2"/>
      <c r="E18" s="23"/>
      <c r="F18" s="46"/>
    </row>
    <row r="19" spans="1:6" s="47" customFormat="1" x14ac:dyDescent="0.3">
      <c r="A19" s="5" t="s">
        <v>221</v>
      </c>
      <c r="B19" s="3" t="s">
        <v>222</v>
      </c>
      <c r="C19" s="22" t="s">
        <v>5</v>
      </c>
      <c r="D19" s="2">
        <v>1</v>
      </c>
      <c r="E19" s="23"/>
      <c r="F19" s="46"/>
    </row>
    <row r="20" spans="1:6" s="47" customFormat="1" x14ac:dyDescent="0.3">
      <c r="A20" s="5"/>
      <c r="B20" s="3"/>
      <c r="C20" s="22"/>
      <c r="D20" s="2"/>
      <c r="E20" s="23"/>
      <c r="F20" s="46"/>
    </row>
    <row r="21" spans="1:6" s="47" customFormat="1" x14ac:dyDescent="0.3">
      <c r="A21" s="5" t="s">
        <v>223</v>
      </c>
      <c r="B21" s="3" t="s">
        <v>224</v>
      </c>
      <c r="C21" s="22" t="s">
        <v>5</v>
      </c>
      <c r="D21" s="2">
        <v>1</v>
      </c>
      <c r="E21" s="23"/>
      <c r="F21" s="46"/>
    </row>
    <row r="22" spans="1:6" s="47" customFormat="1" x14ac:dyDescent="0.3">
      <c r="A22" s="5"/>
      <c r="B22" s="3"/>
      <c r="C22" s="22"/>
      <c r="D22" s="2"/>
      <c r="E22" s="23"/>
      <c r="F22" s="46"/>
    </row>
    <row r="23" spans="1:6" x14ac:dyDescent="0.3">
      <c r="A23" s="5"/>
      <c r="B23" s="66" t="s">
        <v>203</v>
      </c>
      <c r="C23" s="22"/>
      <c r="D23" s="2"/>
      <c r="E23" s="23"/>
      <c r="F23" s="46"/>
    </row>
    <row r="24" spans="1:6" ht="110.25" customHeight="1" x14ac:dyDescent="0.3">
      <c r="A24" s="5"/>
      <c r="B24" s="3" t="s">
        <v>242</v>
      </c>
      <c r="C24" s="22"/>
      <c r="D24" s="2"/>
      <c r="E24" s="23"/>
      <c r="F24" s="46"/>
    </row>
    <row r="25" spans="1:6" x14ac:dyDescent="0.3">
      <c r="A25" s="5"/>
      <c r="B25" s="3"/>
      <c r="C25" s="22"/>
      <c r="D25" s="2"/>
      <c r="E25" s="23"/>
      <c r="F25" s="46"/>
    </row>
    <row r="26" spans="1:6" x14ac:dyDescent="0.3">
      <c r="A26" s="5"/>
      <c r="B26" s="21" t="s">
        <v>197</v>
      </c>
      <c r="C26" s="22"/>
      <c r="D26" s="2"/>
      <c r="E26" s="23"/>
      <c r="F26" s="46"/>
    </row>
    <row r="27" spans="1:6" ht="23.25" customHeight="1" x14ac:dyDescent="0.3">
      <c r="A27" s="5" t="s">
        <v>23</v>
      </c>
      <c r="B27" s="3" t="s">
        <v>256</v>
      </c>
      <c r="C27" s="22" t="s">
        <v>4</v>
      </c>
      <c r="D27" s="22">
        <v>120</v>
      </c>
      <c r="E27" s="23"/>
      <c r="F27" s="46"/>
    </row>
    <row r="28" spans="1:6" ht="23.25" customHeight="1" x14ac:dyDescent="0.3">
      <c r="A28" s="5" t="s">
        <v>189</v>
      </c>
      <c r="B28" s="3" t="s">
        <v>260</v>
      </c>
      <c r="C28" s="22" t="s">
        <v>4</v>
      </c>
      <c r="D28" s="22">
        <v>100</v>
      </c>
      <c r="E28" s="23"/>
      <c r="F28" s="46"/>
    </row>
    <row r="29" spans="1:6" ht="23.25" customHeight="1" x14ac:dyDescent="0.3">
      <c r="A29" s="5" t="s">
        <v>270</v>
      </c>
      <c r="B29" s="3" t="s">
        <v>262</v>
      </c>
      <c r="C29" s="22" t="s">
        <v>4</v>
      </c>
      <c r="D29" s="22">
        <v>100</v>
      </c>
      <c r="E29" s="23"/>
      <c r="F29" s="46"/>
    </row>
    <row r="30" spans="1:6" x14ac:dyDescent="0.3">
      <c r="A30" s="5"/>
      <c r="B30" s="3"/>
      <c r="C30" s="22"/>
      <c r="D30" s="22"/>
      <c r="E30" s="23"/>
      <c r="F30" s="46"/>
    </row>
    <row r="31" spans="1:6" x14ac:dyDescent="0.3">
      <c r="A31" s="5"/>
      <c r="B31" s="21" t="s">
        <v>19</v>
      </c>
      <c r="C31" s="22"/>
      <c r="D31" s="2"/>
      <c r="E31" s="23"/>
      <c r="F31" s="46"/>
    </row>
    <row r="32" spans="1:6" ht="66" x14ac:dyDescent="0.3">
      <c r="A32" s="5"/>
      <c r="B32" s="3" t="s">
        <v>243</v>
      </c>
      <c r="C32" s="22"/>
      <c r="D32" s="2"/>
      <c r="E32" s="23"/>
      <c r="F32" s="46"/>
    </row>
    <row r="33" spans="1:6" x14ac:dyDescent="0.3">
      <c r="A33" s="5"/>
      <c r="B33" s="3"/>
      <c r="C33" s="22"/>
      <c r="D33" s="2"/>
      <c r="E33" s="23"/>
      <c r="F33" s="46"/>
    </row>
    <row r="34" spans="1:6" x14ac:dyDescent="0.3">
      <c r="A34" s="5"/>
      <c r="B34" s="45" t="s">
        <v>225</v>
      </c>
      <c r="C34" s="22"/>
      <c r="D34" s="2"/>
      <c r="E34" s="23"/>
      <c r="F34" s="46"/>
    </row>
    <row r="35" spans="1:6" x14ac:dyDescent="0.3">
      <c r="A35" s="5" t="s">
        <v>226</v>
      </c>
      <c r="B35" s="3" t="s">
        <v>249</v>
      </c>
      <c r="C35" s="22" t="s">
        <v>5</v>
      </c>
      <c r="D35" s="2">
        <v>1</v>
      </c>
      <c r="E35" s="23"/>
      <c r="F35" s="46"/>
    </row>
    <row r="36" spans="1:6" x14ac:dyDescent="0.3">
      <c r="A36" s="5"/>
      <c r="B36" s="3"/>
      <c r="C36" s="22"/>
      <c r="D36" s="2"/>
      <c r="E36" s="23"/>
      <c r="F36" s="46"/>
    </row>
    <row r="37" spans="1:6" s="47" customFormat="1" x14ac:dyDescent="0.3">
      <c r="A37" s="5"/>
      <c r="B37" s="49" t="s">
        <v>244</v>
      </c>
      <c r="C37" s="22"/>
      <c r="D37" s="2"/>
      <c r="E37" s="23"/>
      <c r="F37" s="46"/>
    </row>
    <row r="38" spans="1:6" s="47" customFormat="1" x14ac:dyDescent="0.3">
      <c r="A38" s="5" t="s">
        <v>227</v>
      </c>
      <c r="B38" s="3" t="s">
        <v>250</v>
      </c>
      <c r="C38" s="22" t="s">
        <v>5</v>
      </c>
      <c r="D38" s="2">
        <v>3</v>
      </c>
      <c r="E38" s="23"/>
      <c r="F38" s="46"/>
    </row>
    <row r="39" spans="1:6" x14ac:dyDescent="0.3">
      <c r="A39" s="5"/>
      <c r="B39" s="3"/>
      <c r="C39" s="22"/>
      <c r="D39" s="2"/>
      <c r="E39" s="23"/>
      <c r="F39" s="46"/>
    </row>
    <row r="40" spans="1:6" x14ac:dyDescent="0.3">
      <c r="A40" s="4"/>
      <c r="B40" s="49" t="s">
        <v>228</v>
      </c>
      <c r="C40" s="22"/>
      <c r="D40" s="2"/>
      <c r="E40" s="23"/>
      <c r="F40" s="46"/>
    </row>
    <row r="41" spans="1:6" s="47" customFormat="1" x14ac:dyDescent="0.3">
      <c r="A41" s="5" t="s">
        <v>188</v>
      </c>
      <c r="B41" s="3" t="s">
        <v>251</v>
      </c>
      <c r="C41" s="22" t="s">
        <v>5</v>
      </c>
      <c r="D41" s="22">
        <v>1</v>
      </c>
      <c r="E41" s="23"/>
      <c r="F41" s="46"/>
    </row>
    <row r="42" spans="1:6" s="47" customFormat="1" x14ac:dyDescent="0.3">
      <c r="A42" s="5"/>
      <c r="B42" s="15"/>
      <c r="C42" s="22"/>
      <c r="D42" s="2"/>
      <c r="E42" s="23"/>
      <c r="F42" s="46"/>
    </row>
    <row r="43" spans="1:6" s="47" customFormat="1" x14ac:dyDescent="0.3">
      <c r="A43" s="5"/>
      <c r="B43" s="49" t="s">
        <v>229</v>
      </c>
      <c r="C43" s="22"/>
      <c r="D43" s="2"/>
      <c r="E43" s="23"/>
      <c r="F43" s="46"/>
    </row>
    <row r="44" spans="1:6" s="47" customFormat="1" x14ac:dyDescent="0.3">
      <c r="A44" s="5" t="s">
        <v>200</v>
      </c>
      <c r="B44" s="3" t="s">
        <v>252</v>
      </c>
      <c r="C44" s="22" t="s">
        <v>5</v>
      </c>
      <c r="D44" s="2">
        <v>1</v>
      </c>
      <c r="E44" s="23"/>
      <c r="F44" s="46"/>
    </row>
    <row r="45" spans="1:6" x14ac:dyDescent="0.3">
      <c r="A45" s="5"/>
      <c r="B45" s="3"/>
      <c r="C45" s="22"/>
      <c r="D45" s="2"/>
      <c r="E45" s="23"/>
      <c r="F45" s="46"/>
    </row>
    <row r="46" spans="1:6" s="47" customFormat="1" x14ac:dyDescent="0.3">
      <c r="A46" s="5"/>
      <c r="B46" s="49" t="s">
        <v>254</v>
      </c>
      <c r="C46" s="22"/>
      <c r="D46" s="2"/>
      <c r="E46" s="23"/>
      <c r="F46" s="46"/>
    </row>
    <row r="47" spans="1:6" s="47" customFormat="1" x14ac:dyDescent="0.3">
      <c r="A47" s="5" t="s">
        <v>227</v>
      </c>
      <c r="B47" s="3" t="s">
        <v>253</v>
      </c>
      <c r="C47" s="22" t="s">
        <v>5</v>
      </c>
      <c r="D47" s="2">
        <v>1</v>
      </c>
      <c r="E47" s="23"/>
      <c r="F47" s="46"/>
    </row>
    <row r="48" spans="1:6" s="47" customFormat="1" x14ac:dyDescent="0.3">
      <c r="A48" s="5"/>
      <c r="B48" s="3"/>
      <c r="C48" s="22"/>
      <c r="D48" s="2"/>
      <c r="E48" s="23"/>
      <c r="F48" s="46"/>
    </row>
    <row r="49" spans="1:7" s="47" customFormat="1" x14ac:dyDescent="0.3">
      <c r="A49" s="5"/>
      <c r="B49" s="49" t="s">
        <v>236</v>
      </c>
      <c r="C49" s="22"/>
      <c r="D49" s="2"/>
      <c r="E49" s="23"/>
      <c r="F49" s="46"/>
    </row>
    <row r="50" spans="1:7" s="47" customFormat="1" x14ac:dyDescent="0.3">
      <c r="A50" s="5" t="s">
        <v>227</v>
      </c>
      <c r="B50" s="3" t="s">
        <v>253</v>
      </c>
      <c r="C50" s="22" t="s">
        <v>5</v>
      </c>
      <c r="D50" s="59">
        <f>D27/100</f>
        <v>1.2</v>
      </c>
      <c r="E50" s="23"/>
      <c r="F50" s="46"/>
    </row>
    <row r="51" spans="1:7" s="47" customFormat="1" x14ac:dyDescent="0.3">
      <c r="A51" s="5"/>
      <c r="B51" s="3"/>
      <c r="C51" s="22"/>
      <c r="D51" s="2"/>
      <c r="E51" s="23"/>
      <c r="F51" s="46"/>
    </row>
    <row r="52" spans="1:7" s="47" customFormat="1" x14ac:dyDescent="0.3">
      <c r="A52" s="5"/>
      <c r="B52" s="45" t="s">
        <v>237</v>
      </c>
      <c r="C52" s="22"/>
      <c r="D52" s="2"/>
      <c r="E52" s="23"/>
      <c r="F52" s="46"/>
    </row>
    <row r="53" spans="1:7" s="47" customFormat="1" x14ac:dyDescent="0.3">
      <c r="A53" s="5" t="s">
        <v>227</v>
      </c>
      <c r="B53" s="3" t="s">
        <v>253</v>
      </c>
      <c r="C53" s="22" t="s">
        <v>5</v>
      </c>
      <c r="D53" s="2">
        <v>1</v>
      </c>
      <c r="E53" s="23"/>
      <c r="F53" s="46"/>
    </row>
    <row r="54" spans="1:7" s="47" customFormat="1" x14ac:dyDescent="0.3">
      <c r="A54" s="5"/>
      <c r="B54" s="3"/>
      <c r="C54" s="22"/>
      <c r="D54" s="2"/>
      <c r="E54" s="23"/>
      <c r="F54" s="46"/>
    </row>
    <row r="55" spans="1:7" s="47" customFormat="1" x14ac:dyDescent="0.3">
      <c r="A55" s="5"/>
      <c r="B55" s="21" t="s">
        <v>10</v>
      </c>
      <c r="C55" s="22"/>
      <c r="D55" s="2"/>
      <c r="E55" s="23"/>
      <c r="F55" s="46"/>
    </row>
    <row r="56" spans="1:7" s="47" customFormat="1" x14ac:dyDescent="0.3">
      <c r="A56" s="5"/>
      <c r="B56" s="52"/>
      <c r="C56" s="22"/>
      <c r="D56" s="2"/>
      <c r="E56" s="23"/>
      <c r="F56" s="46"/>
    </row>
    <row r="57" spans="1:7" s="47" customFormat="1" ht="27" customHeight="1" x14ac:dyDescent="0.3">
      <c r="A57" s="4" t="s">
        <v>21</v>
      </c>
      <c r="B57" s="21" t="s">
        <v>22</v>
      </c>
      <c r="C57" s="22"/>
      <c r="D57" s="2"/>
      <c r="E57" s="23"/>
      <c r="F57" s="46"/>
    </row>
    <row r="58" spans="1:7" s="47" customFormat="1" ht="28" x14ac:dyDescent="0.3">
      <c r="A58" s="4"/>
      <c r="B58" s="50" t="s">
        <v>230</v>
      </c>
      <c r="C58" s="22"/>
      <c r="D58" s="51"/>
      <c r="E58" s="53"/>
      <c r="F58" s="46"/>
      <c r="G58" s="15"/>
    </row>
    <row r="59" spans="1:7" x14ac:dyDescent="0.3">
      <c r="A59" s="5" t="s">
        <v>208</v>
      </c>
      <c r="B59" s="3" t="s">
        <v>231</v>
      </c>
      <c r="C59" s="22" t="s">
        <v>5</v>
      </c>
      <c r="D59" s="2">
        <v>1</v>
      </c>
      <c r="E59" s="23"/>
      <c r="F59" s="46"/>
    </row>
    <row r="60" spans="1:7" s="47" customFormat="1" ht="18.75" customHeight="1" x14ac:dyDescent="0.3">
      <c r="A60" s="5"/>
      <c r="B60" s="3"/>
      <c r="C60" s="22"/>
      <c r="D60" s="2"/>
      <c r="E60" s="23"/>
      <c r="F60" s="46"/>
    </row>
    <row r="61" spans="1:7" s="47" customFormat="1" x14ac:dyDescent="0.3">
      <c r="A61" s="5"/>
      <c r="B61" s="3"/>
      <c r="C61" s="22"/>
      <c r="D61" s="2"/>
      <c r="E61" s="23"/>
      <c r="F61" s="46"/>
    </row>
    <row r="62" spans="1:7" s="47" customFormat="1" x14ac:dyDescent="0.3">
      <c r="A62" s="54"/>
      <c r="B62" s="55" t="s">
        <v>211</v>
      </c>
      <c r="C62" s="56"/>
      <c r="D62" s="52"/>
      <c r="E62" s="57"/>
      <c r="F62" s="46"/>
    </row>
    <row r="63" spans="1:7" s="47" customFormat="1" x14ac:dyDescent="0.3">
      <c r="A63" s="5"/>
      <c r="B63" s="3"/>
      <c r="C63" s="22"/>
      <c r="D63" s="2"/>
      <c r="E63" s="23"/>
      <c r="F63" s="46"/>
    </row>
    <row r="64" spans="1:7" s="47" customFormat="1" x14ac:dyDescent="0.3">
      <c r="A64" s="5"/>
      <c r="B64" s="55" t="s">
        <v>8</v>
      </c>
      <c r="C64" s="22"/>
      <c r="D64" s="2"/>
      <c r="E64" s="23"/>
      <c r="F64" s="46"/>
    </row>
    <row r="65" spans="1:7" s="47" customFormat="1" ht="38.25" customHeight="1" x14ac:dyDescent="0.3">
      <c r="A65" s="5" t="s">
        <v>9</v>
      </c>
      <c r="B65" s="3" t="s">
        <v>238</v>
      </c>
      <c r="C65" s="22" t="s">
        <v>5</v>
      </c>
      <c r="D65" s="22">
        <v>2</v>
      </c>
      <c r="E65" s="23"/>
      <c r="F65" s="46"/>
    </row>
    <row r="66" spans="1:7" s="47" customFormat="1" x14ac:dyDescent="0.3">
      <c r="A66" s="5"/>
      <c r="B66" s="3"/>
      <c r="C66" s="22"/>
      <c r="D66" s="2"/>
      <c r="E66" s="23"/>
      <c r="F66" s="46"/>
    </row>
    <row r="67" spans="1:7" s="47" customFormat="1" x14ac:dyDescent="0.3">
      <c r="A67" s="4" t="s">
        <v>187</v>
      </c>
      <c r="B67" s="21" t="s">
        <v>27</v>
      </c>
      <c r="C67" s="22"/>
      <c r="D67" s="2"/>
      <c r="E67" s="23"/>
      <c r="F67" s="46"/>
    </row>
    <row r="68" spans="1:7" s="47" customFormat="1" x14ac:dyDescent="0.3">
      <c r="A68" s="5" t="s">
        <v>11</v>
      </c>
      <c r="B68" s="3" t="s">
        <v>239</v>
      </c>
      <c r="C68" s="22" t="s">
        <v>5</v>
      </c>
      <c r="D68" s="2">
        <v>1</v>
      </c>
      <c r="E68" s="23"/>
      <c r="F68" s="46"/>
    </row>
    <row r="69" spans="1:7" s="47" customFormat="1" x14ac:dyDescent="0.3">
      <c r="A69" s="5" t="s">
        <v>12</v>
      </c>
      <c r="B69" s="3" t="s">
        <v>240</v>
      </c>
      <c r="C69" s="22" t="s">
        <v>5</v>
      </c>
      <c r="D69" s="59">
        <v>2</v>
      </c>
      <c r="E69" s="23"/>
      <c r="F69" s="46"/>
    </row>
    <row r="70" spans="1:7" s="47" customFormat="1" ht="48" customHeight="1" x14ac:dyDescent="0.3">
      <c r="A70" s="5"/>
      <c r="B70" s="3"/>
      <c r="C70" s="22"/>
      <c r="D70" s="58"/>
      <c r="E70" s="23"/>
      <c r="F70" s="46"/>
    </row>
    <row r="71" spans="1:7" s="47" customFormat="1" x14ac:dyDescent="0.3">
      <c r="A71" s="5"/>
      <c r="B71" s="3"/>
      <c r="C71" s="22"/>
      <c r="D71" s="59"/>
      <c r="E71" s="23"/>
      <c r="F71" s="81"/>
    </row>
    <row r="72" spans="1:7" s="47" customFormat="1" ht="14.5" thickBot="1" x14ac:dyDescent="0.35">
      <c r="A72" s="60"/>
      <c r="B72" s="61" t="s">
        <v>439</v>
      </c>
      <c r="C72" s="62"/>
      <c r="D72" s="63"/>
      <c r="E72" s="64"/>
      <c r="F72" s="65"/>
    </row>
    <row r="73" spans="1:7" s="47" customFormat="1" x14ac:dyDescent="0.3">
      <c r="A73" s="31"/>
      <c r="B73" s="32"/>
      <c r="C73" s="33"/>
      <c r="D73" s="34"/>
      <c r="E73" s="35"/>
      <c r="F73" s="36"/>
    </row>
    <row r="74" spans="1:7" s="47" customFormat="1" ht="14.5" x14ac:dyDescent="0.35">
      <c r="A74" s="37"/>
      <c r="B74" s="30"/>
      <c r="C74" s="38"/>
      <c r="D74" s="30"/>
      <c r="E74" s="30"/>
      <c r="F74" s="39"/>
    </row>
    <row r="75" spans="1:7" s="47" customFormat="1" x14ac:dyDescent="0.3">
      <c r="A75" s="40"/>
      <c r="B75" s="41"/>
      <c r="C75" s="42"/>
      <c r="D75" s="15"/>
      <c r="E75" s="43"/>
      <c r="F75" s="44"/>
    </row>
    <row r="76" spans="1:7" s="47" customFormat="1" x14ac:dyDescent="0.3">
      <c r="A76" s="40"/>
      <c r="B76" s="41"/>
      <c r="C76" s="42"/>
      <c r="D76" s="15"/>
      <c r="E76" s="43"/>
      <c r="F76" s="44"/>
    </row>
    <row r="77" spans="1:7" s="47" customFormat="1" x14ac:dyDescent="0.3">
      <c r="A77" s="40"/>
      <c r="B77" s="41"/>
      <c r="C77" s="42"/>
      <c r="D77" s="15"/>
      <c r="E77" s="43"/>
      <c r="F77" s="44"/>
    </row>
    <row r="78" spans="1:7" s="47" customFormat="1" x14ac:dyDescent="0.3">
      <c r="A78" s="40"/>
      <c r="B78" s="41"/>
      <c r="C78" s="42"/>
      <c r="D78" s="15"/>
      <c r="E78" s="43"/>
      <c r="F78" s="44"/>
    </row>
    <row r="79" spans="1:7" s="47" customFormat="1" x14ac:dyDescent="0.3">
      <c r="A79" s="40"/>
      <c r="B79" s="41"/>
      <c r="C79" s="42"/>
      <c r="D79" s="15"/>
      <c r="E79" s="43"/>
      <c r="F79" s="44"/>
    </row>
    <row r="80" spans="1:7" s="47" customFormat="1" x14ac:dyDescent="0.3">
      <c r="A80" s="40"/>
      <c r="B80" s="41"/>
      <c r="C80" s="42"/>
      <c r="D80" s="15"/>
      <c r="E80" s="43"/>
      <c r="F80" s="44"/>
      <c r="G80" s="15"/>
    </row>
  </sheetData>
  <mergeCells count="2">
    <mergeCell ref="A1:F1"/>
    <mergeCell ref="A2:F2"/>
  </mergeCells>
  <pageMargins left="0.25" right="0" top="1" bottom="1" header="0.5" footer="0.5"/>
  <pageSetup scale="77" fitToHeight="0" orientation="portrait" r:id="rId1"/>
  <headerFooter alignWithMargins="0"/>
  <rowBreaks count="1" manualBreakCount="1">
    <brk id="30"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79"/>
  <sheetViews>
    <sheetView view="pageBreakPreview" topLeftCell="A61" zoomScale="75" zoomScaleNormal="70" zoomScaleSheetLayoutView="75" workbookViewId="0">
      <selection activeCell="E10" sqref="E10:F71"/>
    </sheetView>
  </sheetViews>
  <sheetFormatPr defaultColWidth="9.1796875" defaultRowHeight="14" x14ac:dyDescent="0.3"/>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4.5" thickBot="1" x14ac:dyDescent="0.35">
      <c r="A1" s="177" t="s">
        <v>212</v>
      </c>
      <c r="B1" s="178"/>
      <c r="C1" s="178"/>
      <c r="D1" s="178"/>
      <c r="E1" s="178"/>
      <c r="F1" s="178"/>
    </row>
    <row r="2" spans="1:6" ht="14.5" thickBot="1" x14ac:dyDescent="0.35">
      <c r="A2" s="177" t="s">
        <v>269</v>
      </c>
      <c r="B2" s="178"/>
      <c r="C2" s="178"/>
      <c r="D2" s="178"/>
      <c r="E2" s="178"/>
      <c r="F2" s="178"/>
    </row>
    <row r="3" spans="1:6" s="20" customFormat="1" x14ac:dyDescent="0.25">
      <c r="A3" s="16" t="s">
        <v>0</v>
      </c>
      <c r="B3" s="17" t="s">
        <v>1</v>
      </c>
      <c r="C3" s="17" t="s">
        <v>2</v>
      </c>
      <c r="D3" s="17" t="s">
        <v>6</v>
      </c>
      <c r="E3" s="18" t="s">
        <v>3</v>
      </c>
      <c r="F3" s="19" t="s">
        <v>7</v>
      </c>
    </row>
    <row r="4" spans="1:6" ht="13.15" customHeight="1" x14ac:dyDescent="0.3">
      <c r="A4" s="5"/>
      <c r="B4" s="21" t="s">
        <v>14</v>
      </c>
      <c r="C4" s="22"/>
      <c r="D4" s="2"/>
      <c r="E4" s="23"/>
      <c r="F4" s="24"/>
    </row>
    <row r="5" spans="1:6" x14ac:dyDescent="0.3">
      <c r="A5" s="4" t="s">
        <v>25</v>
      </c>
      <c r="B5" s="21" t="s">
        <v>26</v>
      </c>
      <c r="C5" s="25"/>
      <c r="D5" s="22"/>
      <c r="E5" s="23"/>
      <c r="F5" s="26"/>
    </row>
    <row r="6" spans="1:6" x14ac:dyDescent="0.3">
      <c r="A6" s="27"/>
      <c r="B6" s="3" t="s">
        <v>202</v>
      </c>
      <c r="C6" s="25"/>
      <c r="D6" s="22"/>
      <c r="E6" s="48"/>
      <c r="F6" s="26"/>
    </row>
    <row r="7" spans="1:6" x14ac:dyDescent="0.3">
      <c r="A7" s="5"/>
      <c r="B7" s="21" t="s">
        <v>15</v>
      </c>
      <c r="C7" s="22"/>
      <c r="D7" s="2"/>
      <c r="E7" s="23"/>
      <c r="F7" s="26"/>
    </row>
    <row r="8" spans="1:6" s="29" customFormat="1" x14ac:dyDescent="0.3">
      <c r="A8" s="5"/>
      <c r="B8" s="28" t="s">
        <v>16</v>
      </c>
      <c r="C8" s="22"/>
      <c r="D8" s="2"/>
      <c r="E8" s="23"/>
      <c r="F8" s="26"/>
    </row>
    <row r="9" spans="1:6" ht="24" customHeight="1" x14ac:dyDescent="0.3">
      <c r="A9" s="5"/>
      <c r="B9" s="28" t="s">
        <v>17</v>
      </c>
      <c r="C9" s="22"/>
      <c r="D9" s="2"/>
      <c r="E9" s="23"/>
      <c r="F9" s="26"/>
    </row>
    <row r="10" spans="1:6" ht="50.25" customHeight="1" x14ac:dyDescent="0.3">
      <c r="A10" s="5" t="s">
        <v>18</v>
      </c>
      <c r="B10" s="3" t="s">
        <v>209</v>
      </c>
      <c r="C10" s="22" t="s">
        <v>4</v>
      </c>
      <c r="D10" s="22">
        <v>600</v>
      </c>
      <c r="E10" s="23"/>
      <c r="F10" s="46"/>
    </row>
    <row r="11" spans="1:6" s="47" customFormat="1" x14ac:dyDescent="0.3">
      <c r="A11" s="5"/>
      <c r="B11" s="21" t="s">
        <v>214</v>
      </c>
      <c r="C11" s="22"/>
      <c r="D11" s="2"/>
      <c r="E11" s="23"/>
      <c r="F11" s="46"/>
    </row>
    <row r="12" spans="1:6" s="47" customFormat="1" x14ac:dyDescent="0.3">
      <c r="A12" s="5"/>
      <c r="B12" s="3"/>
      <c r="C12" s="22"/>
      <c r="D12" s="2"/>
      <c r="E12" s="23"/>
      <c r="F12" s="46"/>
    </row>
    <row r="13" spans="1:6" s="47" customFormat="1" ht="42" customHeight="1" x14ac:dyDescent="0.3">
      <c r="A13" s="5" t="s">
        <v>215</v>
      </c>
      <c r="B13" s="3" t="s">
        <v>216</v>
      </c>
      <c r="C13" s="22" t="s">
        <v>217</v>
      </c>
      <c r="D13" s="82">
        <f>D10*2/10000</f>
        <v>0.12</v>
      </c>
      <c r="E13" s="23"/>
      <c r="F13" s="46"/>
    </row>
    <row r="14" spans="1:6" s="47" customFormat="1" x14ac:dyDescent="0.3">
      <c r="A14" s="5"/>
      <c r="B14" s="3"/>
      <c r="C14" s="22"/>
      <c r="D14" s="2"/>
      <c r="E14" s="23"/>
      <c r="F14" s="46"/>
    </row>
    <row r="15" spans="1:6" s="47" customFormat="1" ht="37.5" customHeight="1" x14ac:dyDescent="0.3">
      <c r="A15" s="5"/>
      <c r="B15" s="28" t="s">
        <v>218</v>
      </c>
      <c r="C15" s="22"/>
      <c r="D15" s="2"/>
      <c r="E15" s="23"/>
      <c r="F15" s="46"/>
    </row>
    <row r="16" spans="1:6" s="47" customFormat="1" x14ac:dyDescent="0.3">
      <c r="A16" s="5"/>
      <c r="B16" s="3"/>
      <c r="C16" s="22"/>
      <c r="D16" s="2"/>
      <c r="E16" s="23"/>
      <c r="F16" s="46"/>
    </row>
    <row r="17" spans="1:6" s="47" customFormat="1" x14ac:dyDescent="0.3">
      <c r="A17" s="5" t="s">
        <v>219</v>
      </c>
      <c r="B17" s="3" t="s">
        <v>220</v>
      </c>
      <c r="C17" s="22" t="s">
        <v>5</v>
      </c>
      <c r="D17" s="2">
        <v>3</v>
      </c>
      <c r="E17" s="23"/>
      <c r="F17" s="46"/>
    </row>
    <row r="18" spans="1:6" s="47" customFormat="1" x14ac:dyDescent="0.3">
      <c r="A18" s="5"/>
      <c r="B18" s="3"/>
      <c r="C18" s="22"/>
      <c r="D18" s="2"/>
      <c r="E18" s="23"/>
      <c r="F18" s="46"/>
    </row>
    <row r="19" spans="1:6" s="47" customFormat="1" x14ac:dyDescent="0.3">
      <c r="A19" s="5" t="s">
        <v>221</v>
      </c>
      <c r="B19" s="3" t="s">
        <v>222</v>
      </c>
      <c r="C19" s="22" t="s">
        <v>5</v>
      </c>
      <c r="D19" s="2">
        <v>1</v>
      </c>
      <c r="E19" s="23"/>
      <c r="F19" s="46"/>
    </row>
    <row r="20" spans="1:6" s="47" customFormat="1" x14ac:dyDescent="0.3">
      <c r="A20" s="5"/>
      <c r="B20" s="3"/>
      <c r="C20" s="22"/>
      <c r="D20" s="2"/>
      <c r="E20" s="23"/>
      <c r="F20" s="46"/>
    </row>
    <row r="21" spans="1:6" s="47" customFormat="1" x14ac:dyDescent="0.3">
      <c r="A21" s="5" t="s">
        <v>223</v>
      </c>
      <c r="B21" s="3" t="s">
        <v>224</v>
      </c>
      <c r="C21" s="22" t="s">
        <v>5</v>
      </c>
      <c r="D21" s="2">
        <v>1</v>
      </c>
      <c r="E21" s="23"/>
      <c r="F21" s="46"/>
    </row>
    <row r="22" spans="1:6" s="47" customFormat="1" x14ac:dyDescent="0.3">
      <c r="A22" s="5"/>
      <c r="B22" s="3"/>
      <c r="C22" s="22"/>
      <c r="D22" s="2"/>
      <c r="E22" s="23"/>
      <c r="F22" s="46"/>
    </row>
    <row r="23" spans="1:6" x14ac:dyDescent="0.3">
      <c r="A23" s="5"/>
      <c r="B23" s="66" t="s">
        <v>203</v>
      </c>
      <c r="C23" s="22"/>
      <c r="D23" s="2"/>
      <c r="E23" s="23"/>
      <c r="F23" s="46"/>
    </row>
    <row r="24" spans="1:6" ht="110.25" customHeight="1" x14ac:dyDescent="0.3">
      <c r="A24" s="5"/>
      <c r="B24" s="3" t="s">
        <v>242</v>
      </c>
      <c r="C24" s="22"/>
      <c r="D24" s="2"/>
      <c r="E24" s="23"/>
      <c r="F24" s="46"/>
    </row>
    <row r="25" spans="1:6" x14ac:dyDescent="0.3">
      <c r="A25" s="5"/>
      <c r="B25" s="3"/>
      <c r="C25" s="22"/>
      <c r="D25" s="2"/>
      <c r="E25" s="23"/>
      <c r="F25" s="46"/>
    </row>
    <row r="26" spans="1:6" x14ac:dyDescent="0.3">
      <c r="A26" s="5"/>
      <c r="B26" s="21" t="s">
        <v>197</v>
      </c>
      <c r="C26" s="22"/>
      <c r="D26" s="2"/>
      <c r="E26" s="23"/>
      <c r="F26" s="46"/>
    </row>
    <row r="27" spans="1:6" ht="23.25" customHeight="1" x14ac:dyDescent="0.3">
      <c r="A27" s="5" t="s">
        <v>23</v>
      </c>
      <c r="B27" s="3" t="s">
        <v>256</v>
      </c>
      <c r="C27" s="22" t="s">
        <v>4</v>
      </c>
      <c r="D27" s="22">
        <v>400</v>
      </c>
      <c r="E27" s="23"/>
      <c r="F27" s="46"/>
    </row>
    <row r="28" spans="1:6" ht="23.25" customHeight="1" x14ac:dyDescent="0.3">
      <c r="A28" s="5" t="s">
        <v>189</v>
      </c>
      <c r="B28" s="3" t="s">
        <v>260</v>
      </c>
      <c r="C28" s="22" t="s">
        <v>4</v>
      </c>
      <c r="D28" s="22">
        <v>200</v>
      </c>
      <c r="E28" s="23"/>
      <c r="F28" s="46"/>
    </row>
    <row r="29" spans="1:6" x14ac:dyDescent="0.3">
      <c r="A29" s="5"/>
      <c r="B29" s="3"/>
      <c r="C29" s="22"/>
      <c r="D29" s="22"/>
      <c r="E29" s="23"/>
      <c r="F29" s="46"/>
    </row>
    <row r="30" spans="1:6" x14ac:dyDescent="0.3">
      <c r="A30" s="5"/>
      <c r="B30" s="21" t="s">
        <v>19</v>
      </c>
      <c r="C30" s="22"/>
      <c r="D30" s="2"/>
      <c r="E30" s="23"/>
      <c r="F30" s="46"/>
    </row>
    <row r="31" spans="1:6" ht="66" x14ac:dyDescent="0.3">
      <c r="A31" s="5"/>
      <c r="B31" s="3" t="s">
        <v>243</v>
      </c>
      <c r="C31" s="22"/>
      <c r="D31" s="2"/>
      <c r="E31" s="23"/>
      <c r="F31" s="46"/>
    </row>
    <row r="32" spans="1:6" x14ac:dyDescent="0.3">
      <c r="A32" s="5"/>
      <c r="B32" s="3"/>
      <c r="C32" s="22"/>
      <c r="D32" s="2"/>
      <c r="E32" s="23"/>
      <c r="F32" s="46"/>
    </row>
    <row r="33" spans="1:6" x14ac:dyDescent="0.3">
      <c r="A33" s="5"/>
      <c r="B33" s="45" t="s">
        <v>225</v>
      </c>
      <c r="C33" s="22"/>
      <c r="D33" s="2"/>
      <c r="E33" s="23"/>
      <c r="F33" s="46"/>
    </row>
    <row r="34" spans="1:6" x14ac:dyDescent="0.3">
      <c r="A34" s="5" t="s">
        <v>226</v>
      </c>
      <c r="B34" s="3" t="s">
        <v>249</v>
      </c>
      <c r="C34" s="22" t="s">
        <v>5</v>
      </c>
      <c r="D34" s="2">
        <v>1</v>
      </c>
      <c r="E34" s="23"/>
      <c r="F34" s="46"/>
    </row>
    <row r="35" spans="1:6" x14ac:dyDescent="0.3">
      <c r="A35" s="5"/>
      <c r="B35" s="3"/>
      <c r="C35" s="22"/>
      <c r="D35" s="2"/>
      <c r="E35" s="23"/>
      <c r="F35" s="46"/>
    </row>
    <row r="36" spans="1:6" s="47" customFormat="1" x14ac:dyDescent="0.3">
      <c r="A36" s="5"/>
      <c r="B36" s="49" t="s">
        <v>244</v>
      </c>
      <c r="C36" s="22"/>
      <c r="D36" s="2"/>
      <c r="E36" s="23"/>
      <c r="F36" s="46"/>
    </row>
    <row r="37" spans="1:6" s="47" customFormat="1" x14ac:dyDescent="0.3">
      <c r="A37" s="5" t="s">
        <v>227</v>
      </c>
      <c r="B37" s="3" t="s">
        <v>250</v>
      </c>
      <c r="C37" s="22" t="s">
        <v>5</v>
      </c>
      <c r="D37" s="2">
        <v>3</v>
      </c>
      <c r="E37" s="23"/>
      <c r="F37" s="46"/>
    </row>
    <row r="38" spans="1:6" x14ac:dyDescent="0.3">
      <c r="A38" s="5"/>
      <c r="B38" s="3"/>
      <c r="C38" s="22"/>
      <c r="D38" s="2"/>
      <c r="E38" s="23"/>
      <c r="F38" s="46"/>
    </row>
    <row r="39" spans="1:6" x14ac:dyDescent="0.3">
      <c r="A39" s="4"/>
      <c r="B39" s="49" t="s">
        <v>228</v>
      </c>
      <c r="C39" s="22"/>
      <c r="D39" s="2"/>
      <c r="E39" s="23"/>
      <c r="F39" s="46"/>
    </row>
    <row r="40" spans="1:6" s="47" customFormat="1" x14ac:dyDescent="0.3">
      <c r="A40" s="5" t="s">
        <v>188</v>
      </c>
      <c r="B40" s="3" t="s">
        <v>251</v>
      </c>
      <c r="C40" s="22" t="s">
        <v>5</v>
      </c>
      <c r="D40" s="22">
        <v>1</v>
      </c>
      <c r="E40" s="23"/>
      <c r="F40" s="46"/>
    </row>
    <row r="41" spans="1:6" s="47" customFormat="1" x14ac:dyDescent="0.3">
      <c r="A41" s="5"/>
      <c r="B41" s="15"/>
      <c r="C41" s="22"/>
      <c r="D41" s="2"/>
      <c r="E41" s="23"/>
      <c r="F41" s="46"/>
    </row>
    <row r="42" spans="1:6" s="47" customFormat="1" x14ac:dyDescent="0.3">
      <c r="A42" s="5"/>
      <c r="B42" s="49" t="s">
        <v>229</v>
      </c>
      <c r="C42" s="22"/>
      <c r="D42" s="2"/>
      <c r="E42" s="23"/>
      <c r="F42" s="46"/>
    </row>
    <row r="43" spans="1:6" s="47" customFormat="1" x14ac:dyDescent="0.3">
      <c r="A43" s="5" t="s">
        <v>200</v>
      </c>
      <c r="B43" s="3" t="s">
        <v>252</v>
      </c>
      <c r="C43" s="22" t="s">
        <v>5</v>
      </c>
      <c r="D43" s="2">
        <v>1</v>
      </c>
      <c r="E43" s="23"/>
      <c r="F43" s="46"/>
    </row>
    <row r="44" spans="1:6" x14ac:dyDescent="0.3">
      <c r="A44" s="5"/>
      <c r="B44" s="3"/>
      <c r="C44" s="22"/>
      <c r="D44" s="2"/>
      <c r="E44" s="23"/>
      <c r="F44" s="46"/>
    </row>
    <row r="45" spans="1:6" s="47" customFormat="1" x14ac:dyDescent="0.3">
      <c r="A45" s="5"/>
      <c r="B45" s="49" t="s">
        <v>254</v>
      </c>
      <c r="C45" s="22"/>
      <c r="D45" s="2"/>
      <c r="E45" s="23"/>
      <c r="F45" s="46"/>
    </row>
    <row r="46" spans="1:6" s="47" customFormat="1" x14ac:dyDescent="0.3">
      <c r="A46" s="5" t="s">
        <v>227</v>
      </c>
      <c r="B46" s="3" t="s">
        <v>253</v>
      </c>
      <c r="C46" s="22" t="s">
        <v>5</v>
      </c>
      <c r="D46" s="2">
        <v>1</v>
      </c>
      <c r="E46" s="23"/>
      <c r="F46" s="46"/>
    </row>
    <row r="47" spans="1:6" s="47" customFormat="1" x14ac:dyDescent="0.3">
      <c r="A47" s="5"/>
      <c r="B47" s="3"/>
      <c r="C47" s="22"/>
      <c r="D47" s="2"/>
      <c r="E47" s="23"/>
      <c r="F47" s="46"/>
    </row>
    <row r="48" spans="1:6" s="47" customFormat="1" x14ac:dyDescent="0.3">
      <c r="A48" s="5"/>
      <c r="B48" s="49" t="s">
        <v>236</v>
      </c>
      <c r="C48" s="22"/>
      <c r="D48" s="2"/>
      <c r="E48" s="23"/>
      <c r="F48" s="46"/>
    </row>
    <row r="49" spans="1:7" s="47" customFormat="1" x14ac:dyDescent="0.3">
      <c r="A49" s="5" t="s">
        <v>227</v>
      </c>
      <c r="B49" s="3" t="s">
        <v>253</v>
      </c>
      <c r="C49" s="22" t="s">
        <v>5</v>
      </c>
      <c r="D49" s="59">
        <f>D27/100</f>
        <v>4</v>
      </c>
      <c r="E49" s="23"/>
      <c r="F49" s="46"/>
    </row>
    <row r="50" spans="1:7" s="47" customFormat="1" x14ac:dyDescent="0.3">
      <c r="A50" s="5"/>
      <c r="B50" s="3"/>
      <c r="C50" s="22"/>
      <c r="D50" s="2"/>
      <c r="E50" s="23"/>
      <c r="F50" s="46"/>
    </row>
    <row r="51" spans="1:7" s="47" customFormat="1" x14ac:dyDescent="0.3">
      <c r="A51" s="5"/>
      <c r="B51" s="45" t="s">
        <v>237</v>
      </c>
      <c r="C51" s="22"/>
      <c r="D51" s="2"/>
      <c r="E51" s="23"/>
      <c r="F51" s="46"/>
    </row>
    <row r="52" spans="1:7" s="47" customFormat="1" x14ac:dyDescent="0.3">
      <c r="A52" s="5" t="s">
        <v>227</v>
      </c>
      <c r="B52" s="3" t="s">
        <v>253</v>
      </c>
      <c r="C52" s="22" t="s">
        <v>5</v>
      </c>
      <c r="D52" s="2">
        <v>1</v>
      </c>
      <c r="E52" s="23"/>
      <c r="F52" s="46"/>
    </row>
    <row r="53" spans="1:7" s="47" customFormat="1" x14ac:dyDescent="0.3">
      <c r="A53" s="5"/>
      <c r="B53" s="3"/>
      <c r="C53" s="22"/>
      <c r="D53" s="2"/>
      <c r="E53" s="23"/>
      <c r="F53" s="46"/>
    </row>
    <row r="54" spans="1:7" s="47" customFormat="1" x14ac:dyDescent="0.3">
      <c r="A54" s="5"/>
      <c r="B54" s="21" t="s">
        <v>10</v>
      </c>
      <c r="C54" s="22"/>
      <c r="D54" s="2"/>
      <c r="E54" s="23"/>
      <c r="F54" s="46"/>
    </row>
    <row r="55" spans="1:7" s="47" customFormat="1" x14ac:dyDescent="0.3">
      <c r="A55" s="5"/>
      <c r="B55" s="52"/>
      <c r="C55" s="22"/>
      <c r="D55" s="2"/>
      <c r="E55" s="23"/>
      <c r="F55" s="46"/>
    </row>
    <row r="56" spans="1:7" s="47" customFormat="1" ht="27" customHeight="1" x14ac:dyDescent="0.3">
      <c r="A56" s="4" t="s">
        <v>21</v>
      </c>
      <c r="B56" s="21" t="s">
        <v>22</v>
      </c>
      <c r="C56" s="22"/>
      <c r="D56" s="2"/>
      <c r="E56" s="23"/>
      <c r="F56" s="46"/>
    </row>
    <row r="57" spans="1:7" s="47" customFormat="1" ht="28" x14ac:dyDescent="0.3">
      <c r="A57" s="4"/>
      <c r="B57" s="50" t="s">
        <v>230</v>
      </c>
      <c r="C57" s="22"/>
      <c r="D57" s="51"/>
      <c r="E57" s="53"/>
      <c r="F57" s="46"/>
      <c r="G57" s="15"/>
    </row>
    <row r="58" spans="1:7" x14ac:dyDescent="0.3">
      <c r="A58" s="5" t="s">
        <v>208</v>
      </c>
      <c r="B58" s="3" t="s">
        <v>231</v>
      </c>
      <c r="C58" s="22" t="s">
        <v>5</v>
      </c>
      <c r="D58" s="2">
        <v>1</v>
      </c>
      <c r="E58" s="23"/>
      <c r="F58" s="46"/>
    </row>
    <row r="59" spans="1:7" s="47" customFormat="1" ht="18.75" customHeight="1" x14ac:dyDescent="0.3">
      <c r="A59" s="5"/>
      <c r="B59" s="3"/>
      <c r="C59" s="22"/>
      <c r="D59" s="2"/>
      <c r="E59" s="23"/>
      <c r="F59" s="46"/>
    </row>
    <row r="60" spans="1:7" s="47" customFormat="1" x14ac:dyDescent="0.3">
      <c r="A60" s="5"/>
      <c r="B60" s="3"/>
      <c r="C60" s="22"/>
      <c r="D60" s="2"/>
      <c r="E60" s="23"/>
      <c r="F60" s="46"/>
    </row>
    <row r="61" spans="1:7" s="47" customFormat="1" x14ac:dyDescent="0.3">
      <c r="A61" s="54"/>
      <c r="B61" s="55" t="s">
        <v>211</v>
      </c>
      <c r="C61" s="56"/>
      <c r="D61" s="52"/>
      <c r="E61" s="57"/>
      <c r="F61" s="46"/>
    </row>
    <row r="62" spans="1:7" s="47" customFormat="1" x14ac:dyDescent="0.3">
      <c r="A62" s="5"/>
      <c r="B62" s="3"/>
      <c r="C62" s="22"/>
      <c r="D62" s="2"/>
      <c r="E62" s="23"/>
      <c r="F62" s="46"/>
    </row>
    <row r="63" spans="1:7" s="47" customFormat="1" x14ac:dyDescent="0.3">
      <c r="A63" s="5"/>
      <c r="B63" s="55" t="s">
        <v>8</v>
      </c>
      <c r="C63" s="22"/>
      <c r="D63" s="2"/>
      <c r="E63" s="23"/>
      <c r="F63" s="46"/>
    </row>
    <row r="64" spans="1:7" s="47" customFormat="1" ht="38.25" customHeight="1" x14ac:dyDescent="0.3">
      <c r="A64" s="5" t="s">
        <v>9</v>
      </c>
      <c r="B64" s="3" t="s">
        <v>238</v>
      </c>
      <c r="C64" s="22" t="s">
        <v>5</v>
      </c>
      <c r="D64" s="22">
        <v>2</v>
      </c>
      <c r="E64" s="23"/>
      <c r="F64" s="46"/>
    </row>
    <row r="65" spans="1:7" s="47" customFormat="1" x14ac:dyDescent="0.3">
      <c r="A65" s="5"/>
      <c r="B65" s="3"/>
      <c r="C65" s="22"/>
      <c r="D65" s="2"/>
      <c r="E65" s="23"/>
      <c r="F65" s="46"/>
    </row>
    <row r="66" spans="1:7" s="47" customFormat="1" x14ac:dyDescent="0.3">
      <c r="A66" s="4" t="s">
        <v>187</v>
      </c>
      <c r="B66" s="21" t="s">
        <v>27</v>
      </c>
      <c r="C66" s="22"/>
      <c r="D66" s="2"/>
      <c r="E66" s="23"/>
      <c r="F66" s="46"/>
    </row>
    <row r="67" spans="1:7" s="47" customFormat="1" x14ac:dyDescent="0.3">
      <c r="A67" s="5" t="s">
        <v>11</v>
      </c>
      <c r="B67" s="3" t="s">
        <v>239</v>
      </c>
      <c r="C67" s="22" t="s">
        <v>5</v>
      </c>
      <c r="D67" s="2">
        <v>1</v>
      </c>
      <c r="E67" s="23"/>
      <c r="F67" s="46"/>
    </row>
    <row r="68" spans="1:7" s="47" customFormat="1" x14ac:dyDescent="0.3">
      <c r="A68" s="5" t="s">
        <v>12</v>
      </c>
      <c r="B68" s="3" t="s">
        <v>240</v>
      </c>
      <c r="C68" s="22" t="s">
        <v>5</v>
      </c>
      <c r="D68" s="59">
        <f>D10/200</f>
        <v>3</v>
      </c>
      <c r="E68" s="23"/>
      <c r="F68" s="46"/>
    </row>
    <row r="69" spans="1:7" s="47" customFormat="1" ht="48" customHeight="1" x14ac:dyDescent="0.3">
      <c r="A69" s="5"/>
      <c r="B69" s="3"/>
      <c r="C69" s="22"/>
      <c r="D69" s="58"/>
      <c r="E69" s="23"/>
      <c r="F69" s="46"/>
    </row>
    <row r="70" spans="1:7" s="47" customFormat="1" x14ac:dyDescent="0.3">
      <c r="A70" s="5"/>
      <c r="B70" s="3"/>
      <c r="C70" s="22"/>
      <c r="D70" s="59"/>
      <c r="E70" s="23"/>
      <c r="F70" s="81"/>
    </row>
    <row r="71" spans="1:7" s="47" customFormat="1" ht="14.5" thickBot="1" x14ac:dyDescent="0.35">
      <c r="A71" s="60"/>
      <c r="B71" s="61" t="s">
        <v>439</v>
      </c>
      <c r="C71" s="62"/>
      <c r="D71" s="63"/>
      <c r="E71" s="64"/>
      <c r="F71" s="65"/>
    </row>
    <row r="72" spans="1:7" s="47" customFormat="1" x14ac:dyDescent="0.3">
      <c r="A72" s="31"/>
      <c r="B72" s="32"/>
      <c r="C72" s="33"/>
      <c r="D72" s="34"/>
      <c r="E72" s="35"/>
      <c r="F72" s="36"/>
    </row>
    <row r="73" spans="1:7" s="47" customFormat="1" ht="14.5" x14ac:dyDescent="0.35">
      <c r="A73" s="37"/>
      <c r="B73" s="30"/>
      <c r="C73" s="38"/>
      <c r="D73" s="30"/>
      <c r="E73" s="30"/>
      <c r="F73" s="39"/>
    </row>
    <row r="74" spans="1:7" s="47" customFormat="1" x14ac:dyDescent="0.3">
      <c r="A74" s="40"/>
      <c r="B74" s="41"/>
      <c r="C74" s="42"/>
      <c r="D74" s="15"/>
      <c r="E74" s="43"/>
      <c r="F74" s="44"/>
    </row>
    <row r="75" spans="1:7" s="47" customFormat="1" x14ac:dyDescent="0.3">
      <c r="A75" s="40"/>
      <c r="B75" s="41"/>
      <c r="C75" s="42"/>
      <c r="D75" s="15"/>
      <c r="E75" s="43"/>
      <c r="F75" s="44"/>
    </row>
    <row r="76" spans="1:7" s="47" customFormat="1" x14ac:dyDescent="0.3">
      <c r="A76" s="40"/>
      <c r="B76" s="41"/>
      <c r="C76" s="42"/>
      <c r="D76" s="15"/>
      <c r="E76" s="43"/>
      <c r="F76" s="44"/>
    </row>
    <row r="77" spans="1:7" s="47" customFormat="1" x14ac:dyDescent="0.3">
      <c r="A77" s="40"/>
      <c r="B77" s="41"/>
      <c r="C77" s="42"/>
      <c r="D77" s="15"/>
      <c r="E77" s="43"/>
      <c r="F77" s="44"/>
    </row>
    <row r="78" spans="1:7" s="47" customFormat="1" x14ac:dyDescent="0.3">
      <c r="A78" s="40"/>
      <c r="B78" s="41"/>
      <c r="C78" s="42"/>
      <c r="D78" s="15"/>
      <c r="E78" s="43"/>
      <c r="F78" s="44"/>
    </row>
    <row r="79" spans="1:7" s="47" customFormat="1" x14ac:dyDescent="0.3">
      <c r="A79" s="40"/>
      <c r="B79" s="41"/>
      <c r="C79" s="42"/>
      <c r="D79" s="15"/>
      <c r="E79" s="43"/>
      <c r="F79" s="44"/>
      <c r="G79" s="15"/>
    </row>
  </sheetData>
  <mergeCells count="2">
    <mergeCell ref="A1:F1"/>
    <mergeCell ref="A2:F2"/>
  </mergeCells>
  <pageMargins left="0.25" right="0" top="1" bottom="1" header="0.5" footer="0.5"/>
  <pageSetup scale="77" fitToHeight="0" orientation="portrait" r:id="rId1"/>
  <headerFooter alignWithMargins="0"/>
  <rowBreaks count="1" manualBreakCount="1">
    <brk id="29" max="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G98"/>
  <sheetViews>
    <sheetView view="pageBreakPreview" topLeftCell="A79" zoomScale="75" zoomScaleNormal="70" zoomScaleSheetLayoutView="75" workbookViewId="0">
      <selection activeCell="G76" sqref="G76"/>
    </sheetView>
  </sheetViews>
  <sheetFormatPr defaultColWidth="9.1796875" defaultRowHeight="14" x14ac:dyDescent="0.3"/>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4.5" thickBot="1" x14ac:dyDescent="0.35">
      <c r="A1" s="177" t="s">
        <v>212</v>
      </c>
      <c r="B1" s="178"/>
      <c r="C1" s="178"/>
      <c r="D1" s="178"/>
      <c r="E1" s="178"/>
      <c r="F1" s="178"/>
    </row>
    <row r="2" spans="1:6" ht="14.5" thickBot="1" x14ac:dyDescent="0.35">
      <c r="A2" s="177" t="s">
        <v>271</v>
      </c>
      <c r="B2" s="178"/>
      <c r="C2" s="178"/>
      <c r="D2" s="178"/>
      <c r="E2" s="178"/>
      <c r="F2" s="178"/>
    </row>
    <row r="3" spans="1:6" s="20" customFormat="1" x14ac:dyDescent="0.25">
      <c r="A3" s="16" t="s">
        <v>0</v>
      </c>
      <c r="B3" s="17" t="s">
        <v>1</v>
      </c>
      <c r="C3" s="17" t="s">
        <v>2</v>
      </c>
      <c r="D3" s="17" t="s">
        <v>6</v>
      </c>
      <c r="E3" s="18" t="s">
        <v>3</v>
      </c>
      <c r="F3" s="19" t="s">
        <v>7</v>
      </c>
    </row>
    <row r="4" spans="1:6" ht="13.15" customHeight="1" x14ac:dyDescent="0.3">
      <c r="A4" s="5"/>
      <c r="B4" s="21" t="s">
        <v>14</v>
      </c>
      <c r="C4" s="22"/>
      <c r="D4" s="2"/>
      <c r="E4" s="23"/>
      <c r="F4" s="24"/>
    </row>
    <row r="5" spans="1:6" x14ac:dyDescent="0.3">
      <c r="A5" s="4" t="s">
        <v>25</v>
      </c>
      <c r="B5" s="21" t="s">
        <v>26</v>
      </c>
      <c r="C5" s="25"/>
      <c r="D5" s="22"/>
      <c r="E5" s="23"/>
      <c r="F5" s="26"/>
    </row>
    <row r="6" spans="1:6" x14ac:dyDescent="0.3">
      <c r="A6" s="27"/>
      <c r="B6" s="3" t="s">
        <v>202</v>
      </c>
      <c r="C6" s="25"/>
      <c r="D6" s="22"/>
      <c r="E6" s="48"/>
      <c r="F6" s="26"/>
    </row>
    <row r="7" spans="1:6" x14ac:dyDescent="0.3">
      <c r="A7" s="5"/>
      <c r="B7" s="21" t="s">
        <v>15</v>
      </c>
      <c r="C7" s="22"/>
      <c r="D7" s="2"/>
      <c r="E7" s="23"/>
      <c r="F7" s="26"/>
    </row>
    <row r="8" spans="1:6" s="29" customFormat="1" x14ac:dyDescent="0.3">
      <c r="A8" s="5"/>
      <c r="B8" s="28" t="s">
        <v>16</v>
      </c>
      <c r="C8" s="22"/>
      <c r="D8" s="2"/>
      <c r="E8" s="23"/>
      <c r="F8" s="26"/>
    </row>
    <row r="9" spans="1:6" ht="24" customHeight="1" x14ac:dyDescent="0.3">
      <c r="A9" s="5"/>
      <c r="B9" s="28" t="s">
        <v>17</v>
      </c>
      <c r="C9" s="22"/>
      <c r="D9" s="2"/>
      <c r="E9" s="23"/>
      <c r="F9" s="26"/>
    </row>
    <row r="10" spans="1:6" ht="50.25" customHeight="1" x14ac:dyDescent="0.3">
      <c r="A10" s="5" t="s">
        <v>18</v>
      </c>
      <c r="B10" s="3" t="s">
        <v>209</v>
      </c>
      <c r="C10" s="22" t="s">
        <v>4</v>
      </c>
      <c r="D10" s="22">
        <v>1850</v>
      </c>
      <c r="E10" s="23"/>
      <c r="F10" s="46"/>
    </row>
    <row r="11" spans="1:6" s="47" customFormat="1" x14ac:dyDescent="0.3">
      <c r="A11" s="5"/>
      <c r="B11" s="21" t="s">
        <v>214</v>
      </c>
      <c r="C11" s="22"/>
      <c r="D11" s="2"/>
      <c r="E11" s="23"/>
      <c r="F11" s="46"/>
    </row>
    <row r="12" spans="1:6" s="47" customFormat="1" x14ac:dyDescent="0.3">
      <c r="A12" s="5"/>
      <c r="B12" s="3"/>
      <c r="C12" s="22"/>
      <c r="D12" s="2"/>
      <c r="E12" s="23"/>
      <c r="F12" s="46"/>
    </row>
    <row r="13" spans="1:6" s="47" customFormat="1" ht="42" customHeight="1" x14ac:dyDescent="0.3">
      <c r="A13" s="5" t="s">
        <v>215</v>
      </c>
      <c r="B13" s="3" t="s">
        <v>216</v>
      </c>
      <c r="C13" s="22" t="s">
        <v>217</v>
      </c>
      <c r="D13" s="82">
        <f>D10*2/10000</f>
        <v>0.37</v>
      </c>
      <c r="E13" s="23"/>
      <c r="F13" s="46"/>
    </row>
    <row r="14" spans="1:6" s="47" customFormat="1" x14ac:dyDescent="0.3">
      <c r="A14" s="5"/>
      <c r="B14" s="3"/>
      <c r="C14" s="22"/>
      <c r="D14" s="2"/>
      <c r="E14" s="23"/>
      <c r="F14" s="46"/>
    </row>
    <row r="15" spans="1:6" s="47" customFormat="1" ht="37.5" customHeight="1" x14ac:dyDescent="0.3">
      <c r="A15" s="5"/>
      <c r="B15" s="28" t="s">
        <v>218</v>
      </c>
      <c r="C15" s="22"/>
      <c r="D15" s="2"/>
      <c r="E15" s="23"/>
      <c r="F15" s="46"/>
    </row>
    <row r="16" spans="1:6" s="47" customFormat="1" x14ac:dyDescent="0.3">
      <c r="A16" s="5"/>
      <c r="B16" s="3"/>
      <c r="C16" s="22"/>
      <c r="D16" s="2"/>
      <c r="E16" s="23"/>
      <c r="F16" s="46"/>
    </row>
    <row r="17" spans="1:6" s="47" customFormat="1" x14ac:dyDescent="0.3">
      <c r="A17" s="5" t="s">
        <v>219</v>
      </c>
      <c r="B17" s="3" t="s">
        <v>220</v>
      </c>
      <c r="C17" s="22" t="s">
        <v>5</v>
      </c>
      <c r="D17" s="2">
        <v>10</v>
      </c>
      <c r="E17" s="23"/>
      <c r="F17" s="46"/>
    </row>
    <row r="18" spans="1:6" s="47" customFormat="1" x14ac:dyDescent="0.3">
      <c r="A18" s="5"/>
      <c r="B18" s="3"/>
      <c r="C18" s="22"/>
      <c r="D18" s="2"/>
      <c r="E18" s="23"/>
      <c r="F18" s="46"/>
    </row>
    <row r="19" spans="1:6" s="47" customFormat="1" x14ac:dyDescent="0.3">
      <c r="A19" s="5" t="s">
        <v>221</v>
      </c>
      <c r="B19" s="3" t="s">
        <v>222</v>
      </c>
      <c r="C19" s="22" t="s">
        <v>5</v>
      </c>
      <c r="D19" s="2">
        <v>5</v>
      </c>
      <c r="E19" s="23"/>
      <c r="F19" s="46"/>
    </row>
    <row r="20" spans="1:6" s="47" customFormat="1" x14ac:dyDescent="0.3">
      <c r="A20" s="5"/>
      <c r="B20" s="3"/>
      <c r="C20" s="22"/>
      <c r="D20" s="2"/>
      <c r="E20" s="23"/>
      <c r="F20" s="46"/>
    </row>
    <row r="21" spans="1:6" s="47" customFormat="1" x14ac:dyDescent="0.3">
      <c r="A21" s="5" t="s">
        <v>223</v>
      </c>
      <c r="B21" s="3" t="s">
        <v>224</v>
      </c>
      <c r="C21" s="22" t="s">
        <v>5</v>
      </c>
      <c r="D21" s="2">
        <v>5</v>
      </c>
      <c r="E21" s="23"/>
      <c r="F21" s="46"/>
    </row>
    <row r="22" spans="1:6" s="47" customFormat="1" x14ac:dyDescent="0.3">
      <c r="A22" s="5"/>
      <c r="B22" s="3"/>
      <c r="C22" s="22"/>
      <c r="D22" s="2"/>
      <c r="E22" s="23"/>
      <c r="F22" s="46"/>
    </row>
    <row r="23" spans="1:6" x14ac:dyDescent="0.3">
      <c r="A23" s="5"/>
      <c r="B23" s="66" t="s">
        <v>203</v>
      </c>
      <c r="C23" s="22"/>
      <c r="D23" s="2"/>
      <c r="E23" s="23"/>
      <c r="F23" s="46"/>
    </row>
    <row r="24" spans="1:6" ht="110.25" customHeight="1" x14ac:dyDescent="0.3">
      <c r="A24" s="5"/>
      <c r="B24" s="3" t="s">
        <v>242</v>
      </c>
      <c r="C24" s="22"/>
      <c r="D24" s="2"/>
      <c r="E24" s="23"/>
      <c r="F24" s="46"/>
    </row>
    <row r="25" spans="1:6" x14ac:dyDescent="0.3">
      <c r="A25" s="5"/>
      <c r="B25" s="3"/>
      <c r="C25" s="22"/>
      <c r="D25" s="2"/>
      <c r="E25" s="23"/>
      <c r="F25" s="46"/>
    </row>
    <row r="26" spans="1:6" x14ac:dyDescent="0.3">
      <c r="A26" s="5"/>
      <c r="B26" s="21" t="s">
        <v>197</v>
      </c>
      <c r="C26" s="22"/>
      <c r="D26" s="2"/>
      <c r="E26" s="23"/>
      <c r="F26" s="46"/>
    </row>
    <row r="27" spans="1:6" ht="23.25" customHeight="1" x14ac:dyDescent="0.3">
      <c r="A27" s="5" t="s">
        <v>23</v>
      </c>
      <c r="B27" s="3" t="s">
        <v>246</v>
      </c>
      <c r="C27" s="22" t="s">
        <v>4</v>
      </c>
      <c r="D27" s="22">
        <f>D10</f>
        <v>1850</v>
      </c>
      <c r="E27" s="23"/>
      <c r="F27" s="46"/>
    </row>
    <row r="28" spans="1:6" x14ac:dyDescent="0.3">
      <c r="A28" s="5"/>
      <c r="B28" s="3"/>
      <c r="C28" s="22"/>
      <c r="D28" s="22"/>
      <c r="E28" s="23"/>
      <c r="F28" s="46"/>
    </row>
    <row r="29" spans="1:6" x14ac:dyDescent="0.3">
      <c r="A29" s="5"/>
      <c r="B29" s="21" t="s">
        <v>19</v>
      </c>
      <c r="C29" s="22"/>
      <c r="D29" s="2"/>
      <c r="E29" s="23"/>
      <c r="F29" s="46"/>
    </row>
    <row r="30" spans="1:6" ht="66" x14ac:dyDescent="0.3">
      <c r="A30" s="5"/>
      <c r="B30" s="3" t="s">
        <v>243</v>
      </c>
      <c r="C30" s="22"/>
      <c r="D30" s="2"/>
      <c r="E30" s="23"/>
      <c r="F30" s="46"/>
    </row>
    <row r="31" spans="1:6" x14ac:dyDescent="0.3">
      <c r="A31" s="5"/>
      <c r="B31" s="3"/>
      <c r="C31" s="22"/>
      <c r="D31" s="2"/>
      <c r="E31" s="23"/>
      <c r="F31" s="46"/>
    </row>
    <row r="32" spans="1:6" x14ac:dyDescent="0.3">
      <c r="A32" s="5"/>
      <c r="B32" s="45" t="s">
        <v>225</v>
      </c>
      <c r="C32" s="22"/>
      <c r="D32" s="2"/>
      <c r="E32" s="23"/>
      <c r="F32" s="46"/>
    </row>
    <row r="33" spans="1:6" x14ac:dyDescent="0.3">
      <c r="A33" s="5" t="s">
        <v>226</v>
      </c>
      <c r="B33" s="3" t="s">
        <v>247</v>
      </c>
      <c r="C33" s="22" t="s">
        <v>5</v>
      </c>
      <c r="D33" s="2">
        <v>1</v>
      </c>
      <c r="E33" s="23"/>
      <c r="F33" s="46"/>
    </row>
    <row r="34" spans="1:6" x14ac:dyDescent="0.3">
      <c r="A34" s="5"/>
      <c r="B34" s="3"/>
      <c r="C34" s="22"/>
      <c r="D34" s="2"/>
      <c r="E34" s="23"/>
      <c r="F34" s="46"/>
    </row>
    <row r="35" spans="1:6" s="47" customFormat="1" x14ac:dyDescent="0.3">
      <c r="A35" s="5"/>
      <c r="B35" s="49" t="s">
        <v>244</v>
      </c>
      <c r="C35" s="22"/>
      <c r="D35" s="2"/>
      <c r="E35" s="23"/>
      <c r="F35" s="46"/>
    </row>
    <row r="36" spans="1:6" s="47" customFormat="1" x14ac:dyDescent="0.3">
      <c r="A36" s="5" t="s">
        <v>227</v>
      </c>
      <c r="B36" s="3" t="s">
        <v>248</v>
      </c>
      <c r="C36" s="22" t="s">
        <v>5</v>
      </c>
      <c r="D36" s="2">
        <v>5</v>
      </c>
      <c r="E36" s="23"/>
      <c r="F36" s="46"/>
    </row>
    <row r="37" spans="1:6" x14ac:dyDescent="0.3">
      <c r="A37" s="5"/>
      <c r="B37" s="3"/>
      <c r="C37" s="22"/>
      <c r="D37" s="2"/>
      <c r="E37" s="23"/>
      <c r="F37" s="46"/>
    </row>
    <row r="38" spans="1:6" x14ac:dyDescent="0.3">
      <c r="A38" s="4"/>
      <c r="B38" s="49" t="s">
        <v>318</v>
      </c>
      <c r="C38" s="22"/>
      <c r="D38" s="2"/>
      <c r="E38" s="23"/>
      <c r="F38" s="46"/>
    </row>
    <row r="39" spans="1:6" s="47" customFormat="1" x14ac:dyDescent="0.3">
      <c r="A39" s="5" t="s">
        <v>188</v>
      </c>
      <c r="B39" s="3" t="s">
        <v>273</v>
      </c>
      <c r="C39" s="22" t="s">
        <v>5</v>
      </c>
      <c r="D39" s="22">
        <v>4</v>
      </c>
      <c r="E39" s="23"/>
      <c r="F39" s="46"/>
    </row>
    <row r="40" spans="1:6" s="47" customFormat="1" x14ac:dyDescent="0.3">
      <c r="A40" s="5"/>
      <c r="B40" s="15"/>
      <c r="C40" s="22"/>
      <c r="D40" s="2"/>
      <c r="E40" s="23"/>
      <c r="F40" s="46"/>
    </row>
    <row r="41" spans="1:6" s="47" customFormat="1" x14ac:dyDescent="0.3">
      <c r="A41" s="5"/>
      <c r="B41" s="49" t="s">
        <v>229</v>
      </c>
      <c r="C41" s="22"/>
      <c r="D41" s="2"/>
      <c r="E41" s="23"/>
      <c r="F41" s="46"/>
    </row>
    <row r="42" spans="1:6" s="47" customFormat="1" x14ac:dyDescent="0.3">
      <c r="A42" s="5" t="s">
        <v>200</v>
      </c>
      <c r="B42" s="3" t="s">
        <v>201</v>
      </c>
      <c r="C42" s="22" t="s">
        <v>5</v>
      </c>
      <c r="D42" s="2">
        <v>1</v>
      </c>
      <c r="E42" s="23"/>
      <c r="F42" s="46"/>
    </row>
    <row r="43" spans="1:6" x14ac:dyDescent="0.3">
      <c r="A43" s="5"/>
      <c r="B43" s="3"/>
      <c r="C43" s="22"/>
      <c r="D43" s="2"/>
      <c r="E43" s="23"/>
      <c r="F43" s="46"/>
    </row>
    <row r="44" spans="1:6" s="47" customFormat="1" x14ac:dyDescent="0.3">
      <c r="A44" s="5"/>
      <c r="B44" s="49" t="s">
        <v>254</v>
      </c>
      <c r="C44" s="22"/>
      <c r="D44" s="2"/>
      <c r="E44" s="23"/>
      <c r="F44" s="46"/>
    </row>
    <row r="45" spans="1:6" s="47" customFormat="1" x14ac:dyDescent="0.3">
      <c r="A45" s="5" t="s">
        <v>227</v>
      </c>
      <c r="B45" s="3" t="s">
        <v>248</v>
      </c>
      <c r="C45" s="22" t="s">
        <v>5</v>
      </c>
      <c r="D45" s="2">
        <v>3</v>
      </c>
      <c r="E45" s="23"/>
      <c r="F45" s="46"/>
    </row>
    <row r="46" spans="1:6" s="47" customFormat="1" x14ac:dyDescent="0.3">
      <c r="A46" s="5"/>
      <c r="B46" s="3"/>
      <c r="C46" s="22"/>
      <c r="D46" s="2"/>
      <c r="E46" s="23"/>
      <c r="F46" s="46"/>
    </row>
    <row r="47" spans="1:6" s="47" customFormat="1" x14ac:dyDescent="0.3">
      <c r="A47" s="5"/>
      <c r="B47" s="49" t="s">
        <v>236</v>
      </c>
      <c r="C47" s="22"/>
      <c r="D47" s="2"/>
      <c r="E47" s="23"/>
      <c r="F47" s="46"/>
    </row>
    <row r="48" spans="1:6" s="47" customFormat="1" x14ac:dyDescent="0.3">
      <c r="A48" s="5" t="s">
        <v>227</v>
      </c>
      <c r="B48" s="3" t="s">
        <v>248</v>
      </c>
      <c r="C48" s="22" t="s">
        <v>5</v>
      </c>
      <c r="D48" s="59">
        <f>D27/100</f>
        <v>18.5</v>
      </c>
      <c r="E48" s="23"/>
      <c r="F48" s="46"/>
    </row>
    <row r="49" spans="1:6" s="47" customFormat="1" x14ac:dyDescent="0.3">
      <c r="A49" s="5"/>
      <c r="B49" s="3"/>
      <c r="C49" s="22"/>
      <c r="D49" s="2"/>
      <c r="E49" s="23"/>
      <c r="F49" s="46"/>
    </row>
    <row r="50" spans="1:6" s="47" customFormat="1" x14ac:dyDescent="0.3">
      <c r="A50" s="5"/>
      <c r="B50" s="45" t="s">
        <v>237</v>
      </c>
      <c r="C50" s="22"/>
      <c r="D50" s="2"/>
      <c r="E50" s="23"/>
      <c r="F50" s="46"/>
    </row>
    <row r="51" spans="1:6" s="47" customFormat="1" x14ac:dyDescent="0.3">
      <c r="A51" s="5" t="s">
        <v>227</v>
      </c>
      <c r="B51" s="3" t="s">
        <v>248</v>
      </c>
      <c r="C51" s="22" t="s">
        <v>5</v>
      </c>
      <c r="D51" s="2">
        <v>1</v>
      </c>
      <c r="E51" s="23"/>
      <c r="F51" s="46"/>
    </row>
    <row r="52" spans="1:6" s="47" customFormat="1" x14ac:dyDescent="0.3">
      <c r="A52" s="5"/>
      <c r="B52" s="3"/>
      <c r="C52" s="22"/>
      <c r="D52" s="2"/>
      <c r="E52" s="23"/>
      <c r="F52" s="46"/>
    </row>
    <row r="53" spans="1:6" x14ac:dyDescent="0.3">
      <c r="A53" s="4"/>
      <c r="B53" s="49" t="s">
        <v>272</v>
      </c>
      <c r="C53" s="22"/>
      <c r="D53" s="2"/>
      <c r="E53" s="23"/>
      <c r="F53" s="46"/>
    </row>
    <row r="54" spans="1:6" s="47" customFormat="1" x14ac:dyDescent="0.3">
      <c r="A54" s="5" t="s">
        <v>188</v>
      </c>
      <c r="B54" s="3" t="s">
        <v>273</v>
      </c>
      <c r="C54" s="22" t="s">
        <v>5</v>
      </c>
      <c r="D54" s="22">
        <v>2</v>
      </c>
      <c r="E54" s="23"/>
      <c r="F54" s="46"/>
    </row>
    <row r="55" spans="1:6" s="47" customFormat="1" x14ac:dyDescent="0.3">
      <c r="A55" s="5"/>
      <c r="B55" s="15"/>
      <c r="C55" s="22"/>
      <c r="D55" s="2"/>
      <c r="E55" s="23"/>
      <c r="F55" s="46"/>
    </row>
    <row r="56" spans="1:6" s="47" customFormat="1" x14ac:dyDescent="0.3">
      <c r="A56" s="5"/>
      <c r="B56" s="49" t="s">
        <v>274</v>
      </c>
      <c r="C56" s="22"/>
      <c r="D56" s="2"/>
      <c r="E56" s="23"/>
      <c r="F56" s="46"/>
    </row>
    <row r="57" spans="1:6" s="47" customFormat="1" x14ac:dyDescent="0.3">
      <c r="A57" s="5" t="s">
        <v>200</v>
      </c>
      <c r="B57" s="3" t="s">
        <v>275</v>
      </c>
      <c r="C57" s="22" t="s">
        <v>5</v>
      </c>
      <c r="D57" s="2">
        <v>4</v>
      </c>
      <c r="E57" s="23"/>
      <c r="F57" s="46"/>
    </row>
    <row r="58" spans="1:6" x14ac:dyDescent="0.3">
      <c r="A58" s="5"/>
      <c r="B58" s="3"/>
      <c r="C58" s="22"/>
      <c r="D58" s="2"/>
      <c r="E58" s="23"/>
      <c r="F58" s="46"/>
    </row>
    <row r="59" spans="1:6" s="47" customFormat="1" x14ac:dyDescent="0.3">
      <c r="A59" s="5"/>
      <c r="B59" s="49" t="s">
        <v>276</v>
      </c>
      <c r="C59" s="22"/>
      <c r="D59" s="2"/>
      <c r="E59" s="23"/>
      <c r="F59" s="46"/>
    </row>
    <row r="60" spans="1:6" s="47" customFormat="1" x14ac:dyDescent="0.3">
      <c r="A60" s="5" t="s">
        <v>227</v>
      </c>
      <c r="B60" s="3" t="s">
        <v>248</v>
      </c>
      <c r="C60" s="22" t="s">
        <v>5</v>
      </c>
      <c r="D60" s="2">
        <v>1</v>
      </c>
      <c r="E60" s="23"/>
      <c r="F60" s="46"/>
    </row>
    <row r="61" spans="1:6" s="47" customFormat="1" x14ac:dyDescent="0.3">
      <c r="A61" s="5"/>
      <c r="B61" s="3"/>
      <c r="C61" s="22"/>
      <c r="D61" s="2"/>
      <c r="E61" s="23"/>
      <c r="F61" s="46"/>
    </row>
    <row r="62" spans="1:6" s="47" customFormat="1" x14ac:dyDescent="0.3">
      <c r="A62" s="5"/>
      <c r="B62" s="49" t="s">
        <v>277</v>
      </c>
      <c r="C62" s="22"/>
      <c r="D62" s="2"/>
      <c r="E62" s="23"/>
      <c r="F62" s="46"/>
    </row>
    <row r="63" spans="1:6" s="47" customFormat="1" x14ac:dyDescent="0.3">
      <c r="A63" s="5" t="s">
        <v>227</v>
      </c>
      <c r="B63" s="3" t="s">
        <v>278</v>
      </c>
      <c r="C63" s="22" t="s">
        <v>5</v>
      </c>
      <c r="D63" s="59">
        <v>2</v>
      </c>
      <c r="E63" s="23"/>
      <c r="F63" s="46"/>
    </row>
    <row r="64" spans="1:6" s="47" customFormat="1" x14ac:dyDescent="0.3">
      <c r="A64" s="5"/>
      <c r="B64" s="3"/>
      <c r="C64" s="22"/>
      <c r="D64" s="2"/>
      <c r="E64" s="23"/>
      <c r="F64" s="46"/>
    </row>
    <row r="65" spans="1:7" s="47" customFormat="1" x14ac:dyDescent="0.3">
      <c r="A65" s="5"/>
      <c r="B65" s="45" t="s">
        <v>279</v>
      </c>
      <c r="C65" s="22"/>
      <c r="D65" s="2"/>
      <c r="E65" s="23"/>
      <c r="F65" s="46"/>
    </row>
    <row r="66" spans="1:7" s="47" customFormat="1" x14ac:dyDescent="0.3">
      <c r="A66" s="5" t="s">
        <v>227</v>
      </c>
      <c r="B66" s="3" t="s">
        <v>248</v>
      </c>
      <c r="C66" s="22" t="s">
        <v>5</v>
      </c>
      <c r="D66" s="2">
        <v>1</v>
      </c>
      <c r="E66" s="23"/>
      <c r="F66" s="46"/>
    </row>
    <row r="67" spans="1:7" s="47" customFormat="1" x14ac:dyDescent="0.3">
      <c r="A67" s="5"/>
      <c r="B67" s="3"/>
      <c r="C67" s="22"/>
      <c r="D67" s="2"/>
      <c r="E67" s="23"/>
      <c r="F67" s="46"/>
    </row>
    <row r="68" spans="1:7" s="47" customFormat="1" x14ac:dyDescent="0.3">
      <c r="A68" s="5"/>
      <c r="B68" s="3"/>
      <c r="C68" s="22"/>
      <c r="D68" s="2"/>
      <c r="E68" s="23"/>
      <c r="F68" s="46"/>
    </row>
    <row r="69" spans="1:7" s="47" customFormat="1" x14ac:dyDescent="0.3">
      <c r="A69" s="5"/>
      <c r="B69" s="21" t="s">
        <v>10</v>
      </c>
      <c r="C69" s="22"/>
      <c r="D69" s="2"/>
      <c r="E69" s="23"/>
      <c r="F69" s="46"/>
    </row>
    <row r="70" spans="1:7" s="47" customFormat="1" x14ac:dyDescent="0.3">
      <c r="A70" s="5"/>
      <c r="B70" s="52"/>
      <c r="C70" s="22"/>
      <c r="D70" s="2"/>
      <c r="E70" s="23"/>
      <c r="F70" s="46"/>
    </row>
    <row r="71" spans="1:7" s="47" customFormat="1" ht="27" customHeight="1" x14ac:dyDescent="0.3">
      <c r="A71" s="4" t="s">
        <v>21</v>
      </c>
      <c r="B71" s="21" t="s">
        <v>22</v>
      </c>
      <c r="C71" s="22"/>
      <c r="D71" s="2"/>
      <c r="E71" s="23"/>
      <c r="F71" s="46"/>
    </row>
    <row r="72" spans="1:7" s="47" customFormat="1" ht="28" x14ac:dyDescent="0.3">
      <c r="A72" s="4"/>
      <c r="B72" s="50" t="s">
        <v>230</v>
      </c>
      <c r="C72" s="22"/>
      <c r="D72" s="51"/>
      <c r="E72" s="53"/>
      <c r="F72" s="46"/>
      <c r="G72" s="15"/>
    </row>
    <row r="73" spans="1:7" x14ac:dyDescent="0.3">
      <c r="A73" s="5" t="s">
        <v>208</v>
      </c>
      <c r="B73" s="3" t="s">
        <v>231</v>
      </c>
      <c r="C73" s="22" t="s">
        <v>5</v>
      </c>
      <c r="D73" s="2">
        <v>1</v>
      </c>
      <c r="E73" s="23"/>
      <c r="F73" s="46"/>
    </row>
    <row r="74" spans="1:7" x14ac:dyDescent="0.3">
      <c r="A74" s="5" t="s">
        <v>208</v>
      </c>
      <c r="B74" s="3" t="s">
        <v>445</v>
      </c>
      <c r="C74" s="22" t="s">
        <v>5</v>
      </c>
      <c r="D74" s="2">
        <v>1</v>
      </c>
      <c r="E74" s="23"/>
      <c r="F74" s="46"/>
    </row>
    <row r="75" spans="1:7" s="47" customFormat="1" ht="18.75" customHeight="1" x14ac:dyDescent="0.3">
      <c r="A75" s="5"/>
      <c r="B75" s="3"/>
      <c r="C75" s="22"/>
      <c r="D75" s="2"/>
      <c r="E75" s="23"/>
      <c r="F75" s="46"/>
    </row>
    <row r="76" spans="1:7" s="47" customFormat="1" ht="28" x14ac:dyDescent="0.3">
      <c r="A76" s="4"/>
      <c r="B76" s="50" t="s">
        <v>280</v>
      </c>
      <c r="C76" s="22"/>
      <c r="D76" s="51"/>
      <c r="E76" s="53"/>
      <c r="F76" s="46"/>
      <c r="G76" s="15"/>
    </row>
    <row r="77" spans="1:7" x14ac:dyDescent="0.3">
      <c r="A77" s="5" t="s">
        <v>208</v>
      </c>
      <c r="B77" s="3" t="s">
        <v>281</v>
      </c>
      <c r="C77" s="22" t="s">
        <v>5</v>
      </c>
      <c r="D77" s="2">
        <v>1</v>
      </c>
      <c r="E77" s="23"/>
      <c r="F77" s="46"/>
    </row>
    <row r="78" spans="1:7" s="47" customFormat="1" x14ac:dyDescent="0.3">
      <c r="A78" s="5"/>
      <c r="B78" s="3"/>
      <c r="C78" s="22"/>
      <c r="D78" s="2"/>
      <c r="E78" s="23"/>
      <c r="F78" s="46"/>
    </row>
    <row r="79" spans="1:7" s="47" customFormat="1" x14ac:dyDescent="0.3">
      <c r="A79" s="54"/>
      <c r="B79" s="55" t="s">
        <v>211</v>
      </c>
      <c r="C79" s="56"/>
      <c r="D79" s="52"/>
      <c r="E79" s="57"/>
      <c r="F79" s="46"/>
    </row>
    <row r="80" spans="1:7" s="47" customFormat="1" x14ac:dyDescent="0.3">
      <c r="A80" s="5"/>
      <c r="B80" s="3"/>
      <c r="C80" s="22"/>
      <c r="D80" s="2"/>
      <c r="E80" s="23"/>
      <c r="F80" s="46"/>
    </row>
    <row r="81" spans="1:6" s="47" customFormat="1" x14ac:dyDescent="0.3">
      <c r="A81" s="5"/>
      <c r="B81" s="55" t="s">
        <v>8</v>
      </c>
      <c r="C81" s="22"/>
      <c r="D81" s="2"/>
      <c r="E81" s="23"/>
      <c r="F81" s="46"/>
    </row>
    <row r="82" spans="1:6" s="47" customFormat="1" ht="38.25" customHeight="1" x14ac:dyDescent="0.3">
      <c r="A82" s="5" t="s">
        <v>9</v>
      </c>
      <c r="B82" s="3" t="s">
        <v>238</v>
      </c>
      <c r="C82" s="22" t="s">
        <v>5</v>
      </c>
      <c r="D82" s="22">
        <v>10</v>
      </c>
      <c r="E82" s="23"/>
      <c r="F82" s="46"/>
    </row>
    <row r="83" spans="1:6" s="47" customFormat="1" x14ac:dyDescent="0.3">
      <c r="A83" s="5"/>
      <c r="B83" s="3"/>
      <c r="C83" s="22"/>
      <c r="D83" s="2"/>
      <c r="E83" s="23"/>
      <c r="F83" s="46"/>
    </row>
    <row r="84" spans="1:6" s="47" customFormat="1" x14ac:dyDescent="0.3">
      <c r="A84" s="4" t="s">
        <v>187</v>
      </c>
      <c r="B84" s="21" t="s">
        <v>27</v>
      </c>
      <c r="C84" s="22"/>
      <c r="D84" s="2"/>
      <c r="E84" s="23"/>
      <c r="F84" s="46"/>
    </row>
    <row r="85" spans="1:6" s="47" customFormat="1" x14ac:dyDescent="0.3">
      <c r="A85" s="5" t="s">
        <v>11</v>
      </c>
      <c r="B85" s="3" t="s">
        <v>239</v>
      </c>
      <c r="C85" s="22" t="s">
        <v>5</v>
      </c>
      <c r="D85" s="2">
        <v>1</v>
      </c>
      <c r="E85" s="23"/>
      <c r="F85" s="46"/>
    </row>
    <row r="86" spans="1:6" s="47" customFormat="1" x14ac:dyDescent="0.3">
      <c r="A86" s="5" t="s">
        <v>11</v>
      </c>
      <c r="B86" s="3" t="s">
        <v>444</v>
      </c>
      <c r="C86" s="22" t="s">
        <v>5</v>
      </c>
      <c r="D86" s="2">
        <v>1</v>
      </c>
      <c r="E86" s="23"/>
      <c r="F86" s="46"/>
    </row>
    <row r="87" spans="1:6" s="47" customFormat="1" x14ac:dyDescent="0.3">
      <c r="A87" s="5" t="s">
        <v>12</v>
      </c>
      <c r="B87" s="3" t="s">
        <v>240</v>
      </c>
      <c r="C87" s="22" t="s">
        <v>5</v>
      </c>
      <c r="D87" s="59">
        <v>9</v>
      </c>
      <c r="E87" s="23"/>
      <c r="F87" s="46"/>
    </row>
    <row r="88" spans="1:6" s="47" customFormat="1" ht="48" customHeight="1" x14ac:dyDescent="0.3">
      <c r="A88" s="5"/>
      <c r="B88" s="3"/>
      <c r="C88" s="22"/>
      <c r="D88" s="58"/>
      <c r="E88" s="23"/>
      <c r="F88" s="46"/>
    </row>
    <row r="89" spans="1:6" s="47" customFormat="1" x14ac:dyDescent="0.3">
      <c r="A89" s="5"/>
      <c r="B89" s="3"/>
      <c r="C89" s="22"/>
      <c r="D89" s="59"/>
      <c r="E89" s="23"/>
      <c r="F89" s="81"/>
    </row>
    <row r="90" spans="1:6" s="47" customFormat="1" ht="14.5" thickBot="1" x14ac:dyDescent="0.35">
      <c r="A90" s="60"/>
      <c r="B90" s="61" t="s">
        <v>439</v>
      </c>
      <c r="C90" s="62"/>
      <c r="D90" s="63"/>
      <c r="E90" s="64"/>
      <c r="F90" s="65"/>
    </row>
    <row r="91" spans="1:6" s="47" customFormat="1" x14ac:dyDescent="0.3">
      <c r="A91" s="31"/>
      <c r="B91" s="32"/>
      <c r="C91" s="33"/>
      <c r="D91" s="34"/>
      <c r="E91" s="35"/>
      <c r="F91" s="36"/>
    </row>
    <row r="92" spans="1:6" s="47" customFormat="1" ht="14.5" x14ac:dyDescent="0.35">
      <c r="A92" s="37"/>
      <c r="B92" s="30"/>
      <c r="C92" s="38"/>
      <c r="D92" s="30"/>
      <c r="E92" s="30"/>
      <c r="F92" s="39"/>
    </row>
    <row r="93" spans="1:6" s="47" customFormat="1" x14ac:dyDescent="0.3">
      <c r="A93" s="40"/>
      <c r="B93" s="41"/>
      <c r="C93" s="42"/>
      <c r="D93" s="15"/>
      <c r="E93" s="43"/>
      <c r="F93" s="44"/>
    </row>
    <row r="94" spans="1:6" s="47" customFormat="1" x14ac:dyDescent="0.3">
      <c r="A94" s="40"/>
      <c r="B94" s="41"/>
      <c r="C94" s="42"/>
      <c r="D94" s="15"/>
      <c r="E94" s="43"/>
      <c r="F94" s="44"/>
    </row>
    <row r="95" spans="1:6" s="47" customFormat="1" x14ac:dyDescent="0.3">
      <c r="A95" s="40"/>
      <c r="B95" s="41"/>
      <c r="C95" s="42"/>
      <c r="D95" s="15"/>
      <c r="E95" s="43"/>
      <c r="F95" s="44"/>
    </row>
    <row r="96" spans="1:6" s="47" customFormat="1" x14ac:dyDescent="0.3">
      <c r="A96" s="40"/>
      <c r="B96" s="41"/>
      <c r="C96" s="42"/>
      <c r="D96" s="15"/>
      <c r="E96" s="43"/>
      <c r="F96" s="44"/>
    </row>
    <row r="97" spans="1:7" s="47" customFormat="1" x14ac:dyDescent="0.3">
      <c r="A97" s="40"/>
      <c r="B97" s="41"/>
      <c r="C97" s="42"/>
      <c r="D97" s="15"/>
      <c r="E97" s="43"/>
      <c r="F97" s="44"/>
    </row>
    <row r="98" spans="1:7" s="47" customFormat="1" x14ac:dyDescent="0.3">
      <c r="A98" s="40"/>
      <c r="B98" s="41"/>
      <c r="C98" s="42"/>
      <c r="D98" s="15"/>
      <c r="E98" s="43"/>
      <c r="F98" s="44"/>
      <c r="G98" s="15"/>
    </row>
  </sheetData>
  <mergeCells count="2">
    <mergeCell ref="A1:F1"/>
    <mergeCell ref="A2:F2"/>
  </mergeCells>
  <pageMargins left="0.25" right="0" top="1" bottom="1" header="0.5" footer="0.5"/>
  <pageSetup scale="77" fitToHeight="0" orientation="portrait" r:id="rId1"/>
  <headerFooter alignWithMargins="0"/>
  <rowBreaks count="2" manualBreakCount="2">
    <brk id="28" max="5" man="1"/>
    <brk id="68" max="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29"/>
  <sheetViews>
    <sheetView view="pageBreakPreview" zoomScaleNormal="100" zoomScaleSheetLayoutView="100" workbookViewId="0">
      <selection activeCell="B7" sqref="B7"/>
    </sheetView>
  </sheetViews>
  <sheetFormatPr defaultRowHeight="12.5" x14ac:dyDescent="0.25"/>
  <cols>
    <col min="1" max="1" width="10.81640625" customWidth="1"/>
    <col min="2" max="2" width="35.7265625" bestFit="1" customWidth="1"/>
    <col min="3" max="3" width="18" bestFit="1" customWidth="1"/>
  </cols>
  <sheetData>
    <row r="1" spans="1:3" ht="31.5" customHeight="1" x14ac:dyDescent="0.25">
      <c r="A1" s="170" t="str">
        <f>'MAWE LINE'!A1:F1</f>
        <v>EXTENSION OF WATER SUPPLY PIPELINES IN MUKURWEINI PROJECT</v>
      </c>
      <c r="B1" s="171"/>
      <c r="C1" s="172"/>
    </row>
    <row r="2" spans="1:3" ht="31.5" customHeight="1" x14ac:dyDescent="0.25">
      <c r="A2" s="179" t="s">
        <v>282</v>
      </c>
      <c r="B2" s="180"/>
      <c r="C2" s="181"/>
    </row>
    <row r="3" spans="1:3" ht="31.5" customHeight="1" x14ac:dyDescent="0.25">
      <c r="A3" s="179" t="s">
        <v>283</v>
      </c>
      <c r="B3" s="180"/>
      <c r="C3" s="181"/>
    </row>
    <row r="4" spans="1:3" ht="15" x14ac:dyDescent="0.3">
      <c r="A4" s="73" t="s">
        <v>204</v>
      </c>
      <c r="B4" s="70" t="s">
        <v>198</v>
      </c>
      <c r="C4" s="74" t="s">
        <v>205</v>
      </c>
    </row>
    <row r="5" spans="1:3" ht="15.5" x14ac:dyDescent="0.35">
      <c r="A5" s="68">
        <v>1</v>
      </c>
      <c r="B5" s="71" t="s">
        <v>284</v>
      </c>
      <c r="C5" s="75">
        <f>'KARUNDU GICHAGI'!F70</f>
        <v>0</v>
      </c>
    </row>
    <row r="6" spans="1:3" ht="15.5" x14ac:dyDescent="0.35">
      <c r="A6" s="68"/>
      <c r="B6" s="71"/>
      <c r="C6" s="75"/>
    </row>
    <row r="7" spans="1:3" ht="15.5" x14ac:dyDescent="0.35">
      <c r="A7" s="68">
        <v>2</v>
      </c>
      <c r="B7" s="71" t="s">
        <v>285</v>
      </c>
      <c r="C7" s="75">
        <f>'MERCY CHURCH LINE'!F70</f>
        <v>0</v>
      </c>
    </row>
    <row r="8" spans="1:3" ht="15.5" x14ac:dyDescent="0.35">
      <c r="A8" s="68"/>
      <c r="B8" s="71"/>
      <c r="C8" s="75"/>
    </row>
    <row r="9" spans="1:3" ht="15.5" x14ac:dyDescent="0.35">
      <c r="A9" s="68">
        <v>3</v>
      </c>
      <c r="B9" s="71" t="s">
        <v>286</v>
      </c>
      <c r="C9" s="75">
        <f>'GITHIINI LINE'!F70</f>
        <v>0</v>
      </c>
    </row>
    <row r="10" spans="1:3" ht="15.5" x14ac:dyDescent="0.35">
      <c r="A10" s="68"/>
      <c r="B10" s="71"/>
      <c r="C10" s="75"/>
    </row>
    <row r="11" spans="1:3" ht="15.5" x14ac:dyDescent="0.35">
      <c r="A11" s="68">
        <v>4</v>
      </c>
      <c r="B11" s="71" t="s">
        <v>287</v>
      </c>
      <c r="C11" s="75">
        <f>'KIRITI LINE'!F70</f>
        <v>0</v>
      </c>
    </row>
    <row r="12" spans="1:3" ht="15.5" x14ac:dyDescent="0.35">
      <c r="A12" s="68"/>
      <c r="B12" s="71"/>
      <c r="C12" s="75"/>
    </row>
    <row r="13" spans="1:3" ht="15.5" x14ac:dyDescent="0.35">
      <c r="A13" s="68">
        <v>5</v>
      </c>
      <c r="B13" s="71" t="s">
        <v>288</v>
      </c>
      <c r="C13" s="75">
        <f>'KAHIHIRIO A LINE'!F71</f>
        <v>0</v>
      </c>
    </row>
    <row r="14" spans="1:3" ht="15.5" x14ac:dyDescent="0.35">
      <c r="A14" s="68"/>
      <c r="B14" s="71"/>
      <c r="C14" s="75"/>
    </row>
    <row r="15" spans="1:3" ht="15.5" x14ac:dyDescent="0.35">
      <c r="A15" s="68">
        <v>6</v>
      </c>
      <c r="B15" s="71" t="s">
        <v>289</v>
      </c>
      <c r="C15" s="75">
        <f>'KAHIHIRIO B LINE'!F70</f>
        <v>0</v>
      </c>
    </row>
    <row r="16" spans="1:3" ht="15.5" x14ac:dyDescent="0.35">
      <c r="A16" s="68"/>
      <c r="B16" s="71"/>
      <c r="C16" s="75"/>
    </row>
    <row r="17" spans="1:3" ht="15.5" x14ac:dyDescent="0.35">
      <c r="A17" s="68">
        <v>7</v>
      </c>
      <c r="B17" s="71" t="s">
        <v>290</v>
      </c>
      <c r="C17" s="75">
        <f>'KANGURWE LINE'!F71</f>
        <v>0</v>
      </c>
    </row>
    <row r="18" spans="1:3" ht="15.5" x14ac:dyDescent="0.35">
      <c r="A18" s="68"/>
      <c r="B18" s="71"/>
      <c r="C18" s="75"/>
    </row>
    <row r="19" spans="1:3" ht="15.5" x14ac:dyDescent="0.35">
      <c r="A19" s="68">
        <v>8</v>
      </c>
      <c r="B19" s="71" t="s">
        <v>291</v>
      </c>
      <c r="C19" s="75">
        <f>'BETHSAIDA LINE'!F70</f>
        <v>0</v>
      </c>
    </row>
    <row r="20" spans="1:3" ht="15.5" x14ac:dyDescent="0.35">
      <c r="A20" s="68"/>
      <c r="B20" s="71"/>
      <c r="C20" s="75"/>
    </row>
    <row r="21" spans="1:3" ht="15.5" x14ac:dyDescent="0.35">
      <c r="A21" s="68">
        <v>9</v>
      </c>
      <c r="B21" s="71" t="s">
        <v>292</v>
      </c>
      <c r="C21" s="75">
        <f>'KIANJIRU LINE'!F73</f>
        <v>0</v>
      </c>
    </row>
    <row r="22" spans="1:3" ht="15.5" x14ac:dyDescent="0.35">
      <c r="A22" s="68"/>
      <c r="B22" s="71"/>
      <c r="C22" s="75"/>
    </row>
    <row r="23" spans="1:3" ht="15.5" x14ac:dyDescent="0.35">
      <c r="A23" s="68">
        <v>10</v>
      </c>
      <c r="B23" s="71" t="s">
        <v>293</v>
      </c>
      <c r="C23" s="75">
        <f>'CAANAN LINE'!F72</f>
        <v>0</v>
      </c>
    </row>
    <row r="24" spans="1:3" ht="15.5" x14ac:dyDescent="0.35">
      <c r="A24" s="68"/>
      <c r="B24" s="71"/>
      <c r="C24" s="75"/>
    </row>
    <row r="25" spans="1:3" ht="15.5" x14ac:dyDescent="0.35">
      <c r="A25" s="68">
        <v>11</v>
      </c>
      <c r="B25" s="71" t="s">
        <v>294</v>
      </c>
      <c r="C25" s="75">
        <f>'MAJOR LINE'!F71</f>
        <v>0</v>
      </c>
    </row>
    <row r="26" spans="1:3" ht="15.5" x14ac:dyDescent="0.35">
      <c r="A26" s="68"/>
      <c r="B26" s="71"/>
      <c r="C26" s="75"/>
    </row>
    <row r="27" spans="1:3" ht="15.5" x14ac:dyDescent="0.35">
      <c r="A27" s="68">
        <v>12</v>
      </c>
      <c r="B27" s="71" t="s">
        <v>295</v>
      </c>
      <c r="C27" s="75">
        <f>'MAWE LINE'!F90</f>
        <v>0</v>
      </c>
    </row>
    <row r="28" spans="1:3" x14ac:dyDescent="0.25">
      <c r="A28" s="76"/>
      <c r="B28" s="72"/>
      <c r="C28" s="77"/>
    </row>
    <row r="29" spans="1:3" ht="16" thickBot="1" x14ac:dyDescent="0.4">
      <c r="A29" s="78"/>
      <c r="B29" s="79" t="s">
        <v>296</v>
      </c>
      <c r="C29" s="80">
        <f>SUM(C5:C28)</f>
        <v>0</v>
      </c>
    </row>
  </sheetData>
  <mergeCells count="3">
    <mergeCell ref="A1:C1"/>
    <mergeCell ref="A2:C2"/>
    <mergeCell ref="A3:C3"/>
  </mergeCells>
  <pageMargins left="0.7" right="0.7" top="0.75" bottom="0.75" header="0.3" footer="0.3"/>
  <pageSetup paperSize="9" scale="7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G103"/>
  <sheetViews>
    <sheetView view="pageBreakPreview" topLeftCell="A82" zoomScale="75" zoomScaleNormal="70" zoomScaleSheetLayoutView="75" workbookViewId="0">
      <selection activeCell="E10" sqref="E10:F95"/>
    </sheetView>
  </sheetViews>
  <sheetFormatPr defaultColWidth="9.1796875" defaultRowHeight="14" x14ac:dyDescent="0.3"/>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4.5" thickBot="1" x14ac:dyDescent="0.35">
      <c r="A1" s="177" t="s">
        <v>212</v>
      </c>
      <c r="B1" s="178"/>
      <c r="C1" s="178"/>
      <c r="D1" s="178"/>
      <c r="E1" s="178"/>
      <c r="F1" s="178"/>
    </row>
    <row r="2" spans="1:6" ht="14.5" thickBot="1" x14ac:dyDescent="0.35">
      <c r="A2" s="177" t="s">
        <v>297</v>
      </c>
      <c r="B2" s="178"/>
      <c r="C2" s="178"/>
      <c r="D2" s="178"/>
      <c r="E2" s="178"/>
      <c r="F2" s="178"/>
    </row>
    <row r="3" spans="1:6" s="20" customFormat="1" x14ac:dyDescent="0.25">
      <c r="A3" s="16" t="s">
        <v>0</v>
      </c>
      <c r="B3" s="17" t="s">
        <v>1</v>
      </c>
      <c r="C3" s="17" t="s">
        <v>2</v>
      </c>
      <c r="D3" s="17" t="s">
        <v>6</v>
      </c>
      <c r="E3" s="18" t="s">
        <v>3</v>
      </c>
      <c r="F3" s="19" t="s">
        <v>7</v>
      </c>
    </row>
    <row r="4" spans="1:6" ht="13.15" customHeight="1" x14ac:dyDescent="0.3">
      <c r="A4" s="5"/>
      <c r="B4" s="21" t="s">
        <v>14</v>
      </c>
      <c r="C4" s="22"/>
      <c r="D4" s="2"/>
      <c r="E4" s="23"/>
      <c r="F4" s="24"/>
    </row>
    <row r="5" spans="1:6" x14ac:dyDescent="0.3">
      <c r="A5" s="4" t="s">
        <v>25</v>
      </c>
      <c r="B5" s="21" t="s">
        <v>26</v>
      </c>
      <c r="C5" s="25"/>
      <c r="D5" s="22"/>
      <c r="E5" s="23"/>
      <c r="F5" s="26"/>
    </row>
    <row r="6" spans="1:6" x14ac:dyDescent="0.3">
      <c r="A6" s="27"/>
      <c r="B6" s="3" t="s">
        <v>202</v>
      </c>
      <c r="C6" s="25"/>
      <c r="D6" s="22"/>
      <c r="E6" s="48"/>
      <c r="F6" s="26"/>
    </row>
    <row r="7" spans="1:6" x14ac:dyDescent="0.3">
      <c r="A7" s="5"/>
      <c r="B7" s="21" t="s">
        <v>15</v>
      </c>
      <c r="C7" s="22"/>
      <c r="D7" s="2"/>
      <c r="E7" s="23"/>
      <c r="F7" s="26"/>
    </row>
    <row r="8" spans="1:6" s="29" customFormat="1" x14ac:dyDescent="0.3">
      <c r="A8" s="5"/>
      <c r="B8" s="28" t="s">
        <v>16</v>
      </c>
      <c r="C8" s="22"/>
      <c r="D8" s="2"/>
      <c r="E8" s="23"/>
      <c r="F8" s="26"/>
    </row>
    <row r="9" spans="1:6" ht="24" customHeight="1" x14ac:dyDescent="0.3">
      <c r="A9" s="5"/>
      <c r="B9" s="28" t="s">
        <v>17</v>
      </c>
      <c r="C9" s="22"/>
      <c r="D9" s="2"/>
      <c r="E9" s="23"/>
      <c r="F9" s="26"/>
    </row>
    <row r="10" spans="1:6" ht="50.25" customHeight="1" x14ac:dyDescent="0.3">
      <c r="A10" s="5" t="s">
        <v>18</v>
      </c>
      <c r="B10" s="3" t="s">
        <v>209</v>
      </c>
      <c r="C10" s="22" t="s">
        <v>4</v>
      </c>
      <c r="D10" s="22">
        <v>3020</v>
      </c>
      <c r="E10" s="23"/>
      <c r="F10" s="46"/>
    </row>
    <row r="11" spans="1:6" s="47" customFormat="1" x14ac:dyDescent="0.3">
      <c r="A11" s="5"/>
      <c r="B11" s="21" t="s">
        <v>214</v>
      </c>
      <c r="C11" s="22"/>
      <c r="D11" s="2"/>
      <c r="E11" s="23"/>
      <c r="F11" s="46"/>
    </row>
    <row r="12" spans="1:6" s="47" customFormat="1" x14ac:dyDescent="0.3">
      <c r="A12" s="5"/>
      <c r="B12" s="3"/>
      <c r="C12" s="22"/>
      <c r="D12" s="2"/>
      <c r="E12" s="23"/>
      <c r="F12" s="46"/>
    </row>
    <row r="13" spans="1:6" s="47" customFormat="1" ht="42" customHeight="1" x14ac:dyDescent="0.3">
      <c r="A13" s="5" t="s">
        <v>215</v>
      </c>
      <c r="B13" s="3" t="s">
        <v>216</v>
      </c>
      <c r="C13" s="22" t="s">
        <v>217</v>
      </c>
      <c r="D13" s="82">
        <f>D10*2/10000</f>
        <v>0.60399999999999998</v>
      </c>
      <c r="E13" s="23"/>
      <c r="F13" s="46"/>
    </row>
    <row r="14" spans="1:6" s="47" customFormat="1" x14ac:dyDescent="0.3">
      <c r="A14" s="5"/>
      <c r="B14" s="3"/>
      <c r="C14" s="22"/>
      <c r="D14" s="2"/>
      <c r="E14" s="23"/>
      <c r="F14" s="46"/>
    </row>
    <row r="15" spans="1:6" s="47" customFormat="1" ht="37.5" customHeight="1" x14ac:dyDescent="0.3">
      <c r="A15" s="5"/>
      <c r="B15" s="28" t="s">
        <v>218</v>
      </c>
      <c r="C15" s="22"/>
      <c r="D15" s="2"/>
      <c r="E15" s="23"/>
      <c r="F15" s="46"/>
    </row>
    <row r="16" spans="1:6" s="47" customFormat="1" x14ac:dyDescent="0.3">
      <c r="A16" s="5"/>
      <c r="B16" s="3"/>
      <c r="C16" s="22"/>
      <c r="D16" s="2"/>
      <c r="E16" s="23"/>
      <c r="F16" s="46"/>
    </row>
    <row r="17" spans="1:6" s="47" customFormat="1" x14ac:dyDescent="0.3">
      <c r="A17" s="5" t="s">
        <v>219</v>
      </c>
      <c r="B17" s="3" t="s">
        <v>220</v>
      </c>
      <c r="C17" s="22" t="s">
        <v>5</v>
      </c>
      <c r="D17" s="2">
        <v>10</v>
      </c>
      <c r="E17" s="23"/>
      <c r="F17" s="46"/>
    </row>
    <row r="18" spans="1:6" s="47" customFormat="1" x14ac:dyDescent="0.3">
      <c r="A18" s="5"/>
      <c r="B18" s="3"/>
      <c r="C18" s="22"/>
      <c r="D18" s="2"/>
      <c r="E18" s="23"/>
      <c r="F18" s="46"/>
    </row>
    <row r="19" spans="1:6" s="47" customFormat="1" x14ac:dyDescent="0.3">
      <c r="A19" s="5" t="s">
        <v>221</v>
      </c>
      <c r="B19" s="3" t="s">
        <v>222</v>
      </c>
      <c r="C19" s="22" t="s">
        <v>5</v>
      </c>
      <c r="D19" s="2">
        <v>5</v>
      </c>
      <c r="E19" s="23"/>
      <c r="F19" s="46"/>
    </row>
    <row r="20" spans="1:6" s="47" customFormat="1" x14ac:dyDescent="0.3">
      <c r="A20" s="5"/>
      <c r="B20" s="3"/>
      <c r="C20" s="22"/>
      <c r="D20" s="2"/>
      <c r="E20" s="23"/>
      <c r="F20" s="46"/>
    </row>
    <row r="21" spans="1:6" s="47" customFormat="1" x14ac:dyDescent="0.3">
      <c r="A21" s="5" t="s">
        <v>223</v>
      </c>
      <c r="B21" s="3" t="s">
        <v>224</v>
      </c>
      <c r="C21" s="22" t="s">
        <v>5</v>
      </c>
      <c r="D21" s="2">
        <v>5</v>
      </c>
      <c r="E21" s="23"/>
      <c r="F21" s="46"/>
    </row>
    <row r="22" spans="1:6" s="47" customFormat="1" x14ac:dyDescent="0.3">
      <c r="A22" s="5"/>
      <c r="B22" s="3"/>
      <c r="C22" s="22"/>
      <c r="D22" s="2"/>
      <c r="E22" s="23"/>
      <c r="F22" s="46"/>
    </row>
    <row r="23" spans="1:6" x14ac:dyDescent="0.3">
      <c r="A23" s="5"/>
      <c r="B23" s="66" t="s">
        <v>203</v>
      </c>
      <c r="C23" s="22"/>
      <c r="D23" s="2"/>
      <c r="E23" s="23"/>
      <c r="F23" s="46"/>
    </row>
    <row r="24" spans="1:6" ht="110.25" customHeight="1" x14ac:dyDescent="0.3">
      <c r="A24" s="5"/>
      <c r="B24" s="3" t="s">
        <v>242</v>
      </c>
      <c r="C24" s="22"/>
      <c r="D24" s="2"/>
      <c r="E24" s="23"/>
      <c r="F24" s="46"/>
    </row>
    <row r="25" spans="1:6" x14ac:dyDescent="0.3">
      <c r="A25" s="5"/>
      <c r="B25" s="3"/>
      <c r="C25" s="22"/>
      <c r="D25" s="2"/>
      <c r="E25" s="23"/>
      <c r="F25" s="46"/>
    </row>
    <row r="26" spans="1:6" x14ac:dyDescent="0.3">
      <c r="A26" s="5"/>
      <c r="B26" s="21" t="s">
        <v>197</v>
      </c>
      <c r="C26" s="22"/>
      <c r="D26" s="2"/>
      <c r="E26" s="23"/>
      <c r="F26" s="46"/>
    </row>
    <row r="27" spans="1:6" ht="23.25" customHeight="1" x14ac:dyDescent="0.3">
      <c r="A27" s="5" t="s">
        <v>23</v>
      </c>
      <c r="B27" s="3" t="s">
        <v>298</v>
      </c>
      <c r="C27" s="22" t="s">
        <v>4</v>
      </c>
      <c r="D27" s="22">
        <v>100</v>
      </c>
      <c r="E27" s="23"/>
      <c r="F27" s="46"/>
    </row>
    <row r="28" spans="1:6" ht="23.25" customHeight="1" x14ac:dyDescent="0.3">
      <c r="A28" s="5" t="s">
        <v>189</v>
      </c>
      <c r="B28" s="3" t="s">
        <v>299</v>
      </c>
      <c r="C28" s="22" t="s">
        <v>4</v>
      </c>
      <c r="D28" s="22">
        <v>720</v>
      </c>
      <c r="E28" s="23"/>
      <c r="F28" s="46"/>
    </row>
    <row r="29" spans="1:6" x14ac:dyDescent="0.3">
      <c r="A29" s="5" t="s">
        <v>270</v>
      </c>
      <c r="B29" s="3" t="s">
        <v>246</v>
      </c>
      <c r="C29" s="22" t="s">
        <v>4</v>
      </c>
      <c r="D29" s="22">
        <v>2200</v>
      </c>
      <c r="E29" s="23"/>
      <c r="F29" s="46"/>
    </row>
    <row r="30" spans="1:6" x14ac:dyDescent="0.3">
      <c r="A30" s="5"/>
      <c r="B30" s="3"/>
      <c r="C30" s="22"/>
      <c r="D30" s="22"/>
      <c r="E30" s="23"/>
      <c r="F30" s="46"/>
    </row>
    <row r="31" spans="1:6" x14ac:dyDescent="0.3">
      <c r="A31" s="5"/>
      <c r="B31" s="21" t="s">
        <v>19</v>
      </c>
      <c r="C31" s="22"/>
      <c r="D31" s="2"/>
      <c r="E31" s="23"/>
      <c r="F31" s="46"/>
    </row>
    <row r="32" spans="1:6" ht="66" x14ac:dyDescent="0.3">
      <c r="A32" s="5"/>
      <c r="B32" s="3" t="s">
        <v>243</v>
      </c>
      <c r="C32" s="22"/>
      <c r="D32" s="2"/>
      <c r="E32" s="23"/>
      <c r="F32" s="46"/>
    </row>
    <row r="33" spans="1:6" x14ac:dyDescent="0.3">
      <c r="A33" s="5"/>
      <c r="B33" s="3"/>
      <c r="C33" s="22"/>
      <c r="D33" s="2"/>
      <c r="E33" s="23"/>
      <c r="F33" s="46"/>
    </row>
    <row r="34" spans="1:6" x14ac:dyDescent="0.3">
      <c r="A34" s="5"/>
      <c r="B34" s="45" t="s">
        <v>225</v>
      </c>
      <c r="C34" s="22"/>
      <c r="D34" s="2"/>
      <c r="E34" s="23"/>
      <c r="F34" s="46"/>
    </row>
    <row r="35" spans="1:6" x14ac:dyDescent="0.3">
      <c r="A35" s="5" t="s">
        <v>226</v>
      </c>
      <c r="B35" s="3" t="s">
        <v>300</v>
      </c>
      <c r="C35" s="22" t="s">
        <v>5</v>
      </c>
      <c r="D35" s="2">
        <v>1</v>
      </c>
      <c r="E35" s="23"/>
      <c r="F35" s="46"/>
    </row>
    <row r="36" spans="1:6" x14ac:dyDescent="0.3">
      <c r="A36" s="5"/>
      <c r="B36" s="3"/>
      <c r="C36" s="22"/>
      <c r="D36" s="2"/>
      <c r="E36" s="23"/>
      <c r="F36" s="46"/>
    </row>
    <row r="37" spans="1:6" s="47" customFormat="1" x14ac:dyDescent="0.3">
      <c r="A37" s="5"/>
      <c r="B37" s="49" t="s">
        <v>244</v>
      </c>
      <c r="C37" s="22"/>
      <c r="D37" s="2"/>
      <c r="E37" s="23"/>
      <c r="F37" s="46"/>
    </row>
    <row r="38" spans="1:6" s="47" customFormat="1" x14ac:dyDescent="0.3">
      <c r="A38" s="5" t="s">
        <v>227</v>
      </c>
      <c r="B38" s="3" t="s">
        <v>248</v>
      </c>
      <c r="C38" s="22" t="s">
        <v>5</v>
      </c>
      <c r="D38" s="2">
        <v>5</v>
      </c>
      <c r="E38" s="23"/>
      <c r="F38" s="46"/>
    </row>
    <row r="39" spans="1:6" x14ac:dyDescent="0.3">
      <c r="A39" s="5"/>
      <c r="B39" s="3"/>
      <c r="C39" s="22"/>
      <c r="D39" s="2"/>
      <c r="E39" s="23"/>
      <c r="F39" s="46"/>
    </row>
    <row r="40" spans="1:6" x14ac:dyDescent="0.3">
      <c r="A40" s="4"/>
      <c r="B40" s="49" t="s">
        <v>317</v>
      </c>
      <c r="C40" s="22"/>
      <c r="D40" s="2"/>
      <c r="E40" s="23"/>
      <c r="F40" s="46"/>
    </row>
    <row r="41" spans="1:6" s="47" customFormat="1" x14ac:dyDescent="0.3">
      <c r="A41" s="5" t="s">
        <v>301</v>
      </c>
      <c r="B41" s="3" t="s">
        <v>273</v>
      </c>
      <c r="C41" s="22" t="s">
        <v>5</v>
      </c>
      <c r="D41" s="22">
        <v>4</v>
      </c>
      <c r="E41" s="23"/>
      <c r="F41" s="46"/>
    </row>
    <row r="42" spans="1:6" s="47" customFormat="1" x14ac:dyDescent="0.3">
      <c r="A42" s="5" t="s">
        <v>302</v>
      </c>
      <c r="B42" s="3" t="s">
        <v>251</v>
      </c>
      <c r="C42" s="22" t="s">
        <v>5</v>
      </c>
      <c r="D42" s="22">
        <v>3</v>
      </c>
      <c r="E42" s="23"/>
      <c r="F42" s="46"/>
    </row>
    <row r="43" spans="1:6" s="47" customFormat="1" x14ac:dyDescent="0.3">
      <c r="A43" s="5"/>
      <c r="B43" s="15"/>
      <c r="C43" s="22"/>
      <c r="D43" s="2"/>
      <c r="E43" s="23"/>
      <c r="F43" s="46"/>
    </row>
    <row r="44" spans="1:6" s="47" customFormat="1" x14ac:dyDescent="0.3">
      <c r="A44" s="5"/>
      <c r="B44" s="49" t="s">
        <v>229</v>
      </c>
      <c r="C44" s="22"/>
      <c r="D44" s="2"/>
      <c r="E44" s="23"/>
      <c r="F44" s="46"/>
    </row>
    <row r="45" spans="1:6" s="47" customFormat="1" x14ac:dyDescent="0.3">
      <c r="A45" s="5" t="s">
        <v>200</v>
      </c>
      <c r="B45" s="3" t="s">
        <v>201</v>
      </c>
      <c r="C45" s="22" t="s">
        <v>5</v>
      </c>
      <c r="D45" s="2">
        <v>2</v>
      </c>
      <c r="E45" s="23"/>
      <c r="F45" s="46"/>
    </row>
    <row r="46" spans="1:6" x14ac:dyDescent="0.3">
      <c r="A46" s="5"/>
      <c r="B46" s="3"/>
      <c r="C46" s="22"/>
      <c r="D46" s="2"/>
      <c r="E46" s="23"/>
      <c r="F46" s="46"/>
    </row>
    <row r="47" spans="1:6" s="47" customFormat="1" x14ac:dyDescent="0.3">
      <c r="A47" s="5"/>
      <c r="B47" s="49" t="s">
        <v>254</v>
      </c>
      <c r="C47" s="22"/>
      <c r="D47" s="2"/>
      <c r="E47" s="23"/>
      <c r="F47" s="46"/>
    </row>
    <row r="48" spans="1:6" s="47" customFormat="1" x14ac:dyDescent="0.3">
      <c r="A48" s="5" t="s">
        <v>227</v>
      </c>
      <c r="B48" s="3" t="s">
        <v>248</v>
      </c>
      <c r="C48" s="22" t="s">
        <v>5</v>
      </c>
      <c r="D48" s="2">
        <v>3</v>
      </c>
      <c r="E48" s="23"/>
      <c r="F48" s="46"/>
    </row>
    <row r="49" spans="1:6" s="47" customFormat="1" x14ac:dyDescent="0.3">
      <c r="A49" s="5"/>
      <c r="B49" s="3"/>
      <c r="C49" s="22"/>
      <c r="D49" s="2"/>
      <c r="E49" s="23"/>
      <c r="F49" s="46"/>
    </row>
    <row r="50" spans="1:6" s="47" customFormat="1" x14ac:dyDescent="0.3">
      <c r="A50" s="5"/>
      <c r="B50" s="49" t="s">
        <v>236</v>
      </c>
      <c r="C50" s="22"/>
      <c r="D50" s="2"/>
      <c r="E50" s="23"/>
      <c r="F50" s="46"/>
    </row>
    <row r="51" spans="1:6" s="47" customFormat="1" x14ac:dyDescent="0.3">
      <c r="A51" s="5" t="s">
        <v>227</v>
      </c>
      <c r="B51" s="3" t="s">
        <v>248</v>
      </c>
      <c r="C51" s="22" t="s">
        <v>5</v>
      </c>
      <c r="D51" s="59">
        <f>D10/100</f>
        <v>30.2</v>
      </c>
      <c r="E51" s="23"/>
      <c r="F51" s="46"/>
    </row>
    <row r="52" spans="1:6" s="47" customFormat="1" x14ac:dyDescent="0.3">
      <c r="A52" s="5"/>
      <c r="B52" s="3"/>
      <c r="C52" s="22"/>
      <c r="D52" s="2"/>
      <c r="E52" s="23"/>
      <c r="F52" s="46"/>
    </row>
    <row r="53" spans="1:6" s="47" customFormat="1" x14ac:dyDescent="0.3">
      <c r="A53" s="5"/>
      <c r="B53" s="45" t="s">
        <v>237</v>
      </c>
      <c r="C53" s="22"/>
      <c r="D53" s="2"/>
      <c r="E53" s="23"/>
      <c r="F53" s="46"/>
    </row>
    <row r="54" spans="1:6" s="47" customFormat="1" x14ac:dyDescent="0.3">
      <c r="A54" s="5" t="s">
        <v>227</v>
      </c>
      <c r="B54" s="3" t="s">
        <v>248</v>
      </c>
      <c r="C54" s="22" t="s">
        <v>5</v>
      </c>
      <c r="D54" s="2">
        <v>1</v>
      </c>
      <c r="E54" s="23"/>
      <c r="F54" s="46"/>
    </row>
    <row r="55" spans="1:6" s="47" customFormat="1" x14ac:dyDescent="0.3">
      <c r="A55" s="5"/>
      <c r="B55" s="3"/>
      <c r="C55" s="22"/>
      <c r="D55" s="2"/>
      <c r="E55" s="23"/>
      <c r="F55" s="46"/>
    </row>
    <row r="56" spans="1:6" x14ac:dyDescent="0.3">
      <c r="A56" s="4"/>
      <c r="B56" s="49" t="s">
        <v>272</v>
      </c>
      <c r="C56" s="22"/>
      <c r="D56" s="2"/>
      <c r="E56" s="23"/>
      <c r="F56" s="46"/>
    </row>
    <row r="57" spans="1:6" s="47" customFormat="1" x14ac:dyDescent="0.3">
      <c r="A57" s="5" t="s">
        <v>188</v>
      </c>
      <c r="B57" s="3" t="s">
        <v>273</v>
      </c>
      <c r="C57" s="22" t="s">
        <v>5</v>
      </c>
      <c r="D57" s="22">
        <v>12</v>
      </c>
      <c r="E57" s="23"/>
      <c r="F57" s="46"/>
    </row>
    <row r="58" spans="1:6" s="47" customFormat="1" x14ac:dyDescent="0.3">
      <c r="A58" s="5"/>
      <c r="B58" s="15"/>
      <c r="C58" s="22"/>
      <c r="D58" s="2"/>
      <c r="E58" s="23"/>
      <c r="F58" s="46"/>
    </row>
    <row r="59" spans="1:6" s="47" customFormat="1" x14ac:dyDescent="0.3">
      <c r="A59" s="5"/>
      <c r="B59" s="49" t="s">
        <v>274</v>
      </c>
      <c r="C59" s="22"/>
      <c r="D59" s="2"/>
      <c r="E59" s="23"/>
      <c r="F59" s="46"/>
    </row>
    <row r="60" spans="1:6" s="47" customFormat="1" x14ac:dyDescent="0.3">
      <c r="A60" s="5" t="s">
        <v>200</v>
      </c>
      <c r="B60" s="3" t="s">
        <v>275</v>
      </c>
      <c r="C60" s="22" t="s">
        <v>5</v>
      </c>
      <c r="D60" s="2">
        <v>12</v>
      </c>
      <c r="E60" s="23"/>
      <c r="F60" s="46"/>
    </row>
    <row r="61" spans="1:6" x14ac:dyDescent="0.3">
      <c r="A61" s="5"/>
      <c r="B61" s="3"/>
      <c r="C61" s="22"/>
      <c r="D61" s="2"/>
      <c r="E61" s="23"/>
      <c r="F61" s="46"/>
    </row>
    <row r="62" spans="1:6" s="47" customFormat="1" x14ac:dyDescent="0.3">
      <c r="A62" s="5"/>
      <c r="B62" s="49" t="s">
        <v>303</v>
      </c>
      <c r="C62" s="22"/>
      <c r="D62" s="2"/>
      <c r="E62" s="23"/>
      <c r="F62" s="46"/>
    </row>
    <row r="63" spans="1:6" s="47" customFormat="1" x14ac:dyDescent="0.3">
      <c r="A63" s="5" t="s">
        <v>227</v>
      </c>
      <c r="B63" s="3" t="s">
        <v>305</v>
      </c>
      <c r="C63" s="22" t="s">
        <v>5</v>
      </c>
      <c r="D63" s="2">
        <v>2</v>
      </c>
      <c r="E63" s="23"/>
      <c r="F63" s="46"/>
    </row>
    <row r="64" spans="1:6" s="47" customFormat="1" x14ac:dyDescent="0.3">
      <c r="A64" s="5" t="s">
        <v>227</v>
      </c>
      <c r="B64" s="3" t="s">
        <v>304</v>
      </c>
      <c r="C64" s="22" t="s">
        <v>5</v>
      </c>
      <c r="D64" s="2">
        <v>3</v>
      </c>
      <c r="E64" s="23"/>
      <c r="F64" s="46"/>
    </row>
    <row r="65" spans="1:7" s="47" customFormat="1" x14ac:dyDescent="0.3">
      <c r="A65" s="5"/>
      <c r="B65" s="3"/>
      <c r="C65" s="22"/>
      <c r="D65" s="2"/>
      <c r="E65" s="23"/>
      <c r="F65" s="46"/>
    </row>
    <row r="66" spans="1:7" s="47" customFormat="1" x14ac:dyDescent="0.3">
      <c r="A66" s="5"/>
      <c r="B66" s="49" t="s">
        <v>306</v>
      </c>
      <c r="C66" s="22"/>
      <c r="D66" s="2"/>
      <c r="E66" s="23"/>
      <c r="F66" s="46"/>
    </row>
    <row r="67" spans="1:7" s="47" customFormat="1" x14ac:dyDescent="0.3">
      <c r="A67" s="5" t="s">
        <v>227</v>
      </c>
      <c r="B67" s="3" t="s">
        <v>307</v>
      </c>
      <c r="C67" s="22" t="s">
        <v>5</v>
      </c>
      <c r="D67" s="59">
        <v>3</v>
      </c>
      <c r="E67" s="23"/>
      <c r="F67" s="46"/>
    </row>
    <row r="68" spans="1:7" s="47" customFormat="1" x14ac:dyDescent="0.3">
      <c r="A68" s="5"/>
      <c r="B68" s="3"/>
      <c r="C68" s="22"/>
      <c r="D68" s="2"/>
      <c r="E68" s="23"/>
      <c r="F68" s="46"/>
    </row>
    <row r="69" spans="1:7" s="47" customFormat="1" x14ac:dyDescent="0.3">
      <c r="A69" s="5"/>
      <c r="B69" s="3"/>
      <c r="C69" s="22"/>
      <c r="D69" s="2"/>
      <c r="E69" s="23"/>
      <c r="F69" s="46"/>
    </row>
    <row r="70" spans="1:7" s="47" customFormat="1" x14ac:dyDescent="0.3">
      <c r="A70" s="5"/>
      <c r="B70" s="3"/>
      <c r="C70" s="22"/>
      <c r="D70" s="2"/>
      <c r="E70" s="23"/>
      <c r="F70" s="46"/>
    </row>
    <row r="71" spans="1:7" s="47" customFormat="1" x14ac:dyDescent="0.3">
      <c r="A71" s="5"/>
      <c r="B71" s="21" t="s">
        <v>10</v>
      </c>
      <c r="C71" s="22"/>
      <c r="D71" s="2"/>
      <c r="E71" s="23"/>
      <c r="F71" s="46"/>
    </row>
    <row r="72" spans="1:7" s="47" customFormat="1" x14ac:dyDescent="0.3">
      <c r="A72" s="5"/>
      <c r="B72" s="52"/>
      <c r="C72" s="22"/>
      <c r="D72" s="2"/>
      <c r="E72" s="23"/>
      <c r="F72" s="46"/>
    </row>
    <row r="73" spans="1:7" s="47" customFormat="1" ht="27" customHeight="1" x14ac:dyDescent="0.3">
      <c r="A73" s="4" t="s">
        <v>21</v>
      </c>
      <c r="B73" s="21" t="s">
        <v>22</v>
      </c>
      <c r="C73" s="22"/>
      <c r="D73" s="2"/>
      <c r="E73" s="23"/>
      <c r="F73" s="46"/>
    </row>
    <row r="74" spans="1:7" s="47" customFormat="1" ht="28" x14ac:dyDescent="0.3">
      <c r="A74" s="4"/>
      <c r="B74" s="50" t="s">
        <v>230</v>
      </c>
      <c r="C74" s="22"/>
      <c r="D74" s="51"/>
      <c r="E74" s="53"/>
      <c r="F74" s="46"/>
      <c r="G74" s="15"/>
    </row>
    <row r="75" spans="1:7" x14ac:dyDescent="0.3">
      <c r="A75" s="5" t="s">
        <v>208</v>
      </c>
      <c r="B75" s="3" t="s">
        <v>231</v>
      </c>
      <c r="C75" s="22" t="s">
        <v>5</v>
      </c>
      <c r="D75" s="2">
        <v>1</v>
      </c>
      <c r="E75" s="23"/>
      <c r="F75" s="46"/>
    </row>
    <row r="76" spans="1:7" x14ac:dyDescent="0.3">
      <c r="A76" s="5" t="s">
        <v>208</v>
      </c>
      <c r="B76" s="3" t="s">
        <v>442</v>
      </c>
      <c r="C76" s="22" t="s">
        <v>5</v>
      </c>
      <c r="D76" s="2">
        <v>1</v>
      </c>
      <c r="E76" s="23"/>
      <c r="F76" s="46"/>
    </row>
    <row r="77" spans="1:7" s="47" customFormat="1" ht="18.75" customHeight="1" x14ac:dyDescent="0.3">
      <c r="A77" s="5"/>
      <c r="B77" s="3"/>
      <c r="C77" s="22"/>
      <c r="D77" s="2"/>
      <c r="E77" s="23"/>
      <c r="F77" s="46"/>
    </row>
    <row r="78" spans="1:7" s="47" customFormat="1" ht="28" x14ac:dyDescent="0.3">
      <c r="A78" s="4"/>
      <c r="B78" s="50" t="s">
        <v>311</v>
      </c>
      <c r="C78" s="22"/>
      <c r="D78" s="51"/>
      <c r="E78" s="53"/>
      <c r="F78" s="46"/>
      <c r="G78" s="15"/>
    </row>
    <row r="79" spans="1:7" x14ac:dyDescent="0.3">
      <c r="A79" s="5" t="s">
        <v>186</v>
      </c>
      <c r="B79" s="3" t="s">
        <v>309</v>
      </c>
      <c r="C79" s="22" t="s">
        <v>5</v>
      </c>
      <c r="D79" s="2">
        <v>3</v>
      </c>
      <c r="E79" s="23"/>
      <c r="F79" s="46"/>
    </row>
    <row r="80" spans="1:7" x14ac:dyDescent="0.3">
      <c r="A80" s="5" t="s">
        <v>308</v>
      </c>
      <c r="B80" s="3" t="s">
        <v>310</v>
      </c>
      <c r="C80" s="22" t="s">
        <v>5</v>
      </c>
      <c r="D80" s="2">
        <v>2</v>
      </c>
      <c r="E80" s="23"/>
      <c r="F80" s="46"/>
    </row>
    <row r="81" spans="1:6" s="47" customFormat="1" x14ac:dyDescent="0.3">
      <c r="A81" s="5"/>
      <c r="B81" s="3"/>
      <c r="C81" s="22"/>
      <c r="D81" s="2"/>
      <c r="E81" s="23"/>
      <c r="F81" s="46"/>
    </row>
    <row r="82" spans="1:6" s="47" customFormat="1" x14ac:dyDescent="0.3">
      <c r="A82" s="54"/>
      <c r="B82" s="55" t="s">
        <v>211</v>
      </c>
      <c r="C82" s="56"/>
      <c r="D82" s="52"/>
      <c r="E82" s="57"/>
      <c r="F82" s="46"/>
    </row>
    <row r="83" spans="1:6" s="47" customFormat="1" x14ac:dyDescent="0.3">
      <c r="A83" s="5"/>
      <c r="B83" s="3"/>
      <c r="C83" s="22"/>
      <c r="D83" s="2"/>
      <c r="E83" s="23"/>
      <c r="F83" s="46"/>
    </row>
    <row r="84" spans="1:6" s="47" customFormat="1" x14ac:dyDescent="0.3">
      <c r="A84" s="5"/>
      <c r="B84" s="55" t="s">
        <v>8</v>
      </c>
      <c r="C84" s="22"/>
      <c r="D84" s="2"/>
      <c r="E84" s="23"/>
      <c r="F84" s="46"/>
    </row>
    <row r="85" spans="1:6" s="47" customFormat="1" ht="38.25" customHeight="1" x14ac:dyDescent="0.3">
      <c r="A85" s="5" t="s">
        <v>9</v>
      </c>
      <c r="B85" s="3" t="s">
        <v>238</v>
      </c>
      <c r="C85" s="22" t="s">
        <v>5</v>
      </c>
      <c r="D85" s="22">
        <v>10</v>
      </c>
      <c r="E85" s="23"/>
      <c r="F85" s="46"/>
    </row>
    <row r="86" spans="1:6" s="47" customFormat="1" x14ac:dyDescent="0.3">
      <c r="A86" s="5"/>
      <c r="B86" s="3"/>
      <c r="C86" s="22"/>
      <c r="D86" s="2"/>
      <c r="E86" s="23"/>
      <c r="F86" s="46"/>
    </row>
    <row r="87" spans="1:6" s="47" customFormat="1" x14ac:dyDescent="0.3">
      <c r="A87" s="4" t="s">
        <v>187</v>
      </c>
      <c r="B87" s="21" t="s">
        <v>27</v>
      </c>
      <c r="C87" s="22"/>
      <c r="D87" s="2"/>
      <c r="E87" s="23"/>
      <c r="F87" s="46"/>
    </row>
    <row r="88" spans="1:6" s="47" customFormat="1" x14ac:dyDescent="0.3">
      <c r="A88" s="5" t="s">
        <v>11</v>
      </c>
      <c r="B88" s="3" t="s">
        <v>239</v>
      </c>
      <c r="C88" s="22" t="s">
        <v>5</v>
      </c>
      <c r="D88" s="2">
        <v>1</v>
      </c>
      <c r="E88" s="23"/>
      <c r="F88" s="46"/>
    </row>
    <row r="89" spans="1:6" s="47" customFormat="1" x14ac:dyDescent="0.3">
      <c r="A89" s="5" t="s">
        <v>12</v>
      </c>
      <c r="B89" s="3" t="s">
        <v>313</v>
      </c>
      <c r="C89" s="22" t="s">
        <v>5</v>
      </c>
      <c r="D89" s="59">
        <v>3</v>
      </c>
      <c r="E89" s="23"/>
      <c r="F89" s="46"/>
    </row>
    <row r="90" spans="1:6" s="47" customFormat="1" x14ac:dyDescent="0.3">
      <c r="A90" s="5" t="s">
        <v>13</v>
      </c>
      <c r="B90" s="3" t="s">
        <v>446</v>
      </c>
      <c r="C90" s="22" t="s">
        <v>5</v>
      </c>
      <c r="D90" s="59">
        <v>1</v>
      </c>
      <c r="E90" s="23"/>
      <c r="F90" s="46"/>
    </row>
    <row r="91" spans="1:6" s="47" customFormat="1" x14ac:dyDescent="0.3">
      <c r="A91" s="5" t="s">
        <v>13</v>
      </c>
      <c r="B91" s="3" t="s">
        <v>314</v>
      </c>
      <c r="C91" s="22" t="s">
        <v>5</v>
      </c>
      <c r="D91" s="59">
        <v>2</v>
      </c>
      <c r="E91" s="23"/>
      <c r="F91" s="46"/>
    </row>
    <row r="92" spans="1:6" s="47" customFormat="1" x14ac:dyDescent="0.3">
      <c r="A92" s="5" t="s">
        <v>312</v>
      </c>
      <c r="B92" s="3" t="s">
        <v>240</v>
      </c>
      <c r="C92" s="22" t="s">
        <v>5</v>
      </c>
      <c r="D92" s="59">
        <v>15</v>
      </c>
      <c r="E92" s="23"/>
      <c r="F92" s="46"/>
    </row>
    <row r="93" spans="1:6" s="47" customFormat="1" ht="48" customHeight="1" x14ac:dyDescent="0.3">
      <c r="A93" s="5"/>
      <c r="B93" s="3"/>
      <c r="C93" s="22"/>
      <c r="D93" s="58"/>
      <c r="E93" s="23"/>
      <c r="F93" s="46"/>
    </row>
    <row r="94" spans="1:6" s="47" customFormat="1" x14ac:dyDescent="0.3">
      <c r="A94" s="5"/>
      <c r="B94" s="3"/>
      <c r="C94" s="22"/>
      <c r="D94" s="59"/>
      <c r="E94" s="23"/>
      <c r="F94" s="81"/>
    </row>
    <row r="95" spans="1:6" s="47" customFormat="1" ht="14.5" thickBot="1" x14ac:dyDescent="0.35">
      <c r="A95" s="60"/>
      <c r="B95" s="61" t="s">
        <v>439</v>
      </c>
      <c r="C95" s="62"/>
      <c r="D95" s="63"/>
      <c r="E95" s="64"/>
      <c r="F95" s="65"/>
    </row>
    <row r="96" spans="1:6" s="47" customFormat="1" x14ac:dyDescent="0.3">
      <c r="A96" s="31"/>
      <c r="B96" s="32"/>
      <c r="C96" s="33"/>
      <c r="D96" s="34"/>
      <c r="E96" s="35"/>
      <c r="F96" s="36"/>
    </row>
    <row r="97" spans="1:7" s="47" customFormat="1" ht="14.5" x14ac:dyDescent="0.35">
      <c r="A97" s="37"/>
      <c r="B97" s="30"/>
      <c r="C97" s="38"/>
      <c r="D97" s="30"/>
      <c r="E97" s="30"/>
      <c r="F97" s="39"/>
    </row>
    <row r="98" spans="1:7" s="47" customFormat="1" x14ac:dyDescent="0.3">
      <c r="A98" s="40"/>
      <c r="B98" s="41"/>
      <c r="C98" s="42"/>
      <c r="D98" s="15"/>
      <c r="E98" s="43"/>
      <c r="F98" s="44"/>
    </row>
    <row r="99" spans="1:7" s="47" customFormat="1" x14ac:dyDescent="0.3">
      <c r="A99" s="40"/>
      <c r="B99" s="41"/>
      <c r="C99" s="42"/>
      <c r="D99" s="15"/>
      <c r="E99" s="43"/>
      <c r="F99" s="44"/>
    </row>
    <row r="100" spans="1:7" s="47" customFormat="1" x14ac:dyDescent="0.3">
      <c r="A100" s="40"/>
      <c r="B100" s="41"/>
      <c r="C100" s="42"/>
      <c r="D100" s="15"/>
      <c r="E100" s="43"/>
      <c r="F100" s="44"/>
    </row>
    <row r="101" spans="1:7" s="47" customFormat="1" x14ac:dyDescent="0.3">
      <c r="A101" s="40"/>
      <c r="B101" s="41"/>
      <c r="C101" s="42"/>
      <c r="D101" s="15"/>
      <c r="E101" s="43"/>
      <c r="F101" s="44"/>
    </row>
    <row r="102" spans="1:7" s="47" customFormat="1" x14ac:dyDescent="0.3">
      <c r="A102" s="40"/>
      <c r="B102" s="41"/>
      <c r="C102" s="42"/>
      <c r="D102" s="15"/>
      <c r="E102" s="43"/>
      <c r="F102" s="44"/>
    </row>
    <row r="103" spans="1:7" s="47" customFormat="1" x14ac:dyDescent="0.3">
      <c r="A103" s="40"/>
      <c r="B103" s="41"/>
      <c r="C103" s="42"/>
      <c r="D103" s="15"/>
      <c r="E103" s="43"/>
      <c r="F103" s="44"/>
      <c r="G103" s="15"/>
    </row>
  </sheetData>
  <mergeCells count="2">
    <mergeCell ref="A1:F1"/>
    <mergeCell ref="A2:F2"/>
  </mergeCells>
  <pageMargins left="0.25" right="0" top="1" bottom="1" header="0.5" footer="0.5"/>
  <pageSetup scale="77" fitToHeight="0" orientation="portrait" r:id="rId1"/>
  <headerFooter alignWithMargins="0"/>
  <rowBreaks count="2" manualBreakCount="2">
    <brk id="30" max="5" man="1"/>
    <brk id="70" max="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G87"/>
  <sheetViews>
    <sheetView view="pageBreakPreview" topLeftCell="A70" zoomScale="75" zoomScaleNormal="70" zoomScaleSheetLayoutView="75" workbookViewId="0">
      <selection activeCell="E10" sqref="E10:F79"/>
    </sheetView>
  </sheetViews>
  <sheetFormatPr defaultColWidth="9.1796875" defaultRowHeight="14" x14ac:dyDescent="0.3"/>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4.5" thickBot="1" x14ac:dyDescent="0.35">
      <c r="A1" s="177" t="s">
        <v>212</v>
      </c>
      <c r="B1" s="178"/>
      <c r="C1" s="178"/>
      <c r="D1" s="178"/>
      <c r="E1" s="178"/>
      <c r="F1" s="178"/>
    </row>
    <row r="2" spans="1:6" ht="14.5" thickBot="1" x14ac:dyDescent="0.35">
      <c r="A2" s="177" t="s">
        <v>315</v>
      </c>
      <c r="B2" s="178"/>
      <c r="C2" s="178"/>
      <c r="D2" s="178"/>
      <c r="E2" s="178"/>
      <c r="F2" s="178"/>
    </row>
    <row r="3" spans="1:6" s="20" customFormat="1" x14ac:dyDescent="0.25">
      <c r="A3" s="16" t="s">
        <v>0</v>
      </c>
      <c r="B3" s="17" t="s">
        <v>1</v>
      </c>
      <c r="C3" s="17" t="s">
        <v>2</v>
      </c>
      <c r="D3" s="17" t="s">
        <v>6</v>
      </c>
      <c r="E3" s="18" t="s">
        <v>3</v>
      </c>
      <c r="F3" s="19" t="s">
        <v>7</v>
      </c>
    </row>
    <row r="4" spans="1:6" ht="13.15" customHeight="1" x14ac:dyDescent="0.3">
      <c r="A4" s="5"/>
      <c r="B4" s="21" t="s">
        <v>14</v>
      </c>
      <c r="C4" s="22"/>
      <c r="D4" s="2"/>
      <c r="E4" s="23"/>
      <c r="F4" s="24"/>
    </row>
    <row r="5" spans="1:6" x14ac:dyDescent="0.3">
      <c r="A5" s="4" t="s">
        <v>25</v>
      </c>
      <c r="B5" s="21" t="s">
        <v>26</v>
      </c>
      <c r="C5" s="25"/>
      <c r="D5" s="22"/>
      <c r="E5" s="23"/>
      <c r="F5" s="26"/>
    </row>
    <row r="6" spans="1:6" x14ac:dyDescent="0.3">
      <c r="A6" s="27"/>
      <c r="B6" s="3" t="s">
        <v>202</v>
      </c>
      <c r="C6" s="25"/>
      <c r="D6" s="22"/>
      <c r="E6" s="48"/>
      <c r="F6" s="26"/>
    </row>
    <row r="7" spans="1:6" x14ac:dyDescent="0.3">
      <c r="A7" s="5"/>
      <c r="B7" s="21" t="s">
        <v>15</v>
      </c>
      <c r="C7" s="22"/>
      <c r="D7" s="2"/>
      <c r="E7" s="23"/>
      <c r="F7" s="26"/>
    </row>
    <row r="8" spans="1:6" s="29" customFormat="1" x14ac:dyDescent="0.3">
      <c r="A8" s="5"/>
      <c r="B8" s="28" t="s">
        <v>16</v>
      </c>
      <c r="C8" s="22"/>
      <c r="D8" s="2"/>
      <c r="E8" s="23"/>
      <c r="F8" s="26"/>
    </row>
    <row r="9" spans="1:6" ht="24" customHeight="1" x14ac:dyDescent="0.3">
      <c r="A9" s="5"/>
      <c r="B9" s="28" t="s">
        <v>17</v>
      </c>
      <c r="C9" s="22"/>
      <c r="D9" s="2"/>
      <c r="E9" s="23"/>
      <c r="F9" s="26"/>
    </row>
    <row r="10" spans="1:6" ht="50.25" customHeight="1" x14ac:dyDescent="0.3">
      <c r="A10" s="5" t="s">
        <v>18</v>
      </c>
      <c r="B10" s="3" t="s">
        <v>209</v>
      </c>
      <c r="C10" s="22" t="s">
        <v>4</v>
      </c>
      <c r="D10" s="22">
        <v>1510</v>
      </c>
      <c r="E10" s="23"/>
      <c r="F10" s="46"/>
    </row>
    <row r="11" spans="1:6" s="47" customFormat="1" x14ac:dyDescent="0.3">
      <c r="A11" s="5"/>
      <c r="B11" s="21" t="s">
        <v>214</v>
      </c>
      <c r="C11" s="22"/>
      <c r="D11" s="2"/>
      <c r="E11" s="23"/>
      <c r="F11" s="46"/>
    </row>
    <row r="12" spans="1:6" s="47" customFormat="1" x14ac:dyDescent="0.3">
      <c r="A12" s="5"/>
      <c r="B12" s="3"/>
      <c r="C12" s="22"/>
      <c r="D12" s="2"/>
      <c r="E12" s="23"/>
      <c r="F12" s="46"/>
    </row>
    <row r="13" spans="1:6" s="47" customFormat="1" ht="42" customHeight="1" x14ac:dyDescent="0.3">
      <c r="A13" s="5" t="s">
        <v>215</v>
      </c>
      <c r="B13" s="3" t="s">
        <v>216</v>
      </c>
      <c r="C13" s="22" t="s">
        <v>217</v>
      </c>
      <c r="D13" s="82">
        <f>D10*2/10000</f>
        <v>0.30199999999999999</v>
      </c>
      <c r="E13" s="23"/>
      <c r="F13" s="46"/>
    </row>
    <row r="14" spans="1:6" s="47" customFormat="1" x14ac:dyDescent="0.3">
      <c r="A14" s="5"/>
      <c r="B14" s="3"/>
      <c r="C14" s="22"/>
      <c r="D14" s="2"/>
      <c r="E14" s="23"/>
      <c r="F14" s="46"/>
    </row>
    <row r="15" spans="1:6" s="47" customFormat="1" ht="37.5" customHeight="1" x14ac:dyDescent="0.3">
      <c r="A15" s="5"/>
      <c r="B15" s="28" t="s">
        <v>218</v>
      </c>
      <c r="C15" s="22"/>
      <c r="D15" s="2"/>
      <c r="E15" s="23"/>
      <c r="F15" s="46"/>
    </row>
    <row r="16" spans="1:6" s="47" customFormat="1" x14ac:dyDescent="0.3">
      <c r="A16" s="5"/>
      <c r="B16" s="3"/>
      <c r="C16" s="22"/>
      <c r="D16" s="2"/>
      <c r="E16" s="23"/>
      <c r="F16" s="46"/>
    </row>
    <row r="17" spans="1:6" s="47" customFormat="1" x14ac:dyDescent="0.3">
      <c r="A17" s="5" t="s">
        <v>219</v>
      </c>
      <c r="B17" s="3" t="s">
        <v>220</v>
      </c>
      <c r="C17" s="22" t="s">
        <v>5</v>
      </c>
      <c r="D17" s="2">
        <v>10</v>
      </c>
      <c r="E17" s="23"/>
      <c r="F17" s="46"/>
    </row>
    <row r="18" spans="1:6" s="47" customFormat="1" x14ac:dyDescent="0.3">
      <c r="A18" s="5"/>
      <c r="B18" s="3"/>
      <c r="C18" s="22"/>
      <c r="D18" s="2"/>
      <c r="E18" s="23"/>
      <c r="F18" s="46"/>
    </row>
    <row r="19" spans="1:6" s="47" customFormat="1" x14ac:dyDescent="0.3">
      <c r="A19" s="5" t="s">
        <v>221</v>
      </c>
      <c r="B19" s="3" t="s">
        <v>222</v>
      </c>
      <c r="C19" s="22" t="s">
        <v>5</v>
      </c>
      <c r="D19" s="2">
        <v>5</v>
      </c>
      <c r="E19" s="23"/>
      <c r="F19" s="46"/>
    </row>
    <row r="20" spans="1:6" s="47" customFormat="1" x14ac:dyDescent="0.3">
      <c r="A20" s="5"/>
      <c r="B20" s="3"/>
      <c r="C20" s="22"/>
      <c r="D20" s="2"/>
      <c r="E20" s="23"/>
      <c r="F20" s="46"/>
    </row>
    <row r="21" spans="1:6" s="47" customFormat="1" x14ac:dyDescent="0.3">
      <c r="A21" s="5" t="s">
        <v>223</v>
      </c>
      <c r="B21" s="3" t="s">
        <v>224</v>
      </c>
      <c r="C21" s="22" t="s">
        <v>5</v>
      </c>
      <c r="D21" s="2">
        <v>5</v>
      </c>
      <c r="E21" s="23"/>
      <c r="F21" s="46"/>
    </row>
    <row r="22" spans="1:6" s="47" customFormat="1" x14ac:dyDescent="0.3">
      <c r="A22" s="5"/>
      <c r="B22" s="3"/>
      <c r="C22" s="22"/>
      <c r="D22" s="2"/>
      <c r="E22" s="23"/>
      <c r="F22" s="46"/>
    </row>
    <row r="23" spans="1:6" x14ac:dyDescent="0.3">
      <c r="A23" s="5"/>
      <c r="B23" s="66" t="s">
        <v>203</v>
      </c>
      <c r="C23" s="22"/>
      <c r="D23" s="2"/>
      <c r="E23" s="23"/>
      <c r="F23" s="46"/>
    </row>
    <row r="24" spans="1:6" ht="110.25" customHeight="1" x14ac:dyDescent="0.3">
      <c r="A24" s="5"/>
      <c r="B24" s="3" t="s">
        <v>242</v>
      </c>
      <c r="C24" s="22"/>
      <c r="D24" s="2"/>
      <c r="E24" s="23"/>
      <c r="F24" s="46"/>
    </row>
    <row r="25" spans="1:6" x14ac:dyDescent="0.3">
      <c r="A25" s="5"/>
      <c r="B25" s="3"/>
      <c r="C25" s="22"/>
      <c r="D25" s="2"/>
      <c r="E25" s="23"/>
      <c r="F25" s="46"/>
    </row>
    <row r="26" spans="1:6" x14ac:dyDescent="0.3">
      <c r="A26" s="5"/>
      <c r="B26" s="21" t="s">
        <v>197</v>
      </c>
      <c r="C26" s="22"/>
      <c r="D26" s="2"/>
      <c r="E26" s="23"/>
      <c r="F26" s="46"/>
    </row>
    <row r="27" spans="1:6" ht="23.25" customHeight="1" x14ac:dyDescent="0.3">
      <c r="A27" s="5" t="s">
        <v>23</v>
      </c>
      <c r="B27" s="3" t="s">
        <v>299</v>
      </c>
      <c r="C27" s="22" t="s">
        <v>4</v>
      </c>
      <c r="D27" s="22">
        <v>1330</v>
      </c>
      <c r="E27" s="23"/>
      <c r="F27" s="46"/>
    </row>
    <row r="28" spans="1:6" x14ac:dyDescent="0.3">
      <c r="A28" s="5" t="s">
        <v>189</v>
      </c>
      <c r="B28" s="3" t="s">
        <v>316</v>
      </c>
      <c r="C28" s="22" t="s">
        <v>4</v>
      </c>
      <c r="D28" s="22">
        <v>180</v>
      </c>
      <c r="E28" s="23"/>
      <c r="F28" s="46"/>
    </row>
    <row r="29" spans="1:6" x14ac:dyDescent="0.3">
      <c r="A29" s="5"/>
      <c r="B29" s="3"/>
      <c r="C29" s="22"/>
      <c r="D29" s="22"/>
      <c r="E29" s="23"/>
      <c r="F29" s="46"/>
    </row>
    <row r="30" spans="1:6" x14ac:dyDescent="0.3">
      <c r="A30" s="5"/>
      <c r="B30" s="21" t="s">
        <v>19</v>
      </c>
      <c r="C30" s="22"/>
      <c r="D30" s="2"/>
      <c r="E30" s="23"/>
      <c r="F30" s="46"/>
    </row>
    <row r="31" spans="1:6" ht="66" x14ac:dyDescent="0.3">
      <c r="A31" s="5"/>
      <c r="B31" s="3" t="s">
        <v>243</v>
      </c>
      <c r="C31" s="22"/>
      <c r="D31" s="2"/>
      <c r="E31" s="23"/>
      <c r="F31" s="46"/>
    </row>
    <row r="32" spans="1:6" x14ac:dyDescent="0.3">
      <c r="A32" s="5"/>
      <c r="B32" s="3"/>
      <c r="C32" s="22"/>
      <c r="D32" s="2"/>
      <c r="E32" s="23"/>
      <c r="F32" s="46"/>
    </row>
    <row r="33" spans="1:6" x14ac:dyDescent="0.3">
      <c r="A33" s="4"/>
      <c r="B33" s="49" t="s">
        <v>228</v>
      </c>
      <c r="C33" s="22"/>
      <c r="D33" s="2"/>
      <c r="E33" s="23"/>
      <c r="F33" s="46"/>
    </row>
    <row r="34" spans="1:6" s="47" customFormat="1" x14ac:dyDescent="0.3">
      <c r="A34" s="5" t="s">
        <v>301</v>
      </c>
      <c r="B34" s="3" t="s">
        <v>273</v>
      </c>
      <c r="C34" s="22" t="s">
        <v>5</v>
      </c>
      <c r="D34" s="22">
        <v>2</v>
      </c>
      <c r="E34" s="23"/>
      <c r="F34" s="46"/>
    </row>
    <row r="35" spans="1:6" s="47" customFormat="1" x14ac:dyDescent="0.3">
      <c r="A35" s="5" t="s">
        <v>302</v>
      </c>
      <c r="B35" s="3" t="s">
        <v>251</v>
      </c>
      <c r="C35" s="22" t="s">
        <v>5</v>
      </c>
      <c r="D35" s="22">
        <v>1</v>
      </c>
      <c r="E35" s="23"/>
      <c r="F35" s="46"/>
    </row>
    <row r="36" spans="1:6" s="47" customFormat="1" x14ac:dyDescent="0.3">
      <c r="A36" s="5"/>
      <c r="B36" s="15"/>
      <c r="C36" s="22"/>
      <c r="D36" s="2"/>
      <c r="E36" s="23"/>
      <c r="F36" s="46"/>
    </row>
    <row r="37" spans="1:6" s="47" customFormat="1" x14ac:dyDescent="0.3">
      <c r="A37" s="5"/>
      <c r="B37" s="49" t="s">
        <v>236</v>
      </c>
      <c r="C37" s="22"/>
      <c r="D37" s="2"/>
      <c r="E37" s="23"/>
      <c r="F37" s="46"/>
    </row>
    <row r="38" spans="1:6" s="47" customFormat="1" x14ac:dyDescent="0.3">
      <c r="A38" s="5" t="s">
        <v>227</v>
      </c>
      <c r="B38" s="3" t="s">
        <v>248</v>
      </c>
      <c r="C38" s="22" t="s">
        <v>5</v>
      </c>
      <c r="D38" s="59">
        <f>D10/100</f>
        <v>15.1</v>
      </c>
      <c r="E38" s="23"/>
      <c r="F38" s="46"/>
    </row>
    <row r="39" spans="1:6" s="47" customFormat="1" x14ac:dyDescent="0.3">
      <c r="A39" s="5"/>
      <c r="B39" s="3"/>
      <c r="C39" s="22"/>
      <c r="D39" s="2"/>
      <c r="E39" s="23"/>
      <c r="F39" s="46"/>
    </row>
    <row r="40" spans="1:6" s="47" customFormat="1" x14ac:dyDescent="0.3">
      <c r="A40" s="5"/>
      <c r="B40" s="45" t="s">
        <v>237</v>
      </c>
      <c r="C40" s="22"/>
      <c r="D40" s="2"/>
      <c r="E40" s="23"/>
      <c r="F40" s="46"/>
    </row>
    <row r="41" spans="1:6" s="47" customFormat="1" x14ac:dyDescent="0.3">
      <c r="A41" s="5" t="s">
        <v>227</v>
      </c>
      <c r="B41" s="3" t="s">
        <v>248</v>
      </c>
      <c r="C41" s="22" t="s">
        <v>5</v>
      </c>
      <c r="D41" s="2">
        <v>1</v>
      </c>
      <c r="E41" s="23"/>
      <c r="F41" s="46"/>
    </row>
    <row r="42" spans="1:6" s="47" customFormat="1" x14ac:dyDescent="0.3">
      <c r="A42" s="5"/>
      <c r="B42" s="3"/>
      <c r="C42" s="22"/>
      <c r="D42" s="2"/>
      <c r="E42" s="23"/>
      <c r="F42" s="46"/>
    </row>
    <row r="43" spans="1:6" x14ac:dyDescent="0.3">
      <c r="A43" s="4"/>
      <c r="B43" s="49" t="s">
        <v>272</v>
      </c>
      <c r="C43" s="22"/>
      <c r="D43" s="2"/>
      <c r="E43" s="23"/>
      <c r="F43" s="46"/>
    </row>
    <row r="44" spans="1:6" s="47" customFormat="1" x14ac:dyDescent="0.3">
      <c r="A44" s="5" t="s">
        <v>188</v>
      </c>
      <c r="B44" s="3" t="s">
        <v>273</v>
      </c>
      <c r="C44" s="22" t="s">
        <v>5</v>
      </c>
      <c r="D44" s="22">
        <v>7</v>
      </c>
      <c r="E44" s="23"/>
      <c r="F44" s="46"/>
    </row>
    <row r="45" spans="1:6" s="47" customFormat="1" x14ac:dyDescent="0.3">
      <c r="A45" s="5"/>
      <c r="B45" s="15"/>
      <c r="C45" s="22"/>
      <c r="D45" s="2"/>
      <c r="E45" s="23"/>
      <c r="F45" s="46"/>
    </row>
    <row r="46" spans="1:6" s="47" customFormat="1" x14ac:dyDescent="0.3">
      <c r="A46" s="5"/>
      <c r="B46" s="49" t="s">
        <v>274</v>
      </c>
      <c r="C46" s="22"/>
      <c r="D46" s="2"/>
      <c r="E46" s="23"/>
      <c r="F46" s="46"/>
    </row>
    <row r="47" spans="1:6" s="47" customFormat="1" x14ac:dyDescent="0.3">
      <c r="A47" s="5" t="s">
        <v>200</v>
      </c>
      <c r="B47" s="3" t="s">
        <v>275</v>
      </c>
      <c r="C47" s="22" t="s">
        <v>5</v>
      </c>
      <c r="D47" s="2">
        <v>5</v>
      </c>
      <c r="E47" s="23"/>
      <c r="F47" s="46"/>
    </row>
    <row r="48" spans="1:6" x14ac:dyDescent="0.3">
      <c r="A48" s="5"/>
      <c r="B48" s="3"/>
      <c r="C48" s="22"/>
      <c r="D48" s="2"/>
      <c r="E48" s="23"/>
      <c r="F48" s="46"/>
    </row>
    <row r="49" spans="1:7" s="47" customFormat="1" x14ac:dyDescent="0.3">
      <c r="A49" s="5"/>
      <c r="B49" s="49" t="s">
        <v>303</v>
      </c>
      <c r="C49" s="22"/>
      <c r="D49" s="2"/>
      <c r="E49" s="23"/>
      <c r="F49" s="46"/>
    </row>
    <row r="50" spans="1:7" s="47" customFormat="1" x14ac:dyDescent="0.3">
      <c r="A50" s="5" t="s">
        <v>227</v>
      </c>
      <c r="B50" s="3" t="s">
        <v>305</v>
      </c>
      <c r="C50" s="22" t="s">
        <v>5</v>
      </c>
      <c r="D50" s="2">
        <v>1</v>
      </c>
      <c r="E50" s="23"/>
      <c r="F50" s="46"/>
    </row>
    <row r="51" spans="1:7" s="47" customFormat="1" x14ac:dyDescent="0.3">
      <c r="A51" s="5" t="s">
        <v>227</v>
      </c>
      <c r="B51" s="3" t="s">
        <v>304</v>
      </c>
      <c r="C51" s="22" t="s">
        <v>5</v>
      </c>
      <c r="D51" s="2">
        <v>1</v>
      </c>
      <c r="E51" s="23"/>
      <c r="F51" s="46"/>
    </row>
    <row r="52" spans="1:7" s="47" customFormat="1" x14ac:dyDescent="0.3">
      <c r="A52" s="5"/>
      <c r="B52" s="3"/>
      <c r="C52" s="22"/>
      <c r="D52" s="2"/>
      <c r="E52" s="23"/>
      <c r="F52" s="46"/>
    </row>
    <row r="53" spans="1:7" s="47" customFormat="1" x14ac:dyDescent="0.3">
      <c r="A53" s="5"/>
      <c r="B53" s="49" t="s">
        <v>306</v>
      </c>
      <c r="C53" s="22"/>
      <c r="D53" s="2"/>
      <c r="E53" s="23"/>
      <c r="F53" s="46"/>
    </row>
    <row r="54" spans="1:7" s="47" customFormat="1" x14ac:dyDescent="0.3">
      <c r="A54" s="5" t="s">
        <v>227</v>
      </c>
      <c r="B54" s="3" t="s">
        <v>307</v>
      </c>
      <c r="C54" s="22" t="s">
        <v>5</v>
      </c>
      <c r="D54" s="59">
        <v>1</v>
      </c>
      <c r="E54" s="23"/>
      <c r="F54" s="46"/>
    </row>
    <row r="55" spans="1:7" s="47" customFormat="1" x14ac:dyDescent="0.3">
      <c r="A55" s="5"/>
      <c r="B55" s="3"/>
      <c r="C55" s="22"/>
      <c r="D55" s="2"/>
      <c r="E55" s="23"/>
      <c r="F55" s="46"/>
    </row>
    <row r="56" spans="1:7" s="47" customFormat="1" x14ac:dyDescent="0.3">
      <c r="A56" s="5"/>
      <c r="B56" s="3"/>
      <c r="C56" s="22"/>
      <c r="D56" s="2"/>
      <c r="E56" s="23"/>
      <c r="F56" s="46"/>
    </row>
    <row r="57" spans="1:7" s="47" customFormat="1" x14ac:dyDescent="0.3">
      <c r="A57" s="5"/>
      <c r="B57" s="3"/>
      <c r="C57" s="22"/>
      <c r="D57" s="2"/>
      <c r="E57" s="23"/>
      <c r="F57" s="46"/>
    </row>
    <row r="58" spans="1:7" s="47" customFormat="1" x14ac:dyDescent="0.3">
      <c r="A58" s="5"/>
      <c r="B58" s="21" t="s">
        <v>10</v>
      </c>
      <c r="C58" s="22"/>
      <c r="D58" s="2"/>
      <c r="E58" s="23"/>
      <c r="F58" s="46"/>
    </row>
    <row r="59" spans="1:7" s="47" customFormat="1" x14ac:dyDescent="0.3">
      <c r="A59" s="5"/>
      <c r="B59" s="52"/>
      <c r="C59" s="22"/>
      <c r="D59" s="2"/>
      <c r="E59" s="23"/>
      <c r="F59" s="46"/>
    </row>
    <row r="60" spans="1:7" s="47" customFormat="1" ht="27" customHeight="1" x14ac:dyDescent="0.3">
      <c r="A60" s="4" t="s">
        <v>21</v>
      </c>
      <c r="B60" s="21" t="s">
        <v>22</v>
      </c>
      <c r="C60" s="22"/>
      <c r="D60" s="2"/>
      <c r="E60" s="23"/>
      <c r="F60" s="46"/>
    </row>
    <row r="61" spans="1:7" s="47" customFormat="1" ht="18.75" customHeight="1" x14ac:dyDescent="0.3">
      <c r="A61" s="5"/>
      <c r="B61" s="3"/>
      <c r="C61" s="22"/>
      <c r="D61" s="2"/>
      <c r="E61" s="23"/>
      <c r="F61" s="46"/>
    </row>
    <row r="62" spans="1:7" s="47" customFormat="1" ht="28" x14ac:dyDescent="0.3">
      <c r="A62" s="4"/>
      <c r="B62" s="50" t="s">
        <v>311</v>
      </c>
      <c r="C62" s="22"/>
      <c r="D62" s="51"/>
      <c r="E62" s="53"/>
      <c r="F62" s="46"/>
      <c r="G62" s="15"/>
    </row>
    <row r="63" spans="1:7" x14ac:dyDescent="0.3">
      <c r="A63" s="5" t="s">
        <v>186</v>
      </c>
      <c r="B63" s="3" t="s">
        <v>309</v>
      </c>
      <c r="C63" s="22" t="s">
        <v>5</v>
      </c>
      <c r="D63" s="2">
        <v>1</v>
      </c>
      <c r="E63" s="23"/>
      <c r="F63" s="46"/>
    </row>
    <row r="64" spans="1:7" x14ac:dyDescent="0.3">
      <c r="A64" s="5" t="s">
        <v>308</v>
      </c>
      <c r="B64" s="3" t="s">
        <v>442</v>
      </c>
      <c r="C64" s="22" t="s">
        <v>5</v>
      </c>
      <c r="D64" s="2">
        <v>1</v>
      </c>
      <c r="E64" s="23"/>
      <c r="F64" s="46"/>
    </row>
    <row r="65" spans="1:6" x14ac:dyDescent="0.3">
      <c r="A65" s="5" t="s">
        <v>308</v>
      </c>
      <c r="B65" s="3" t="s">
        <v>310</v>
      </c>
      <c r="C65" s="22" t="s">
        <v>5</v>
      </c>
      <c r="D65" s="2">
        <v>1</v>
      </c>
      <c r="E65" s="23"/>
      <c r="F65" s="46"/>
    </row>
    <row r="66" spans="1:6" s="47" customFormat="1" x14ac:dyDescent="0.3">
      <c r="A66" s="5"/>
      <c r="B66" s="3"/>
      <c r="C66" s="22"/>
      <c r="D66" s="2"/>
      <c r="E66" s="23"/>
      <c r="F66" s="46"/>
    </row>
    <row r="67" spans="1:6" s="47" customFormat="1" x14ac:dyDescent="0.3">
      <c r="A67" s="54"/>
      <c r="B67" s="55" t="s">
        <v>211</v>
      </c>
      <c r="C67" s="56"/>
      <c r="D67" s="52"/>
      <c r="E67" s="57"/>
      <c r="F67" s="46"/>
    </row>
    <row r="68" spans="1:6" s="47" customFormat="1" x14ac:dyDescent="0.3">
      <c r="A68" s="5"/>
      <c r="B68" s="3"/>
      <c r="C68" s="22"/>
      <c r="D68" s="2"/>
      <c r="E68" s="23"/>
      <c r="F68" s="46"/>
    </row>
    <row r="69" spans="1:6" s="47" customFormat="1" x14ac:dyDescent="0.3">
      <c r="A69" s="5"/>
      <c r="B69" s="55" t="s">
        <v>8</v>
      </c>
      <c r="C69" s="22"/>
      <c r="D69" s="2"/>
      <c r="E69" s="23"/>
      <c r="F69" s="46"/>
    </row>
    <row r="70" spans="1:6" s="47" customFormat="1" ht="38.25" customHeight="1" x14ac:dyDescent="0.3">
      <c r="A70" s="5" t="s">
        <v>9</v>
      </c>
      <c r="B70" s="3" t="s">
        <v>238</v>
      </c>
      <c r="C70" s="22" t="s">
        <v>5</v>
      </c>
      <c r="D70" s="22">
        <v>5</v>
      </c>
      <c r="E70" s="23"/>
      <c r="F70" s="46"/>
    </row>
    <row r="71" spans="1:6" s="47" customFormat="1" x14ac:dyDescent="0.3">
      <c r="A71" s="5"/>
      <c r="B71" s="3"/>
      <c r="C71" s="22"/>
      <c r="D71" s="2"/>
      <c r="E71" s="23"/>
      <c r="F71" s="46"/>
    </row>
    <row r="72" spans="1:6" s="47" customFormat="1" x14ac:dyDescent="0.3">
      <c r="A72" s="4" t="s">
        <v>187</v>
      </c>
      <c r="B72" s="21" t="s">
        <v>27</v>
      </c>
      <c r="C72" s="22"/>
      <c r="D72" s="2"/>
      <c r="E72" s="23"/>
      <c r="F72" s="46"/>
    </row>
    <row r="73" spans="1:6" s="47" customFormat="1" x14ac:dyDescent="0.3">
      <c r="A73" s="5" t="s">
        <v>11</v>
      </c>
      <c r="B73" s="3" t="s">
        <v>313</v>
      </c>
      <c r="C73" s="22" t="s">
        <v>5</v>
      </c>
      <c r="D73" s="59">
        <v>3</v>
      </c>
      <c r="E73" s="23"/>
      <c r="F73" s="46"/>
    </row>
    <row r="74" spans="1:6" s="47" customFormat="1" x14ac:dyDescent="0.3">
      <c r="A74" s="5" t="s">
        <v>12</v>
      </c>
      <c r="B74" s="3" t="s">
        <v>447</v>
      </c>
      <c r="C74" s="22" t="s">
        <v>5</v>
      </c>
      <c r="D74" s="59">
        <v>1</v>
      </c>
      <c r="E74" s="23"/>
      <c r="F74" s="46"/>
    </row>
    <row r="75" spans="1:6" s="47" customFormat="1" x14ac:dyDescent="0.3">
      <c r="A75" s="5" t="s">
        <v>12</v>
      </c>
      <c r="B75" s="3" t="s">
        <v>314</v>
      </c>
      <c r="C75" s="22" t="s">
        <v>5</v>
      </c>
      <c r="D75" s="59">
        <v>2</v>
      </c>
      <c r="E75" s="23"/>
      <c r="F75" s="46"/>
    </row>
    <row r="76" spans="1:6" s="47" customFormat="1" x14ac:dyDescent="0.3">
      <c r="A76" s="5" t="s">
        <v>13</v>
      </c>
      <c r="B76" s="3" t="s">
        <v>240</v>
      </c>
      <c r="C76" s="22" t="s">
        <v>5</v>
      </c>
      <c r="D76" s="59">
        <v>8</v>
      </c>
      <c r="E76" s="23"/>
      <c r="F76" s="46"/>
    </row>
    <row r="77" spans="1:6" s="47" customFormat="1" ht="48" customHeight="1" x14ac:dyDescent="0.3">
      <c r="A77" s="5"/>
      <c r="B77" s="3"/>
      <c r="C77" s="22"/>
      <c r="D77" s="58"/>
      <c r="E77" s="23"/>
      <c r="F77" s="46"/>
    </row>
    <row r="78" spans="1:6" s="47" customFormat="1" x14ac:dyDescent="0.3">
      <c r="A78" s="5"/>
      <c r="B78" s="3"/>
      <c r="C78" s="22"/>
      <c r="D78" s="59"/>
      <c r="E78" s="23"/>
      <c r="F78" s="81"/>
    </row>
    <row r="79" spans="1:6" s="47" customFormat="1" ht="14.5" thickBot="1" x14ac:dyDescent="0.35">
      <c r="A79" s="60"/>
      <c r="B79" s="61" t="s">
        <v>439</v>
      </c>
      <c r="C79" s="62"/>
      <c r="D79" s="63"/>
      <c r="E79" s="64"/>
      <c r="F79" s="65"/>
    </row>
    <row r="80" spans="1:6" s="47" customFormat="1" x14ac:dyDescent="0.3">
      <c r="A80" s="31"/>
      <c r="B80" s="32"/>
      <c r="C80" s="33"/>
      <c r="D80" s="34"/>
      <c r="E80" s="35"/>
      <c r="F80" s="36"/>
    </row>
    <row r="81" spans="1:7" s="47" customFormat="1" ht="14.5" x14ac:dyDescent="0.35">
      <c r="A81" s="37"/>
      <c r="B81" s="30"/>
      <c r="C81" s="38"/>
      <c r="D81" s="30"/>
      <c r="E81" s="30"/>
      <c r="F81" s="39"/>
    </row>
    <row r="82" spans="1:7" s="47" customFormat="1" x14ac:dyDescent="0.3">
      <c r="A82" s="40"/>
      <c r="B82" s="41"/>
      <c r="C82" s="42"/>
      <c r="D82" s="15"/>
      <c r="E82" s="43"/>
      <c r="F82" s="44"/>
    </row>
    <row r="83" spans="1:7" s="47" customFormat="1" x14ac:dyDescent="0.3">
      <c r="A83" s="40"/>
      <c r="B83" s="41"/>
      <c r="C83" s="42"/>
      <c r="D83" s="15"/>
      <c r="E83" s="43"/>
      <c r="F83" s="44"/>
    </row>
    <row r="84" spans="1:7" s="47" customFormat="1" x14ac:dyDescent="0.3">
      <c r="A84" s="40"/>
      <c r="B84" s="41"/>
      <c r="C84" s="42"/>
      <c r="D84" s="15"/>
      <c r="E84" s="43"/>
      <c r="F84" s="44"/>
    </row>
    <row r="85" spans="1:7" s="47" customFormat="1" x14ac:dyDescent="0.3">
      <c r="A85" s="40"/>
      <c r="B85" s="41"/>
      <c r="C85" s="42"/>
      <c r="D85" s="15"/>
      <c r="E85" s="43"/>
      <c r="F85" s="44"/>
    </row>
    <row r="86" spans="1:7" s="47" customFormat="1" x14ac:dyDescent="0.3">
      <c r="A86" s="40"/>
      <c r="B86" s="41"/>
      <c r="C86" s="42"/>
      <c r="D86" s="15"/>
      <c r="E86" s="43"/>
      <c r="F86" s="44"/>
    </row>
    <row r="87" spans="1:7" s="47" customFormat="1" x14ac:dyDescent="0.3">
      <c r="A87" s="40"/>
      <c r="B87" s="41"/>
      <c r="C87" s="42"/>
      <c r="D87" s="15"/>
      <c r="E87" s="43"/>
      <c r="F87" s="44"/>
      <c r="G87" s="15"/>
    </row>
  </sheetData>
  <mergeCells count="2">
    <mergeCell ref="A1:F1"/>
    <mergeCell ref="A2:F2"/>
  </mergeCells>
  <pageMargins left="0.25" right="0" top="1" bottom="1" header="0.5" footer="0.5"/>
  <pageSetup scale="77" fitToHeight="0" orientation="portrait" r:id="rId1"/>
  <headerFooter alignWithMargins="0"/>
  <rowBreaks count="2" manualBreakCount="2">
    <brk id="29" max="5" man="1"/>
    <brk id="57" max="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G80"/>
  <sheetViews>
    <sheetView view="pageBreakPreview" topLeftCell="A55" zoomScale="75" zoomScaleNormal="70" zoomScaleSheetLayoutView="75" workbookViewId="0">
      <selection activeCell="E10" sqref="E10:F72"/>
    </sheetView>
  </sheetViews>
  <sheetFormatPr defaultColWidth="9.1796875" defaultRowHeight="14" x14ac:dyDescent="0.3"/>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4.5" thickBot="1" x14ac:dyDescent="0.35">
      <c r="A1" s="177" t="s">
        <v>212</v>
      </c>
      <c r="B1" s="178"/>
      <c r="C1" s="178"/>
      <c r="D1" s="178"/>
      <c r="E1" s="178"/>
      <c r="F1" s="178"/>
    </row>
    <row r="2" spans="1:6" ht="14.5" thickBot="1" x14ac:dyDescent="0.35">
      <c r="A2" s="177" t="s">
        <v>319</v>
      </c>
      <c r="B2" s="178"/>
      <c r="C2" s="178"/>
      <c r="D2" s="178"/>
      <c r="E2" s="178"/>
      <c r="F2" s="178"/>
    </row>
    <row r="3" spans="1:6" s="20" customFormat="1" x14ac:dyDescent="0.25">
      <c r="A3" s="16" t="s">
        <v>0</v>
      </c>
      <c r="B3" s="17" t="s">
        <v>1</v>
      </c>
      <c r="C3" s="17" t="s">
        <v>2</v>
      </c>
      <c r="D3" s="17" t="s">
        <v>6</v>
      </c>
      <c r="E3" s="18" t="s">
        <v>3</v>
      </c>
      <c r="F3" s="19" t="s">
        <v>7</v>
      </c>
    </row>
    <row r="4" spans="1:6" ht="13.15" customHeight="1" x14ac:dyDescent="0.3">
      <c r="A4" s="5"/>
      <c r="B4" s="21" t="s">
        <v>14</v>
      </c>
      <c r="C4" s="22"/>
      <c r="D4" s="2"/>
      <c r="E4" s="23"/>
      <c r="F4" s="24"/>
    </row>
    <row r="5" spans="1:6" x14ac:dyDescent="0.3">
      <c r="A5" s="4" t="s">
        <v>25</v>
      </c>
      <c r="B5" s="21" t="s">
        <v>26</v>
      </c>
      <c r="C5" s="25"/>
      <c r="D5" s="22"/>
      <c r="E5" s="23"/>
      <c r="F5" s="26"/>
    </row>
    <row r="6" spans="1:6" x14ac:dyDescent="0.3">
      <c r="A6" s="27"/>
      <c r="B6" s="3" t="s">
        <v>202</v>
      </c>
      <c r="C6" s="25"/>
      <c r="D6" s="22"/>
      <c r="E6" s="48"/>
      <c r="F6" s="26"/>
    </row>
    <row r="7" spans="1:6" x14ac:dyDescent="0.3">
      <c r="A7" s="5"/>
      <c r="B7" s="21" t="s">
        <v>15</v>
      </c>
      <c r="C7" s="22"/>
      <c r="D7" s="2"/>
      <c r="E7" s="23"/>
      <c r="F7" s="26"/>
    </row>
    <row r="8" spans="1:6" s="29" customFormat="1" x14ac:dyDescent="0.3">
      <c r="A8" s="5"/>
      <c r="B8" s="28" t="s">
        <v>16</v>
      </c>
      <c r="C8" s="22"/>
      <c r="D8" s="2"/>
      <c r="E8" s="23"/>
      <c r="F8" s="26"/>
    </row>
    <row r="9" spans="1:6" ht="24" customHeight="1" x14ac:dyDescent="0.3">
      <c r="A9" s="5"/>
      <c r="B9" s="28" t="s">
        <v>17</v>
      </c>
      <c r="C9" s="22"/>
      <c r="D9" s="2"/>
      <c r="E9" s="23"/>
      <c r="F9" s="26"/>
    </row>
    <row r="10" spans="1:6" ht="50.25" customHeight="1" x14ac:dyDescent="0.3">
      <c r="A10" s="5" t="s">
        <v>18</v>
      </c>
      <c r="B10" s="3" t="s">
        <v>209</v>
      </c>
      <c r="C10" s="22" t="s">
        <v>4</v>
      </c>
      <c r="D10" s="22">
        <v>1160</v>
      </c>
      <c r="E10" s="23"/>
      <c r="F10" s="46"/>
    </row>
    <row r="11" spans="1:6" s="47" customFormat="1" x14ac:dyDescent="0.3">
      <c r="A11" s="5"/>
      <c r="B11" s="21" t="s">
        <v>214</v>
      </c>
      <c r="C11" s="22"/>
      <c r="D11" s="2"/>
      <c r="E11" s="23"/>
      <c r="F11" s="46"/>
    </row>
    <row r="12" spans="1:6" s="47" customFormat="1" x14ac:dyDescent="0.3">
      <c r="A12" s="5"/>
      <c r="B12" s="3"/>
      <c r="C12" s="22"/>
      <c r="D12" s="2"/>
      <c r="E12" s="23"/>
      <c r="F12" s="46"/>
    </row>
    <row r="13" spans="1:6" s="47" customFormat="1" ht="42" customHeight="1" x14ac:dyDescent="0.3">
      <c r="A13" s="5" t="s">
        <v>215</v>
      </c>
      <c r="B13" s="3" t="s">
        <v>216</v>
      </c>
      <c r="C13" s="22" t="s">
        <v>217</v>
      </c>
      <c r="D13" s="2">
        <v>0.1</v>
      </c>
      <c r="E13" s="23"/>
      <c r="F13" s="46"/>
    </row>
    <row r="14" spans="1:6" s="47" customFormat="1" x14ac:dyDescent="0.3">
      <c r="A14" s="5"/>
      <c r="B14" s="3"/>
      <c r="C14" s="22"/>
      <c r="D14" s="2"/>
      <c r="E14" s="23"/>
      <c r="F14" s="46"/>
    </row>
    <row r="15" spans="1:6" s="47" customFormat="1" ht="37.5" customHeight="1" x14ac:dyDescent="0.3">
      <c r="A15" s="5"/>
      <c r="B15" s="28" t="s">
        <v>218</v>
      </c>
      <c r="C15" s="22"/>
      <c r="D15" s="2"/>
      <c r="E15" s="23"/>
      <c r="F15" s="46"/>
    </row>
    <row r="16" spans="1:6" s="47" customFormat="1" x14ac:dyDescent="0.3">
      <c r="A16" s="5"/>
      <c r="B16" s="3"/>
      <c r="C16" s="22"/>
      <c r="D16" s="2"/>
      <c r="E16" s="23"/>
      <c r="F16" s="46"/>
    </row>
    <row r="17" spans="1:6" s="47" customFormat="1" x14ac:dyDescent="0.3">
      <c r="A17" s="5" t="s">
        <v>219</v>
      </c>
      <c r="B17" s="3" t="s">
        <v>220</v>
      </c>
      <c r="C17" s="22" t="s">
        <v>5</v>
      </c>
      <c r="D17" s="2">
        <v>5</v>
      </c>
      <c r="E17" s="23"/>
      <c r="F17" s="46"/>
    </row>
    <row r="18" spans="1:6" s="47" customFormat="1" x14ac:dyDescent="0.3">
      <c r="A18" s="5"/>
      <c r="B18" s="3"/>
      <c r="C18" s="22"/>
      <c r="D18" s="2"/>
      <c r="E18" s="23"/>
      <c r="F18" s="46"/>
    </row>
    <row r="19" spans="1:6" s="47" customFormat="1" x14ac:dyDescent="0.3">
      <c r="A19" s="5" t="s">
        <v>221</v>
      </c>
      <c r="B19" s="3" t="s">
        <v>222</v>
      </c>
      <c r="C19" s="22" t="s">
        <v>5</v>
      </c>
      <c r="D19" s="2">
        <v>2</v>
      </c>
      <c r="E19" s="23"/>
      <c r="F19" s="46"/>
    </row>
    <row r="20" spans="1:6" s="47" customFormat="1" x14ac:dyDescent="0.3">
      <c r="A20" s="5"/>
      <c r="B20" s="3"/>
      <c r="C20" s="22"/>
      <c r="D20" s="2"/>
      <c r="E20" s="23"/>
      <c r="F20" s="46"/>
    </row>
    <row r="21" spans="1:6" s="47" customFormat="1" x14ac:dyDescent="0.3">
      <c r="A21" s="5" t="s">
        <v>223</v>
      </c>
      <c r="B21" s="3" t="s">
        <v>224</v>
      </c>
      <c r="C21" s="22" t="s">
        <v>5</v>
      </c>
      <c r="D21" s="2">
        <v>2</v>
      </c>
      <c r="E21" s="23"/>
      <c r="F21" s="46"/>
    </row>
    <row r="22" spans="1:6" s="47" customFormat="1" x14ac:dyDescent="0.3">
      <c r="A22" s="5"/>
      <c r="B22" s="3"/>
      <c r="C22" s="22"/>
      <c r="D22" s="2"/>
      <c r="E22" s="23"/>
      <c r="F22" s="46"/>
    </row>
    <row r="23" spans="1:6" x14ac:dyDescent="0.3">
      <c r="A23" s="5"/>
      <c r="B23" s="66" t="s">
        <v>203</v>
      </c>
      <c r="C23" s="22"/>
      <c r="D23" s="2"/>
      <c r="E23" s="23"/>
      <c r="F23" s="46"/>
    </row>
    <row r="24" spans="1:6" ht="110.25" customHeight="1" x14ac:dyDescent="0.3">
      <c r="A24" s="5"/>
      <c r="B24" s="3" t="s">
        <v>242</v>
      </c>
      <c r="C24" s="22"/>
      <c r="D24" s="2"/>
      <c r="E24" s="23"/>
      <c r="F24" s="46"/>
    </row>
    <row r="25" spans="1:6" x14ac:dyDescent="0.3">
      <c r="A25" s="5"/>
      <c r="B25" s="3"/>
      <c r="C25" s="22"/>
      <c r="D25" s="2"/>
      <c r="E25" s="23"/>
      <c r="F25" s="46"/>
    </row>
    <row r="26" spans="1:6" x14ac:dyDescent="0.3">
      <c r="A26" s="5"/>
      <c r="B26" s="21" t="s">
        <v>197</v>
      </c>
      <c r="C26" s="22"/>
      <c r="D26" s="2"/>
      <c r="E26" s="23"/>
      <c r="F26" s="46"/>
    </row>
    <row r="27" spans="1:6" ht="23.25" customHeight="1" x14ac:dyDescent="0.3">
      <c r="A27" s="5" t="s">
        <v>23</v>
      </c>
      <c r="B27" s="3" t="s">
        <v>213</v>
      </c>
      <c r="C27" s="22" t="s">
        <v>4</v>
      </c>
      <c r="D27" s="22">
        <v>980</v>
      </c>
      <c r="E27" s="23"/>
      <c r="F27" s="46"/>
    </row>
    <row r="28" spans="1:6" ht="23.25" customHeight="1" x14ac:dyDescent="0.3">
      <c r="A28" s="5" t="s">
        <v>189</v>
      </c>
      <c r="B28" s="3" t="s">
        <v>323</v>
      </c>
      <c r="C28" s="22" t="s">
        <v>4</v>
      </c>
      <c r="D28" s="22">
        <v>180</v>
      </c>
      <c r="E28" s="23"/>
      <c r="F28" s="46"/>
    </row>
    <row r="29" spans="1:6" x14ac:dyDescent="0.3">
      <c r="A29" s="5"/>
      <c r="B29" s="3"/>
      <c r="C29" s="22"/>
      <c r="D29" s="22"/>
      <c r="E29" s="23"/>
      <c r="F29" s="46"/>
    </row>
    <row r="30" spans="1:6" x14ac:dyDescent="0.3">
      <c r="A30" s="5"/>
      <c r="B30" s="21" t="s">
        <v>19</v>
      </c>
      <c r="C30" s="22"/>
      <c r="D30" s="2"/>
      <c r="E30" s="23"/>
      <c r="F30" s="46"/>
    </row>
    <row r="31" spans="1:6" ht="66" x14ac:dyDescent="0.3">
      <c r="A31" s="5"/>
      <c r="B31" s="3" t="s">
        <v>243</v>
      </c>
      <c r="C31" s="22"/>
      <c r="D31" s="2"/>
      <c r="E31" s="23"/>
      <c r="F31" s="46"/>
    </row>
    <row r="32" spans="1:6" x14ac:dyDescent="0.3">
      <c r="A32" s="5"/>
      <c r="B32" s="3"/>
      <c r="C32" s="22"/>
      <c r="D32" s="2"/>
      <c r="E32" s="23"/>
      <c r="F32" s="46"/>
    </row>
    <row r="33" spans="1:6" x14ac:dyDescent="0.3">
      <c r="A33" s="5"/>
      <c r="B33" s="45" t="s">
        <v>225</v>
      </c>
      <c r="C33" s="22"/>
      <c r="D33" s="2"/>
      <c r="E33" s="23"/>
      <c r="F33" s="46"/>
    </row>
    <row r="34" spans="1:6" x14ac:dyDescent="0.3">
      <c r="A34" s="5" t="s">
        <v>226</v>
      </c>
      <c r="B34" s="3" t="s">
        <v>234</v>
      </c>
      <c r="C34" s="22" t="s">
        <v>5</v>
      </c>
      <c r="D34" s="2">
        <v>1</v>
      </c>
      <c r="E34" s="23"/>
      <c r="F34" s="46"/>
    </row>
    <row r="35" spans="1:6" x14ac:dyDescent="0.3">
      <c r="A35" s="5"/>
      <c r="B35" s="3"/>
      <c r="C35" s="22"/>
      <c r="D35" s="2"/>
      <c r="E35" s="23"/>
      <c r="F35" s="46"/>
    </row>
    <row r="36" spans="1:6" s="47" customFormat="1" x14ac:dyDescent="0.3">
      <c r="A36" s="5"/>
      <c r="B36" s="49" t="s">
        <v>244</v>
      </c>
      <c r="C36" s="22"/>
      <c r="D36" s="2"/>
      <c r="E36" s="23"/>
      <c r="F36" s="46"/>
    </row>
    <row r="37" spans="1:6" s="47" customFormat="1" x14ac:dyDescent="0.3">
      <c r="A37" s="5" t="s">
        <v>227</v>
      </c>
      <c r="B37" s="3" t="s">
        <v>233</v>
      </c>
      <c r="C37" s="22" t="s">
        <v>5</v>
      </c>
      <c r="D37" s="2">
        <v>5</v>
      </c>
      <c r="E37" s="23"/>
      <c r="F37" s="46"/>
    </row>
    <row r="38" spans="1:6" x14ac:dyDescent="0.3">
      <c r="A38" s="5"/>
      <c r="B38" s="3"/>
      <c r="C38" s="22"/>
      <c r="D38" s="2"/>
      <c r="E38" s="23"/>
      <c r="F38" s="46"/>
    </row>
    <row r="39" spans="1:6" x14ac:dyDescent="0.3">
      <c r="A39" s="4"/>
      <c r="B39" s="49" t="s">
        <v>228</v>
      </c>
      <c r="C39" s="22"/>
      <c r="D39" s="2"/>
      <c r="E39" s="23"/>
      <c r="F39" s="46"/>
    </row>
    <row r="40" spans="1:6" s="47" customFormat="1" x14ac:dyDescent="0.3">
      <c r="A40" s="5" t="s">
        <v>188</v>
      </c>
      <c r="B40" s="3" t="s">
        <v>235</v>
      </c>
      <c r="C40" s="22" t="s">
        <v>5</v>
      </c>
      <c r="D40" s="22">
        <v>1</v>
      </c>
      <c r="E40" s="23"/>
      <c r="F40" s="46"/>
    </row>
    <row r="41" spans="1:6" s="47" customFormat="1" x14ac:dyDescent="0.3">
      <c r="A41" s="5"/>
      <c r="B41" s="15"/>
      <c r="C41" s="22"/>
      <c r="D41" s="2"/>
      <c r="E41" s="23"/>
      <c r="F41" s="46"/>
    </row>
    <row r="42" spans="1:6" s="47" customFormat="1" x14ac:dyDescent="0.3">
      <c r="A42" s="5"/>
      <c r="B42" s="49" t="s">
        <v>229</v>
      </c>
      <c r="C42" s="22"/>
      <c r="D42" s="2"/>
      <c r="E42" s="23"/>
      <c r="F42" s="46"/>
    </row>
    <row r="43" spans="1:6" s="47" customFormat="1" x14ac:dyDescent="0.3">
      <c r="A43" s="5" t="s">
        <v>200</v>
      </c>
      <c r="B43" s="3" t="s">
        <v>210</v>
      </c>
      <c r="C43" s="22" t="s">
        <v>5</v>
      </c>
      <c r="D43" s="2">
        <v>1</v>
      </c>
      <c r="E43" s="23"/>
      <c r="F43" s="46"/>
    </row>
    <row r="44" spans="1:6" x14ac:dyDescent="0.3">
      <c r="A44" s="5"/>
      <c r="B44" s="3"/>
      <c r="C44" s="22"/>
      <c r="D44" s="2"/>
      <c r="E44" s="23"/>
      <c r="F44" s="46"/>
    </row>
    <row r="45" spans="1:6" s="47" customFormat="1" x14ac:dyDescent="0.3">
      <c r="A45" s="5"/>
      <c r="B45" s="49" t="s">
        <v>232</v>
      </c>
      <c r="C45" s="22"/>
      <c r="D45" s="2"/>
      <c r="E45" s="23"/>
      <c r="F45" s="46"/>
    </row>
    <row r="46" spans="1:6" s="47" customFormat="1" x14ac:dyDescent="0.3">
      <c r="A46" s="5" t="s">
        <v>227</v>
      </c>
      <c r="B46" s="3" t="s">
        <v>233</v>
      </c>
      <c r="C46" s="22" t="s">
        <v>5</v>
      </c>
      <c r="D46" s="2">
        <v>1</v>
      </c>
      <c r="E46" s="23"/>
      <c r="F46" s="46"/>
    </row>
    <row r="47" spans="1:6" s="47" customFormat="1" x14ac:dyDescent="0.3">
      <c r="A47" s="5"/>
      <c r="B47" s="3"/>
      <c r="C47" s="22"/>
      <c r="D47" s="2"/>
      <c r="E47" s="23"/>
      <c r="F47" s="46"/>
    </row>
    <row r="48" spans="1:6" s="47" customFormat="1" x14ac:dyDescent="0.3">
      <c r="A48" s="5"/>
      <c r="B48" s="49" t="s">
        <v>236</v>
      </c>
      <c r="C48" s="22"/>
      <c r="D48" s="2"/>
      <c r="E48" s="23"/>
      <c r="F48" s="46"/>
    </row>
    <row r="49" spans="1:7" s="47" customFormat="1" x14ac:dyDescent="0.3">
      <c r="A49" s="5" t="s">
        <v>227</v>
      </c>
      <c r="B49" s="3" t="s">
        <v>233</v>
      </c>
      <c r="C49" s="22" t="s">
        <v>5</v>
      </c>
      <c r="D49" s="2">
        <v>8</v>
      </c>
      <c r="E49" s="23"/>
      <c r="F49" s="46"/>
    </row>
    <row r="50" spans="1:7" s="47" customFormat="1" x14ac:dyDescent="0.3">
      <c r="A50" s="5"/>
      <c r="B50" s="3"/>
      <c r="C50" s="22"/>
      <c r="D50" s="2"/>
      <c r="E50" s="23"/>
      <c r="F50" s="46"/>
    </row>
    <row r="51" spans="1:7" s="47" customFormat="1" x14ac:dyDescent="0.3">
      <c r="A51" s="5"/>
      <c r="B51" s="45" t="s">
        <v>237</v>
      </c>
      <c r="C51" s="22"/>
      <c r="D51" s="2"/>
      <c r="E51" s="23"/>
      <c r="F51" s="46"/>
    </row>
    <row r="52" spans="1:7" s="47" customFormat="1" x14ac:dyDescent="0.3">
      <c r="A52" s="5" t="s">
        <v>227</v>
      </c>
      <c r="B52" s="3" t="s">
        <v>233</v>
      </c>
      <c r="C52" s="22" t="s">
        <v>5</v>
      </c>
      <c r="D52" s="2">
        <v>1</v>
      </c>
      <c r="E52" s="23"/>
      <c r="F52" s="46"/>
    </row>
    <row r="53" spans="1:7" s="47" customFormat="1" x14ac:dyDescent="0.3">
      <c r="A53" s="5"/>
      <c r="B53" s="3"/>
      <c r="C53" s="22"/>
      <c r="D53" s="2"/>
      <c r="E53" s="23"/>
      <c r="F53" s="46"/>
    </row>
    <row r="54" spans="1:7" s="47" customFormat="1" x14ac:dyDescent="0.3">
      <c r="A54" s="5"/>
      <c r="B54" s="21" t="s">
        <v>10</v>
      </c>
      <c r="C54" s="22"/>
      <c r="D54" s="2"/>
      <c r="E54" s="23"/>
      <c r="F54" s="46"/>
    </row>
    <row r="55" spans="1:7" s="47" customFormat="1" x14ac:dyDescent="0.3">
      <c r="A55" s="5"/>
      <c r="B55" s="52"/>
      <c r="C55" s="22"/>
      <c r="D55" s="2"/>
      <c r="E55" s="23"/>
      <c r="F55" s="46"/>
    </row>
    <row r="56" spans="1:7" s="47" customFormat="1" ht="27" customHeight="1" x14ac:dyDescent="0.3">
      <c r="A56" s="4" t="s">
        <v>21</v>
      </c>
      <c r="B56" s="21" t="s">
        <v>22</v>
      </c>
      <c r="C56" s="22"/>
      <c r="D56" s="2"/>
      <c r="E56" s="23"/>
      <c r="F56" s="46"/>
    </row>
    <row r="57" spans="1:7" s="47" customFormat="1" ht="28" x14ac:dyDescent="0.3">
      <c r="A57" s="4"/>
      <c r="B57" s="50" t="s">
        <v>230</v>
      </c>
      <c r="C57" s="22"/>
      <c r="D57" s="51"/>
      <c r="E57" s="53"/>
      <c r="F57" s="46"/>
      <c r="G57" s="15"/>
    </row>
    <row r="58" spans="1:7" x14ac:dyDescent="0.3">
      <c r="A58" s="5" t="s">
        <v>208</v>
      </c>
      <c r="B58" s="3" t="s">
        <v>231</v>
      </c>
      <c r="C58" s="22" t="s">
        <v>5</v>
      </c>
      <c r="D58" s="2">
        <v>1</v>
      </c>
      <c r="E58" s="23"/>
      <c r="F58" s="46"/>
    </row>
    <row r="59" spans="1:7" s="47" customFormat="1" ht="18.75" customHeight="1" x14ac:dyDescent="0.3">
      <c r="A59" s="5" t="s">
        <v>308</v>
      </c>
      <c r="B59" s="3" t="s">
        <v>442</v>
      </c>
      <c r="C59" s="22" t="s">
        <v>5</v>
      </c>
      <c r="D59" s="2">
        <v>1</v>
      </c>
      <c r="E59" s="23"/>
      <c r="F59" s="46"/>
    </row>
    <row r="60" spans="1:7" s="47" customFormat="1" x14ac:dyDescent="0.3">
      <c r="A60" s="5"/>
      <c r="B60" s="3"/>
      <c r="C60" s="22"/>
      <c r="D60" s="2"/>
      <c r="E60" s="23"/>
      <c r="F60" s="46"/>
    </row>
    <row r="61" spans="1:7" s="47" customFormat="1" x14ac:dyDescent="0.3">
      <c r="A61" s="54"/>
      <c r="B61" s="55" t="s">
        <v>211</v>
      </c>
      <c r="C61" s="56"/>
      <c r="D61" s="52"/>
      <c r="E61" s="57"/>
      <c r="F61" s="46"/>
    </row>
    <row r="62" spans="1:7" s="47" customFormat="1" x14ac:dyDescent="0.3">
      <c r="A62" s="5"/>
      <c r="B62" s="3"/>
      <c r="C62" s="22"/>
      <c r="D62" s="2"/>
      <c r="E62" s="23"/>
      <c r="F62" s="46"/>
    </row>
    <row r="63" spans="1:7" s="47" customFormat="1" x14ac:dyDescent="0.3">
      <c r="A63" s="5"/>
      <c r="B63" s="55" t="s">
        <v>8</v>
      </c>
      <c r="C63" s="22"/>
      <c r="D63" s="2"/>
      <c r="E63" s="23"/>
      <c r="F63" s="46"/>
    </row>
    <row r="64" spans="1:7" s="47" customFormat="1" ht="38.25" customHeight="1" x14ac:dyDescent="0.3">
      <c r="A64" s="5" t="s">
        <v>9</v>
      </c>
      <c r="B64" s="3" t="s">
        <v>238</v>
      </c>
      <c r="C64" s="22" t="s">
        <v>5</v>
      </c>
      <c r="D64" s="22">
        <v>5</v>
      </c>
      <c r="E64" s="23"/>
      <c r="F64" s="46"/>
    </row>
    <row r="65" spans="1:7" s="47" customFormat="1" x14ac:dyDescent="0.3">
      <c r="A65" s="5"/>
      <c r="B65" s="3"/>
      <c r="C65" s="22"/>
      <c r="D65" s="2"/>
      <c r="E65" s="23"/>
      <c r="F65" s="46"/>
    </row>
    <row r="66" spans="1:7" s="47" customFormat="1" x14ac:dyDescent="0.3">
      <c r="A66" s="4" t="s">
        <v>187</v>
      </c>
      <c r="B66" s="21" t="s">
        <v>27</v>
      </c>
      <c r="C66" s="22"/>
      <c r="D66" s="2"/>
      <c r="E66" s="23"/>
      <c r="F66" s="46"/>
    </row>
    <row r="67" spans="1:7" s="47" customFormat="1" x14ac:dyDescent="0.3">
      <c r="A67" s="5" t="s">
        <v>11</v>
      </c>
      <c r="B67" s="3" t="s">
        <v>239</v>
      </c>
      <c r="C67" s="22" t="s">
        <v>5</v>
      </c>
      <c r="D67" s="2">
        <v>1</v>
      </c>
      <c r="E67" s="23"/>
      <c r="F67" s="46"/>
    </row>
    <row r="68" spans="1:7" s="47" customFormat="1" x14ac:dyDescent="0.3">
      <c r="A68" s="5" t="s">
        <v>12</v>
      </c>
      <c r="B68" s="3" t="s">
        <v>447</v>
      </c>
      <c r="C68" s="22" t="s">
        <v>5</v>
      </c>
      <c r="D68" s="59">
        <v>1</v>
      </c>
      <c r="E68" s="23"/>
      <c r="F68" s="46"/>
    </row>
    <row r="69" spans="1:7" s="47" customFormat="1" x14ac:dyDescent="0.3">
      <c r="A69" s="5" t="s">
        <v>12</v>
      </c>
      <c r="B69" s="3" t="s">
        <v>240</v>
      </c>
      <c r="C69" s="22" t="s">
        <v>5</v>
      </c>
      <c r="D69" s="59">
        <f>D10/200</f>
        <v>5.8</v>
      </c>
      <c r="E69" s="23"/>
      <c r="F69" s="46"/>
    </row>
    <row r="70" spans="1:7" s="47" customFormat="1" ht="48" customHeight="1" x14ac:dyDescent="0.3">
      <c r="A70" s="5"/>
      <c r="B70" s="3"/>
      <c r="C70" s="22"/>
      <c r="D70" s="58"/>
      <c r="E70" s="23"/>
      <c r="F70" s="46"/>
    </row>
    <row r="71" spans="1:7" s="47" customFormat="1" x14ac:dyDescent="0.3">
      <c r="A71" s="5"/>
      <c r="B71" s="3"/>
      <c r="C71" s="22"/>
      <c r="D71" s="59"/>
      <c r="E71" s="23"/>
      <c r="F71" s="81"/>
    </row>
    <row r="72" spans="1:7" s="47" customFormat="1" ht="14.5" thickBot="1" x14ac:dyDescent="0.35">
      <c r="A72" s="60"/>
      <c r="B72" s="61" t="s">
        <v>439</v>
      </c>
      <c r="C72" s="62"/>
      <c r="D72" s="63"/>
      <c r="E72" s="64"/>
      <c r="F72" s="65"/>
    </row>
    <row r="73" spans="1:7" s="47" customFormat="1" x14ac:dyDescent="0.3">
      <c r="A73" s="31"/>
      <c r="B73" s="32"/>
      <c r="C73" s="33"/>
      <c r="D73" s="34"/>
      <c r="E73" s="35"/>
      <c r="F73" s="36"/>
    </row>
    <row r="74" spans="1:7" s="47" customFormat="1" ht="14.5" x14ac:dyDescent="0.35">
      <c r="A74" s="37"/>
      <c r="B74" s="30"/>
      <c r="C74" s="38"/>
      <c r="D74" s="30"/>
      <c r="E74" s="30"/>
      <c r="F74" s="39"/>
    </row>
    <row r="75" spans="1:7" s="47" customFormat="1" x14ac:dyDescent="0.3">
      <c r="A75" s="40"/>
      <c r="B75" s="41"/>
      <c r="C75" s="42"/>
      <c r="D75" s="15"/>
      <c r="E75" s="43"/>
      <c r="F75" s="44"/>
    </row>
    <row r="76" spans="1:7" s="47" customFormat="1" x14ac:dyDescent="0.3">
      <c r="A76" s="40"/>
      <c r="B76" s="41"/>
      <c r="C76" s="42"/>
      <c r="D76" s="15"/>
      <c r="E76" s="43"/>
      <c r="F76" s="44"/>
    </row>
    <row r="77" spans="1:7" s="47" customFormat="1" x14ac:dyDescent="0.3">
      <c r="A77" s="40"/>
      <c r="B77" s="41"/>
      <c r="C77" s="42"/>
      <c r="D77" s="15"/>
      <c r="E77" s="43"/>
      <c r="F77" s="44"/>
    </row>
    <row r="78" spans="1:7" s="47" customFormat="1" x14ac:dyDescent="0.3">
      <c r="A78" s="40"/>
      <c r="B78" s="41"/>
      <c r="C78" s="42"/>
      <c r="D78" s="15"/>
      <c r="E78" s="43"/>
      <c r="F78" s="44"/>
    </row>
    <row r="79" spans="1:7" s="47" customFormat="1" x14ac:dyDescent="0.3">
      <c r="A79" s="40"/>
      <c r="B79" s="41"/>
      <c r="C79" s="42"/>
      <c r="D79" s="15"/>
      <c r="E79" s="43"/>
      <c r="F79" s="44"/>
    </row>
    <row r="80" spans="1:7" s="47" customFormat="1" x14ac:dyDescent="0.3">
      <c r="A80" s="40"/>
      <c r="B80" s="41"/>
      <c r="C80" s="42"/>
      <c r="D80" s="15"/>
      <c r="E80" s="43"/>
      <c r="F80" s="44"/>
      <c r="G80" s="15"/>
    </row>
  </sheetData>
  <mergeCells count="2">
    <mergeCell ref="A1:F1"/>
    <mergeCell ref="A2:F2"/>
  </mergeCells>
  <pageMargins left="0.25" right="0" top="1" bottom="1" header="0.5" footer="0.5"/>
  <pageSetup scale="77" fitToHeight="0" orientation="portrait" r:id="rId1"/>
  <headerFooter alignWithMargins="0"/>
  <rowBreaks count="1" manualBreakCount="1">
    <brk id="29"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G78"/>
  <sheetViews>
    <sheetView view="pageBreakPreview" topLeftCell="A58" zoomScale="75" zoomScaleNormal="70" zoomScaleSheetLayoutView="75" workbookViewId="0">
      <selection activeCell="F16" sqref="F16"/>
    </sheetView>
  </sheetViews>
  <sheetFormatPr defaultColWidth="9.1796875" defaultRowHeight="14" x14ac:dyDescent="0.3"/>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4.5" thickBot="1" x14ac:dyDescent="0.35">
      <c r="A1" s="177" t="s">
        <v>212</v>
      </c>
      <c r="B1" s="178"/>
      <c r="C1" s="178"/>
      <c r="D1" s="178"/>
      <c r="E1" s="178"/>
      <c r="F1" s="178"/>
    </row>
    <row r="2" spans="1:6" ht="14.5" thickBot="1" x14ac:dyDescent="0.35">
      <c r="A2" s="177" t="s">
        <v>320</v>
      </c>
      <c r="B2" s="178"/>
      <c r="C2" s="178"/>
      <c r="D2" s="178"/>
      <c r="E2" s="178"/>
      <c r="F2" s="178"/>
    </row>
    <row r="3" spans="1:6" s="20" customFormat="1" x14ac:dyDescent="0.25">
      <c r="A3" s="16" t="s">
        <v>0</v>
      </c>
      <c r="B3" s="17" t="s">
        <v>1</v>
      </c>
      <c r="C3" s="17" t="s">
        <v>2</v>
      </c>
      <c r="D3" s="17" t="s">
        <v>6</v>
      </c>
      <c r="E3" s="18" t="s">
        <v>3</v>
      </c>
      <c r="F3" s="19" t="s">
        <v>7</v>
      </c>
    </row>
    <row r="4" spans="1:6" ht="13.15" customHeight="1" x14ac:dyDescent="0.3">
      <c r="A4" s="5"/>
      <c r="B4" s="21" t="s">
        <v>14</v>
      </c>
      <c r="C4" s="22"/>
      <c r="D4" s="2"/>
      <c r="E4" s="23"/>
      <c r="F4" s="24"/>
    </row>
    <row r="5" spans="1:6" x14ac:dyDescent="0.3">
      <c r="A5" s="4" t="s">
        <v>25</v>
      </c>
      <c r="B5" s="21" t="s">
        <v>26</v>
      </c>
      <c r="C5" s="25"/>
      <c r="D5" s="22"/>
      <c r="E5" s="23"/>
      <c r="F5" s="26"/>
    </row>
    <row r="6" spans="1:6" x14ac:dyDescent="0.3">
      <c r="A6" s="27"/>
      <c r="B6" s="3" t="s">
        <v>202</v>
      </c>
      <c r="C6" s="25"/>
      <c r="D6" s="22"/>
      <c r="E6" s="48"/>
      <c r="F6" s="26"/>
    </row>
    <row r="7" spans="1:6" x14ac:dyDescent="0.3">
      <c r="A7" s="5"/>
      <c r="B7" s="21" t="s">
        <v>15</v>
      </c>
      <c r="C7" s="22"/>
      <c r="D7" s="2"/>
      <c r="E7" s="23"/>
      <c r="F7" s="26"/>
    </row>
    <row r="8" spans="1:6" s="29" customFormat="1" x14ac:dyDescent="0.3">
      <c r="A8" s="5"/>
      <c r="B8" s="28" t="s">
        <v>16</v>
      </c>
      <c r="C8" s="22"/>
      <c r="D8" s="2"/>
      <c r="E8" s="23"/>
      <c r="F8" s="26"/>
    </row>
    <row r="9" spans="1:6" ht="24" customHeight="1" x14ac:dyDescent="0.3">
      <c r="A9" s="5"/>
      <c r="B9" s="28" t="s">
        <v>17</v>
      </c>
      <c r="C9" s="22"/>
      <c r="D9" s="2"/>
      <c r="E9" s="23"/>
      <c r="F9" s="26"/>
    </row>
    <row r="10" spans="1:6" ht="50.25" customHeight="1" x14ac:dyDescent="0.3">
      <c r="A10" s="5" t="s">
        <v>18</v>
      </c>
      <c r="B10" s="3" t="s">
        <v>209</v>
      </c>
      <c r="C10" s="22" t="s">
        <v>4</v>
      </c>
      <c r="D10" s="22">
        <v>850</v>
      </c>
      <c r="E10" s="23"/>
      <c r="F10" s="46"/>
    </row>
    <row r="11" spans="1:6" s="47" customFormat="1" x14ac:dyDescent="0.3">
      <c r="A11" s="5"/>
      <c r="B11" s="21" t="s">
        <v>214</v>
      </c>
      <c r="C11" s="22"/>
      <c r="D11" s="2"/>
      <c r="E11" s="23"/>
      <c r="F11" s="46"/>
    </row>
    <row r="12" spans="1:6" s="47" customFormat="1" x14ac:dyDescent="0.3">
      <c r="A12" s="5"/>
      <c r="B12" s="3"/>
      <c r="C12" s="22"/>
      <c r="D12" s="2"/>
      <c r="E12" s="23"/>
      <c r="F12" s="46"/>
    </row>
    <row r="13" spans="1:6" s="47" customFormat="1" ht="42" customHeight="1" x14ac:dyDescent="0.3">
      <c r="A13" s="5" t="s">
        <v>215</v>
      </c>
      <c r="B13" s="3" t="s">
        <v>216</v>
      </c>
      <c r="C13" s="22" t="s">
        <v>217</v>
      </c>
      <c r="D13" s="82">
        <f>D10*2/10000</f>
        <v>0.17</v>
      </c>
      <c r="E13" s="23"/>
      <c r="F13" s="46"/>
    </row>
    <row r="14" spans="1:6" s="47" customFormat="1" x14ac:dyDescent="0.3">
      <c r="A14" s="5"/>
      <c r="B14" s="3"/>
      <c r="C14" s="22"/>
      <c r="D14" s="2"/>
      <c r="E14" s="23"/>
      <c r="F14" s="46"/>
    </row>
    <row r="15" spans="1:6" s="47" customFormat="1" ht="37.5" customHeight="1" x14ac:dyDescent="0.3">
      <c r="A15" s="5"/>
      <c r="B15" s="28" t="s">
        <v>218</v>
      </c>
      <c r="C15" s="22"/>
      <c r="D15" s="2"/>
      <c r="E15" s="23"/>
      <c r="F15" s="46"/>
    </row>
    <row r="16" spans="1:6" s="47" customFormat="1" x14ac:dyDescent="0.3">
      <c r="A16" s="5"/>
      <c r="B16" s="3"/>
      <c r="C16" s="22"/>
      <c r="D16" s="2"/>
      <c r="E16" s="23"/>
      <c r="F16" s="46"/>
    </row>
    <row r="17" spans="1:6" s="47" customFormat="1" x14ac:dyDescent="0.3">
      <c r="A17" s="5" t="s">
        <v>219</v>
      </c>
      <c r="B17" s="3" t="s">
        <v>220</v>
      </c>
      <c r="C17" s="22" t="s">
        <v>5</v>
      </c>
      <c r="D17" s="2">
        <v>5</v>
      </c>
      <c r="E17" s="23"/>
      <c r="F17" s="46"/>
    </row>
    <row r="18" spans="1:6" s="47" customFormat="1" x14ac:dyDescent="0.3">
      <c r="A18" s="5"/>
      <c r="B18" s="3"/>
      <c r="C18" s="22"/>
      <c r="D18" s="2"/>
      <c r="E18" s="23"/>
      <c r="F18" s="46"/>
    </row>
    <row r="19" spans="1:6" s="47" customFormat="1" x14ac:dyDescent="0.3">
      <c r="A19" s="5" t="s">
        <v>221</v>
      </c>
      <c r="B19" s="3" t="s">
        <v>222</v>
      </c>
      <c r="C19" s="22" t="s">
        <v>5</v>
      </c>
      <c r="D19" s="2">
        <v>2</v>
      </c>
      <c r="E19" s="23"/>
      <c r="F19" s="46"/>
    </row>
    <row r="20" spans="1:6" s="47" customFormat="1" x14ac:dyDescent="0.3">
      <c r="A20" s="5"/>
      <c r="B20" s="3"/>
      <c r="C20" s="22"/>
      <c r="D20" s="2"/>
      <c r="E20" s="23"/>
      <c r="F20" s="46"/>
    </row>
    <row r="21" spans="1:6" s="47" customFormat="1" x14ac:dyDescent="0.3">
      <c r="A21" s="5" t="s">
        <v>223</v>
      </c>
      <c r="B21" s="3" t="s">
        <v>224</v>
      </c>
      <c r="C21" s="22" t="s">
        <v>5</v>
      </c>
      <c r="D21" s="2">
        <v>2</v>
      </c>
      <c r="E21" s="23"/>
      <c r="F21" s="46"/>
    </row>
    <row r="22" spans="1:6" s="47" customFormat="1" x14ac:dyDescent="0.3">
      <c r="A22" s="5"/>
      <c r="B22" s="3"/>
      <c r="C22" s="22"/>
      <c r="D22" s="2"/>
      <c r="E22" s="23"/>
      <c r="F22" s="46"/>
    </row>
    <row r="23" spans="1:6" x14ac:dyDescent="0.3">
      <c r="A23" s="5"/>
      <c r="B23" s="66" t="s">
        <v>203</v>
      </c>
      <c r="C23" s="22"/>
      <c r="D23" s="2"/>
      <c r="E23" s="23"/>
      <c r="F23" s="46"/>
    </row>
    <row r="24" spans="1:6" ht="110.25" customHeight="1" x14ac:dyDescent="0.3">
      <c r="A24" s="5"/>
      <c r="B24" s="3" t="s">
        <v>242</v>
      </c>
      <c r="C24" s="22"/>
      <c r="D24" s="2"/>
      <c r="E24" s="23"/>
      <c r="F24" s="46"/>
    </row>
    <row r="25" spans="1:6" x14ac:dyDescent="0.3">
      <c r="A25" s="5"/>
      <c r="B25" s="3"/>
      <c r="C25" s="22"/>
      <c r="D25" s="2"/>
      <c r="E25" s="23"/>
      <c r="F25" s="46"/>
    </row>
    <row r="26" spans="1:6" x14ac:dyDescent="0.3">
      <c r="A26" s="5"/>
      <c r="B26" s="21" t="s">
        <v>197</v>
      </c>
      <c r="C26" s="22"/>
      <c r="D26" s="2"/>
      <c r="E26" s="23"/>
      <c r="F26" s="46"/>
    </row>
    <row r="27" spans="1:6" ht="23.25" customHeight="1" x14ac:dyDescent="0.3">
      <c r="A27" s="5" t="s">
        <v>23</v>
      </c>
      <c r="B27" s="3" t="s">
        <v>321</v>
      </c>
      <c r="C27" s="22" t="s">
        <v>4</v>
      </c>
      <c r="D27" s="22">
        <f>D10</f>
        <v>850</v>
      </c>
      <c r="E27" s="23"/>
      <c r="F27" s="46"/>
    </row>
    <row r="28" spans="1:6" x14ac:dyDescent="0.3">
      <c r="A28" s="5"/>
      <c r="B28" s="3"/>
      <c r="C28" s="22"/>
      <c r="D28" s="22"/>
      <c r="E28" s="23"/>
      <c r="F28" s="46"/>
    </row>
    <row r="29" spans="1:6" x14ac:dyDescent="0.3">
      <c r="A29" s="5"/>
      <c r="B29" s="21" t="s">
        <v>19</v>
      </c>
      <c r="C29" s="22"/>
      <c r="D29" s="2"/>
      <c r="E29" s="23"/>
      <c r="F29" s="46"/>
    </row>
    <row r="30" spans="1:6" ht="66" x14ac:dyDescent="0.3">
      <c r="A30" s="5"/>
      <c r="B30" s="3" t="s">
        <v>243</v>
      </c>
      <c r="C30" s="22"/>
      <c r="D30" s="2"/>
      <c r="E30" s="23"/>
      <c r="F30" s="46"/>
    </row>
    <row r="31" spans="1:6" x14ac:dyDescent="0.3">
      <c r="A31" s="5"/>
      <c r="B31" s="3"/>
      <c r="C31" s="22"/>
      <c r="D31" s="2"/>
      <c r="E31" s="23"/>
      <c r="F31" s="46"/>
    </row>
    <row r="32" spans="1:6" x14ac:dyDescent="0.3">
      <c r="A32" s="5"/>
      <c r="B32" s="45" t="s">
        <v>225</v>
      </c>
      <c r="C32" s="22"/>
      <c r="D32" s="2"/>
      <c r="E32" s="23"/>
      <c r="F32" s="46"/>
    </row>
    <row r="33" spans="1:6" x14ac:dyDescent="0.3">
      <c r="A33" s="5" t="s">
        <v>226</v>
      </c>
      <c r="B33" s="3" t="s">
        <v>249</v>
      </c>
      <c r="C33" s="22" t="s">
        <v>5</v>
      </c>
      <c r="D33" s="2">
        <v>1</v>
      </c>
      <c r="E33" s="23"/>
      <c r="F33" s="46"/>
    </row>
    <row r="34" spans="1:6" x14ac:dyDescent="0.3">
      <c r="A34" s="5"/>
      <c r="B34" s="3"/>
      <c r="C34" s="22"/>
      <c r="D34" s="2"/>
      <c r="E34" s="23"/>
      <c r="F34" s="46"/>
    </row>
    <row r="35" spans="1:6" s="47" customFormat="1" x14ac:dyDescent="0.3">
      <c r="A35" s="5"/>
      <c r="B35" s="49" t="s">
        <v>244</v>
      </c>
      <c r="C35" s="22"/>
      <c r="D35" s="2"/>
      <c r="E35" s="23"/>
      <c r="F35" s="46"/>
    </row>
    <row r="36" spans="1:6" s="47" customFormat="1" x14ac:dyDescent="0.3">
      <c r="A36" s="5" t="s">
        <v>227</v>
      </c>
      <c r="B36" s="3" t="s">
        <v>250</v>
      </c>
      <c r="C36" s="22" t="s">
        <v>5</v>
      </c>
      <c r="D36" s="2">
        <v>3</v>
      </c>
      <c r="E36" s="23"/>
      <c r="F36" s="46"/>
    </row>
    <row r="37" spans="1:6" x14ac:dyDescent="0.3">
      <c r="A37" s="5"/>
      <c r="B37" s="3"/>
      <c r="C37" s="22"/>
      <c r="D37" s="2"/>
      <c r="E37" s="23"/>
      <c r="F37" s="46"/>
    </row>
    <row r="38" spans="1:6" x14ac:dyDescent="0.3">
      <c r="A38" s="4"/>
      <c r="B38" s="49" t="s">
        <v>228</v>
      </c>
      <c r="C38" s="22"/>
      <c r="D38" s="2"/>
      <c r="E38" s="23"/>
      <c r="F38" s="46"/>
    </row>
    <row r="39" spans="1:6" s="47" customFormat="1" x14ac:dyDescent="0.3">
      <c r="A39" s="5" t="s">
        <v>188</v>
      </c>
      <c r="B39" s="3" t="s">
        <v>251</v>
      </c>
      <c r="C39" s="22" t="s">
        <v>5</v>
      </c>
      <c r="D39" s="22">
        <v>1</v>
      </c>
      <c r="E39" s="23"/>
      <c r="F39" s="46"/>
    </row>
    <row r="40" spans="1:6" s="47" customFormat="1" x14ac:dyDescent="0.3">
      <c r="A40" s="5"/>
      <c r="B40" s="15"/>
      <c r="C40" s="22"/>
      <c r="D40" s="2"/>
      <c r="E40" s="23"/>
      <c r="F40" s="46"/>
    </row>
    <row r="41" spans="1:6" s="47" customFormat="1" x14ac:dyDescent="0.3">
      <c r="A41" s="5"/>
      <c r="B41" s="49" t="s">
        <v>229</v>
      </c>
      <c r="C41" s="22"/>
      <c r="D41" s="2"/>
      <c r="E41" s="23"/>
      <c r="F41" s="46"/>
    </row>
    <row r="42" spans="1:6" s="47" customFormat="1" x14ac:dyDescent="0.3">
      <c r="A42" s="5" t="s">
        <v>200</v>
      </c>
      <c r="B42" s="3" t="s">
        <v>252</v>
      </c>
      <c r="C42" s="22" t="s">
        <v>5</v>
      </c>
      <c r="D42" s="2">
        <v>1</v>
      </c>
      <c r="E42" s="23"/>
      <c r="F42" s="46"/>
    </row>
    <row r="43" spans="1:6" x14ac:dyDescent="0.3">
      <c r="A43" s="5"/>
      <c r="B43" s="3"/>
      <c r="C43" s="22"/>
      <c r="D43" s="2"/>
      <c r="E43" s="23"/>
      <c r="F43" s="46"/>
    </row>
    <row r="44" spans="1:6" s="47" customFormat="1" x14ac:dyDescent="0.3">
      <c r="A44" s="5"/>
      <c r="B44" s="49" t="s">
        <v>254</v>
      </c>
      <c r="C44" s="22"/>
      <c r="D44" s="2"/>
      <c r="E44" s="23"/>
      <c r="F44" s="46"/>
    </row>
    <row r="45" spans="1:6" s="47" customFormat="1" x14ac:dyDescent="0.3">
      <c r="A45" s="5" t="s">
        <v>227</v>
      </c>
      <c r="B45" s="3" t="s">
        <v>253</v>
      </c>
      <c r="C45" s="22" t="s">
        <v>5</v>
      </c>
      <c r="D45" s="2">
        <v>1</v>
      </c>
      <c r="E45" s="23"/>
      <c r="F45" s="46"/>
    </row>
    <row r="46" spans="1:6" s="47" customFormat="1" x14ac:dyDescent="0.3">
      <c r="A46" s="5"/>
      <c r="B46" s="3"/>
      <c r="C46" s="22"/>
      <c r="D46" s="2"/>
      <c r="E46" s="23"/>
      <c r="F46" s="46"/>
    </row>
    <row r="47" spans="1:6" s="47" customFormat="1" x14ac:dyDescent="0.3">
      <c r="A47" s="5"/>
      <c r="B47" s="49" t="s">
        <v>236</v>
      </c>
      <c r="C47" s="22"/>
      <c r="D47" s="2"/>
      <c r="E47" s="23"/>
      <c r="F47" s="46"/>
    </row>
    <row r="48" spans="1:6" s="47" customFormat="1" x14ac:dyDescent="0.3">
      <c r="A48" s="5" t="s">
        <v>227</v>
      </c>
      <c r="B48" s="3" t="s">
        <v>253</v>
      </c>
      <c r="C48" s="22" t="s">
        <v>5</v>
      </c>
      <c r="D48" s="59">
        <f>D27/100</f>
        <v>8.5</v>
      </c>
      <c r="E48" s="23"/>
      <c r="F48" s="46"/>
    </row>
    <row r="49" spans="1:7" s="47" customFormat="1" x14ac:dyDescent="0.3">
      <c r="A49" s="5"/>
      <c r="B49" s="3"/>
      <c r="C49" s="22"/>
      <c r="D49" s="2"/>
      <c r="E49" s="23"/>
      <c r="F49" s="46"/>
    </row>
    <row r="50" spans="1:7" s="47" customFormat="1" x14ac:dyDescent="0.3">
      <c r="A50" s="5"/>
      <c r="B50" s="45" t="s">
        <v>237</v>
      </c>
      <c r="C50" s="22"/>
      <c r="D50" s="2"/>
      <c r="E50" s="23"/>
      <c r="F50" s="46"/>
    </row>
    <row r="51" spans="1:7" s="47" customFormat="1" x14ac:dyDescent="0.3">
      <c r="A51" s="5" t="s">
        <v>227</v>
      </c>
      <c r="B51" s="3" t="s">
        <v>253</v>
      </c>
      <c r="C51" s="22" t="s">
        <v>5</v>
      </c>
      <c r="D51" s="2">
        <v>1</v>
      </c>
      <c r="E51" s="23"/>
      <c r="F51" s="46"/>
    </row>
    <row r="52" spans="1:7" s="47" customFormat="1" x14ac:dyDescent="0.3">
      <c r="A52" s="5"/>
      <c r="B52" s="3"/>
      <c r="C52" s="22"/>
      <c r="D52" s="2"/>
      <c r="E52" s="23"/>
      <c r="F52" s="46"/>
    </row>
    <row r="53" spans="1:7" s="47" customFormat="1" x14ac:dyDescent="0.3">
      <c r="A53" s="5"/>
      <c r="B53" s="21" t="s">
        <v>10</v>
      </c>
      <c r="C53" s="22"/>
      <c r="D53" s="2"/>
      <c r="E53" s="23"/>
      <c r="F53" s="46"/>
    </row>
    <row r="54" spans="1:7" s="47" customFormat="1" x14ac:dyDescent="0.3">
      <c r="A54" s="5"/>
      <c r="B54" s="52"/>
      <c r="C54" s="22"/>
      <c r="D54" s="2"/>
      <c r="E54" s="23"/>
      <c r="F54" s="46"/>
    </row>
    <row r="55" spans="1:7" s="47" customFormat="1" ht="27" customHeight="1" x14ac:dyDescent="0.3">
      <c r="A55" s="4" t="s">
        <v>21</v>
      </c>
      <c r="B55" s="21" t="s">
        <v>22</v>
      </c>
      <c r="C55" s="22"/>
      <c r="D55" s="2"/>
      <c r="E55" s="23"/>
      <c r="F55" s="46"/>
    </row>
    <row r="56" spans="1:7" s="47" customFormat="1" ht="28" x14ac:dyDescent="0.3">
      <c r="A56" s="4"/>
      <c r="B56" s="50" t="s">
        <v>230</v>
      </c>
      <c r="C56" s="22"/>
      <c r="D56" s="51"/>
      <c r="E56" s="53"/>
      <c r="F56" s="46"/>
      <c r="G56" s="15"/>
    </row>
    <row r="57" spans="1:7" x14ac:dyDescent="0.3">
      <c r="A57" s="5" t="s">
        <v>208</v>
      </c>
      <c r="B57" s="3" t="s">
        <v>231</v>
      </c>
      <c r="C57" s="22" t="s">
        <v>5</v>
      </c>
      <c r="D57" s="2">
        <v>1</v>
      </c>
      <c r="E57" s="23"/>
      <c r="F57" s="46"/>
    </row>
    <row r="58" spans="1:7" s="47" customFormat="1" ht="18.75" customHeight="1" x14ac:dyDescent="0.3">
      <c r="A58" s="5"/>
      <c r="B58" s="3"/>
      <c r="C58" s="22"/>
      <c r="D58" s="2"/>
      <c r="E58" s="23"/>
      <c r="F58" s="46"/>
    </row>
    <row r="59" spans="1:7" s="47" customFormat="1" x14ac:dyDescent="0.3">
      <c r="A59" s="5"/>
      <c r="B59" s="3"/>
      <c r="C59" s="22"/>
      <c r="D59" s="2"/>
      <c r="E59" s="23"/>
      <c r="F59" s="46"/>
    </row>
    <row r="60" spans="1:7" s="47" customFormat="1" x14ac:dyDescent="0.3">
      <c r="A60" s="54"/>
      <c r="B60" s="55" t="s">
        <v>211</v>
      </c>
      <c r="C60" s="56"/>
      <c r="D60" s="52"/>
      <c r="E60" s="57"/>
      <c r="F60" s="46"/>
    </row>
    <row r="61" spans="1:7" s="47" customFormat="1" x14ac:dyDescent="0.3">
      <c r="A61" s="5"/>
      <c r="B61" s="3"/>
      <c r="C61" s="22"/>
      <c r="D61" s="2"/>
      <c r="E61" s="23"/>
      <c r="F61" s="46"/>
    </row>
    <row r="62" spans="1:7" s="47" customFormat="1" x14ac:dyDescent="0.3">
      <c r="A62" s="5"/>
      <c r="B62" s="55" t="s">
        <v>8</v>
      </c>
      <c r="C62" s="22"/>
      <c r="D62" s="2"/>
      <c r="E62" s="23"/>
      <c r="F62" s="46"/>
    </row>
    <row r="63" spans="1:7" s="47" customFormat="1" ht="38.25" customHeight="1" x14ac:dyDescent="0.3">
      <c r="A63" s="5" t="s">
        <v>9</v>
      </c>
      <c r="B63" s="3" t="s">
        <v>238</v>
      </c>
      <c r="C63" s="22" t="s">
        <v>5</v>
      </c>
      <c r="D63" s="22">
        <v>2</v>
      </c>
      <c r="E63" s="23"/>
      <c r="F63" s="46"/>
    </row>
    <row r="64" spans="1:7" s="47" customFormat="1" x14ac:dyDescent="0.3">
      <c r="A64" s="5"/>
      <c r="B64" s="3"/>
      <c r="C64" s="22"/>
      <c r="D64" s="2"/>
      <c r="E64" s="23"/>
      <c r="F64" s="46"/>
    </row>
    <row r="65" spans="1:7" s="47" customFormat="1" x14ac:dyDescent="0.3">
      <c r="A65" s="4" t="s">
        <v>187</v>
      </c>
      <c r="B65" s="21" t="s">
        <v>27</v>
      </c>
      <c r="C65" s="22"/>
      <c r="D65" s="2"/>
      <c r="E65" s="23"/>
      <c r="F65" s="46"/>
    </row>
    <row r="66" spans="1:7" s="47" customFormat="1" x14ac:dyDescent="0.3">
      <c r="A66" s="5" t="s">
        <v>11</v>
      </c>
      <c r="B66" s="3" t="s">
        <v>239</v>
      </c>
      <c r="C66" s="22" t="s">
        <v>5</v>
      </c>
      <c r="D66" s="2">
        <v>1</v>
      </c>
      <c r="E66" s="23"/>
      <c r="F66" s="46"/>
    </row>
    <row r="67" spans="1:7" s="47" customFormat="1" x14ac:dyDescent="0.3">
      <c r="A67" s="5" t="s">
        <v>12</v>
      </c>
      <c r="B67" s="3" t="s">
        <v>240</v>
      </c>
      <c r="C67" s="22" t="s">
        <v>5</v>
      </c>
      <c r="D67" s="59">
        <f>D10/200</f>
        <v>4.25</v>
      </c>
      <c r="E67" s="23"/>
      <c r="F67" s="46"/>
    </row>
    <row r="68" spans="1:7" s="47" customFormat="1" ht="48" customHeight="1" x14ac:dyDescent="0.3">
      <c r="A68" s="5"/>
      <c r="B68" s="3"/>
      <c r="C68" s="22"/>
      <c r="D68" s="58"/>
      <c r="E68" s="23"/>
      <c r="F68" s="46"/>
    </row>
    <row r="69" spans="1:7" s="47" customFormat="1" x14ac:dyDescent="0.3">
      <c r="A69" s="5"/>
      <c r="B69" s="3"/>
      <c r="C69" s="22"/>
      <c r="D69" s="59"/>
      <c r="E69" s="23"/>
      <c r="F69" s="81"/>
    </row>
    <row r="70" spans="1:7" s="47" customFormat="1" ht="14.5" thickBot="1" x14ac:dyDescent="0.35">
      <c r="A70" s="60"/>
      <c r="B70" s="61" t="s">
        <v>439</v>
      </c>
      <c r="C70" s="62"/>
      <c r="D70" s="63"/>
      <c r="E70" s="64"/>
      <c r="F70" s="65"/>
    </row>
    <row r="71" spans="1:7" s="47" customFormat="1" x14ac:dyDescent="0.3">
      <c r="A71" s="31"/>
      <c r="B71" s="32"/>
      <c r="C71" s="33"/>
      <c r="D71" s="34"/>
      <c r="E71" s="35"/>
      <c r="F71" s="36"/>
    </row>
    <row r="72" spans="1:7" s="47" customFormat="1" ht="14.5" x14ac:dyDescent="0.35">
      <c r="A72" s="37"/>
      <c r="B72" s="30"/>
      <c r="C72" s="38"/>
      <c r="D72" s="30"/>
      <c r="E72" s="30"/>
      <c r="F72" s="39"/>
    </row>
    <row r="73" spans="1:7" s="47" customFormat="1" x14ac:dyDescent="0.3">
      <c r="A73" s="40"/>
      <c r="B73" s="41"/>
      <c r="C73" s="42"/>
      <c r="D73" s="15"/>
      <c r="E73" s="43"/>
      <c r="F73" s="44"/>
    </row>
    <row r="74" spans="1:7" s="47" customFormat="1" x14ac:dyDescent="0.3">
      <c r="A74" s="40"/>
      <c r="B74" s="41"/>
      <c r="C74" s="42"/>
      <c r="D74" s="15"/>
      <c r="E74" s="43"/>
      <c r="F74" s="44"/>
    </row>
    <row r="75" spans="1:7" s="47" customFormat="1" x14ac:dyDescent="0.3">
      <c r="A75" s="40"/>
      <c r="B75" s="41"/>
      <c r="C75" s="42"/>
      <c r="D75" s="15"/>
      <c r="E75" s="43"/>
      <c r="F75" s="44"/>
    </row>
    <row r="76" spans="1:7" s="47" customFormat="1" x14ac:dyDescent="0.3">
      <c r="A76" s="40"/>
      <c r="B76" s="41"/>
      <c r="C76" s="42"/>
      <c r="D76" s="15"/>
      <c r="E76" s="43"/>
      <c r="F76" s="44"/>
    </row>
    <row r="77" spans="1:7" s="47" customFormat="1" x14ac:dyDescent="0.3">
      <c r="A77" s="40"/>
      <c r="B77" s="41"/>
      <c r="C77" s="42"/>
      <c r="D77" s="15"/>
      <c r="E77" s="43"/>
      <c r="F77" s="44"/>
    </row>
    <row r="78" spans="1:7" s="47" customFormat="1" x14ac:dyDescent="0.3">
      <c r="A78" s="40"/>
      <c r="B78" s="41"/>
      <c r="C78" s="42"/>
      <c r="D78" s="15"/>
      <c r="E78" s="43"/>
      <c r="F78" s="44"/>
      <c r="G78" s="15"/>
    </row>
  </sheetData>
  <mergeCells count="2">
    <mergeCell ref="A1:F1"/>
    <mergeCell ref="A2:F2"/>
  </mergeCells>
  <pageMargins left="0.25" right="0" top="1" bottom="1" header="0.5" footer="0.5"/>
  <pageSetup scale="77" fitToHeight="0" orientation="portrait" r:id="rId1"/>
  <headerFooter alignWithMargins="0"/>
  <rowBreaks count="1" manualBreakCount="1">
    <brk id="28"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7"/>
  <sheetViews>
    <sheetView tabSelected="1" view="pageBreakPreview" topLeftCell="A34" zoomScale="67" zoomScaleNormal="67" zoomScaleSheetLayoutView="67" zoomScalePageLayoutView="55" workbookViewId="0">
      <selection activeCell="K50" sqref="K50"/>
    </sheetView>
  </sheetViews>
  <sheetFormatPr defaultColWidth="9.1796875" defaultRowHeight="15.5" x14ac:dyDescent="0.25"/>
  <cols>
    <col min="1" max="1" width="8.453125" style="135" customWidth="1"/>
    <col min="2" max="2" width="72.26953125" style="88" customWidth="1"/>
    <col min="3" max="3" width="10.26953125" style="135" customWidth="1"/>
    <col min="4" max="4" width="18.54296875" style="136" bestFit="1" customWidth="1"/>
    <col min="5" max="5" width="17.26953125" style="137" bestFit="1" customWidth="1"/>
    <col min="6" max="6" width="20.453125" style="137" customWidth="1"/>
    <col min="7" max="7" width="9.1796875" style="88"/>
    <col min="8" max="8" width="16" style="88" bestFit="1" customWidth="1"/>
    <col min="9" max="9" width="11.54296875" style="88" bestFit="1" customWidth="1"/>
    <col min="10" max="10" width="14.81640625" style="88" bestFit="1" customWidth="1"/>
    <col min="11" max="16384" width="9.1796875" style="88"/>
  </cols>
  <sheetData>
    <row r="1" spans="1:6" x14ac:dyDescent="0.25">
      <c r="A1" s="173" t="str">
        <f>'KARUNDU GICHAGI'!A1:F1</f>
        <v>EXTENSION OF WATER SUPPLY PIPELINES IN MUKURWEINI PROJECT</v>
      </c>
      <c r="B1" s="173"/>
      <c r="C1" s="173"/>
      <c r="D1" s="173"/>
      <c r="E1" s="173"/>
      <c r="F1" s="173"/>
    </row>
    <row r="2" spans="1:6" x14ac:dyDescent="0.25">
      <c r="A2" s="173" t="s">
        <v>390</v>
      </c>
      <c r="B2" s="173"/>
      <c r="C2" s="173"/>
      <c r="D2" s="173"/>
      <c r="E2" s="173"/>
      <c r="F2" s="173"/>
    </row>
    <row r="3" spans="1:6" x14ac:dyDescent="0.25">
      <c r="A3" s="89" t="s">
        <v>0</v>
      </c>
      <c r="B3" s="90" t="s">
        <v>1</v>
      </c>
      <c r="C3" s="90" t="s">
        <v>391</v>
      </c>
      <c r="D3" s="91" t="s">
        <v>392</v>
      </c>
      <c r="E3" s="92" t="s">
        <v>3</v>
      </c>
      <c r="F3" s="93" t="s">
        <v>7</v>
      </c>
    </row>
    <row r="4" spans="1:6" x14ac:dyDescent="0.25">
      <c r="A4" s="94" t="s">
        <v>393</v>
      </c>
      <c r="B4" s="95"/>
      <c r="C4" s="96"/>
      <c r="D4" s="97"/>
      <c r="E4" s="98" t="s">
        <v>394</v>
      </c>
      <c r="F4" s="99" t="s">
        <v>394</v>
      </c>
    </row>
    <row r="5" spans="1:6" x14ac:dyDescent="0.25">
      <c r="A5" s="89"/>
      <c r="B5" s="100"/>
      <c r="C5" s="101"/>
      <c r="D5" s="102"/>
      <c r="E5" s="92"/>
      <c r="F5" s="93"/>
    </row>
    <row r="6" spans="1:6" x14ac:dyDescent="0.25">
      <c r="A6" s="89"/>
      <c r="B6" s="103" t="s">
        <v>395</v>
      </c>
      <c r="C6" s="101"/>
      <c r="D6" s="102"/>
      <c r="E6" s="104"/>
      <c r="F6" s="105"/>
    </row>
    <row r="7" spans="1:6" x14ac:dyDescent="0.25">
      <c r="A7" s="106"/>
      <c r="B7" s="100"/>
      <c r="C7" s="101"/>
      <c r="D7" s="102"/>
      <c r="E7" s="104"/>
      <c r="F7" s="105"/>
    </row>
    <row r="8" spans="1:6" x14ac:dyDescent="0.25">
      <c r="A8" s="89"/>
      <c r="B8" s="103" t="s">
        <v>396</v>
      </c>
      <c r="C8" s="101"/>
      <c r="D8" s="102"/>
      <c r="E8" s="104"/>
      <c r="F8" s="105"/>
    </row>
    <row r="9" spans="1:6" x14ac:dyDescent="0.25">
      <c r="A9" s="106"/>
      <c r="B9" s="100"/>
      <c r="C9" s="101"/>
      <c r="D9" s="102"/>
      <c r="E9" s="104"/>
      <c r="F9" s="105"/>
    </row>
    <row r="10" spans="1:6" x14ac:dyDescent="0.25">
      <c r="A10" s="106" t="s">
        <v>397</v>
      </c>
      <c r="B10" s="100" t="s">
        <v>398</v>
      </c>
      <c r="C10" s="101" t="s">
        <v>399</v>
      </c>
      <c r="D10" s="102"/>
      <c r="E10" s="104"/>
      <c r="F10" s="105"/>
    </row>
    <row r="11" spans="1:6" x14ac:dyDescent="0.25">
      <c r="A11" s="106"/>
      <c r="B11" s="100"/>
      <c r="C11" s="101"/>
      <c r="D11" s="102"/>
      <c r="E11" s="104"/>
      <c r="F11" s="105"/>
    </row>
    <row r="12" spans="1:6" x14ac:dyDescent="0.25">
      <c r="A12" s="106" t="s">
        <v>400</v>
      </c>
      <c r="B12" s="100" t="s">
        <v>401</v>
      </c>
      <c r="C12" s="101" t="s">
        <v>399</v>
      </c>
      <c r="D12" s="102"/>
      <c r="E12" s="104"/>
      <c r="F12" s="105"/>
    </row>
    <row r="13" spans="1:6" x14ac:dyDescent="0.25">
      <c r="A13" s="106"/>
      <c r="B13" s="100"/>
      <c r="C13" s="101"/>
      <c r="D13" s="102"/>
      <c r="E13" s="104"/>
      <c r="F13" s="105"/>
    </row>
    <row r="14" spans="1:6" ht="66" customHeight="1" x14ac:dyDescent="0.25">
      <c r="A14" s="112" t="s">
        <v>436</v>
      </c>
      <c r="B14" s="107" t="s">
        <v>408</v>
      </c>
      <c r="C14" s="101" t="s">
        <v>406</v>
      </c>
      <c r="D14" s="108">
        <v>5</v>
      </c>
      <c r="E14" s="109"/>
      <c r="F14" s="110"/>
    </row>
    <row r="15" spans="1:6" x14ac:dyDescent="0.25">
      <c r="A15" s="112"/>
      <c r="B15" s="107"/>
      <c r="C15" s="101"/>
      <c r="D15" s="108"/>
      <c r="E15" s="109"/>
      <c r="F15" s="110"/>
    </row>
    <row r="16" spans="1:6" ht="33" customHeight="1" x14ac:dyDescent="0.25">
      <c r="A16" s="106" t="s">
        <v>402</v>
      </c>
      <c r="B16" s="113" t="s">
        <v>437</v>
      </c>
      <c r="C16" s="101" t="s">
        <v>409</v>
      </c>
      <c r="D16" s="109">
        <f>F14</f>
        <v>0</v>
      </c>
      <c r="E16" s="114"/>
      <c r="F16" s="110"/>
    </row>
    <row r="17" spans="1:7" x14ac:dyDescent="0.25">
      <c r="A17" s="106"/>
      <c r="B17" s="113"/>
      <c r="C17" s="101"/>
      <c r="D17" s="109"/>
      <c r="E17" s="114"/>
      <c r="F17" s="110"/>
    </row>
    <row r="18" spans="1:7" x14ac:dyDescent="0.25">
      <c r="A18" s="106"/>
      <c r="B18" s="113"/>
      <c r="C18" s="101"/>
      <c r="D18" s="109"/>
      <c r="E18" s="114"/>
      <c r="F18" s="110"/>
    </row>
    <row r="19" spans="1:7" x14ac:dyDescent="0.25">
      <c r="A19" s="106"/>
      <c r="B19" s="113"/>
      <c r="C19" s="101"/>
      <c r="D19" s="109"/>
      <c r="E19" s="114"/>
      <c r="F19" s="110"/>
    </row>
    <row r="20" spans="1:7" x14ac:dyDescent="0.25">
      <c r="A20" s="106"/>
      <c r="B20" s="115" t="s">
        <v>410</v>
      </c>
      <c r="C20" s="101"/>
      <c r="D20" s="109"/>
      <c r="E20" s="114"/>
      <c r="F20" s="110"/>
    </row>
    <row r="21" spans="1:7" x14ac:dyDescent="0.25">
      <c r="A21" s="106"/>
      <c r="B21" s="103" t="s">
        <v>411</v>
      </c>
      <c r="C21" s="101"/>
      <c r="D21" s="102"/>
      <c r="E21" s="104"/>
      <c r="F21" s="105"/>
    </row>
    <row r="22" spans="1:7" x14ac:dyDescent="0.25">
      <c r="A22" s="106"/>
      <c r="B22" s="100"/>
      <c r="C22" s="101"/>
      <c r="D22" s="102"/>
      <c r="E22" s="104"/>
      <c r="F22" s="105"/>
    </row>
    <row r="23" spans="1:7" s="132" customFormat="1" ht="31" x14ac:dyDescent="0.25">
      <c r="A23" s="125" t="s">
        <v>432</v>
      </c>
      <c r="B23" s="126" t="s">
        <v>450</v>
      </c>
      <c r="C23" s="127" t="s">
        <v>24</v>
      </c>
      <c r="D23" s="128">
        <v>1</v>
      </c>
      <c r="E23" s="129"/>
      <c r="F23" s="130"/>
      <c r="G23" s="131"/>
    </row>
    <row r="24" spans="1:7" x14ac:dyDescent="0.25">
      <c r="A24" s="106"/>
      <c r="B24" s="100"/>
      <c r="C24" s="101"/>
      <c r="D24" s="102"/>
      <c r="E24" s="104"/>
      <c r="F24" s="111"/>
    </row>
    <row r="25" spans="1:7" x14ac:dyDescent="0.25">
      <c r="A25" s="106" t="s">
        <v>402</v>
      </c>
      <c r="B25" s="107" t="s">
        <v>403</v>
      </c>
      <c r="C25" s="101" t="s">
        <v>399</v>
      </c>
      <c r="D25" s="102">
        <v>1</v>
      </c>
      <c r="E25" s="104"/>
      <c r="F25" s="105"/>
    </row>
    <row r="26" spans="1:7" x14ac:dyDescent="0.25">
      <c r="A26" s="106"/>
      <c r="B26" s="100"/>
      <c r="C26" s="101"/>
      <c r="D26" s="102"/>
      <c r="E26" s="104"/>
      <c r="F26" s="105"/>
    </row>
    <row r="27" spans="1:7" ht="39" customHeight="1" x14ac:dyDescent="0.25">
      <c r="A27" s="106" t="s">
        <v>404</v>
      </c>
      <c r="B27" s="107" t="s">
        <v>405</v>
      </c>
      <c r="C27" s="101" t="s">
        <v>406</v>
      </c>
      <c r="D27" s="108">
        <v>5</v>
      </c>
      <c r="E27" s="109"/>
      <c r="F27" s="110"/>
    </row>
    <row r="28" spans="1:7" x14ac:dyDescent="0.25">
      <c r="A28" s="106"/>
      <c r="B28" s="100"/>
      <c r="C28" s="101"/>
      <c r="D28" s="102"/>
      <c r="E28" s="104"/>
      <c r="F28" s="105"/>
    </row>
    <row r="29" spans="1:7" x14ac:dyDescent="0.25">
      <c r="A29" s="106" t="s">
        <v>407</v>
      </c>
      <c r="B29" s="100" t="s">
        <v>434</v>
      </c>
      <c r="C29" s="101" t="s">
        <v>399</v>
      </c>
      <c r="D29" s="102">
        <v>1</v>
      </c>
      <c r="E29" s="104"/>
      <c r="F29" s="111"/>
    </row>
    <row r="30" spans="1:7" x14ac:dyDescent="0.25">
      <c r="A30" s="106"/>
      <c r="B30" s="100"/>
      <c r="C30" s="101"/>
      <c r="D30" s="102"/>
      <c r="E30" s="104"/>
      <c r="F30" s="111"/>
    </row>
    <row r="31" spans="1:7" x14ac:dyDescent="0.25">
      <c r="A31" s="106"/>
      <c r="B31" s="103" t="s">
        <v>412</v>
      </c>
      <c r="C31" s="101"/>
      <c r="D31" s="102"/>
      <c r="E31" s="104"/>
      <c r="F31" s="105"/>
    </row>
    <row r="32" spans="1:7" x14ac:dyDescent="0.25">
      <c r="A32" s="106"/>
      <c r="B32" s="100"/>
      <c r="C32" s="101"/>
      <c r="D32" s="102"/>
      <c r="E32" s="104"/>
      <c r="F32" s="105"/>
    </row>
    <row r="33" spans="1:6" x14ac:dyDescent="0.25">
      <c r="A33" s="106" t="s">
        <v>413</v>
      </c>
      <c r="B33" s="100" t="s">
        <v>414</v>
      </c>
      <c r="C33" s="101" t="s">
        <v>5</v>
      </c>
      <c r="D33" s="102">
        <v>3</v>
      </c>
      <c r="E33" s="104"/>
      <c r="F33" s="105"/>
    </row>
    <row r="34" spans="1:6" x14ac:dyDescent="0.25">
      <c r="A34" s="106"/>
      <c r="B34" s="100"/>
      <c r="C34" s="101"/>
      <c r="D34" s="102"/>
      <c r="E34" s="104"/>
      <c r="F34" s="105"/>
    </row>
    <row r="35" spans="1:6" ht="31" x14ac:dyDescent="0.25">
      <c r="A35" s="106" t="s">
        <v>415</v>
      </c>
      <c r="B35" s="107" t="s">
        <v>416</v>
      </c>
      <c r="C35" s="101" t="s">
        <v>399</v>
      </c>
      <c r="D35" s="102"/>
      <c r="E35" s="104"/>
      <c r="F35" s="105"/>
    </row>
    <row r="36" spans="1:6" x14ac:dyDescent="0.25">
      <c r="A36" s="106"/>
      <c r="B36" s="100"/>
      <c r="C36" s="101"/>
      <c r="D36" s="102"/>
      <c r="E36" s="104"/>
      <c r="F36" s="105"/>
    </row>
    <row r="37" spans="1:6" ht="16" thickBot="1" x14ac:dyDescent="0.3">
      <c r="A37" s="106" t="s">
        <v>417</v>
      </c>
      <c r="B37" s="100" t="s">
        <v>435</v>
      </c>
      <c r="C37" s="101" t="s">
        <v>409</v>
      </c>
      <c r="D37" s="138">
        <f>SUM(F23:F35)</f>
        <v>0</v>
      </c>
      <c r="E37" s="139"/>
      <c r="F37" s="105"/>
    </row>
    <row r="38" spans="1:6" x14ac:dyDescent="0.25">
      <c r="A38" s="116"/>
      <c r="B38" s="117"/>
      <c r="C38" s="118"/>
      <c r="D38" s="119"/>
      <c r="E38" s="120"/>
      <c r="F38" s="121"/>
    </row>
    <row r="39" spans="1:6" x14ac:dyDescent="0.25">
      <c r="A39" s="106"/>
      <c r="B39" s="122"/>
      <c r="C39" s="101"/>
      <c r="D39" s="102"/>
      <c r="E39" s="104"/>
      <c r="F39" s="105"/>
    </row>
    <row r="40" spans="1:6" x14ac:dyDescent="0.25">
      <c r="A40" s="106"/>
      <c r="B40" s="103" t="s">
        <v>418</v>
      </c>
      <c r="C40" s="101"/>
      <c r="D40" s="102"/>
      <c r="E40" s="104"/>
      <c r="F40" s="105"/>
    </row>
    <row r="41" spans="1:6" x14ac:dyDescent="0.25">
      <c r="A41" s="106"/>
      <c r="B41" s="100"/>
      <c r="C41" s="101"/>
      <c r="D41" s="102"/>
      <c r="E41" s="104"/>
      <c r="F41" s="105"/>
    </row>
    <row r="42" spans="1:6" x14ac:dyDescent="0.25">
      <c r="A42" s="106" t="s">
        <v>419</v>
      </c>
      <c r="B42" s="100" t="s">
        <v>420</v>
      </c>
      <c r="C42" s="101" t="s">
        <v>421</v>
      </c>
      <c r="D42" s="102">
        <v>1</v>
      </c>
      <c r="E42" s="104">
        <v>25000</v>
      </c>
      <c r="F42" s="105">
        <f>D42*E42</f>
        <v>25000</v>
      </c>
    </row>
    <row r="43" spans="1:6" x14ac:dyDescent="0.25">
      <c r="A43" s="106"/>
      <c r="B43" s="100"/>
      <c r="C43" s="101"/>
      <c r="D43" s="102"/>
      <c r="E43" s="104"/>
      <c r="F43" s="105"/>
    </row>
    <row r="44" spans="1:6" x14ac:dyDescent="0.25">
      <c r="A44" s="106" t="s">
        <v>422</v>
      </c>
      <c r="B44" s="100" t="s">
        <v>423</v>
      </c>
      <c r="C44" s="101" t="s">
        <v>409</v>
      </c>
      <c r="D44" s="104"/>
      <c r="E44" s="114"/>
      <c r="F44" s="105"/>
    </row>
    <row r="45" spans="1:6" x14ac:dyDescent="0.25">
      <c r="A45" s="106"/>
      <c r="B45" s="100"/>
      <c r="C45" s="101"/>
      <c r="D45" s="102"/>
      <c r="E45" s="104"/>
      <c r="F45" s="105"/>
    </row>
    <row r="46" spans="1:6" x14ac:dyDescent="0.25">
      <c r="A46" s="106"/>
      <c r="B46" s="100"/>
      <c r="C46" s="101"/>
      <c r="D46" s="102"/>
      <c r="E46" s="104"/>
      <c r="F46" s="105"/>
    </row>
    <row r="47" spans="1:6" x14ac:dyDescent="0.25">
      <c r="A47" s="106" t="s">
        <v>424</v>
      </c>
      <c r="B47" s="100" t="s">
        <v>425</v>
      </c>
      <c r="C47" s="101" t="s">
        <v>421</v>
      </c>
      <c r="D47" s="102">
        <v>1</v>
      </c>
      <c r="E47" s="104">
        <v>50000</v>
      </c>
      <c r="F47" s="105">
        <f>D47*E47</f>
        <v>50000</v>
      </c>
    </row>
    <row r="48" spans="1:6" x14ac:dyDescent="0.25">
      <c r="A48" s="106"/>
      <c r="B48" s="100"/>
      <c r="C48" s="101"/>
      <c r="D48" s="102"/>
      <c r="E48" s="104"/>
      <c r="F48" s="105"/>
    </row>
    <row r="49" spans="1:6" x14ac:dyDescent="0.25">
      <c r="A49" s="106" t="s">
        <v>426</v>
      </c>
      <c r="B49" s="100" t="s">
        <v>427</v>
      </c>
      <c r="C49" s="101" t="s">
        <v>409</v>
      </c>
      <c r="D49" s="109"/>
      <c r="E49" s="123"/>
      <c r="F49" s="124"/>
    </row>
    <row r="50" spans="1:6" x14ac:dyDescent="0.25">
      <c r="A50" s="106"/>
      <c r="B50" s="100"/>
      <c r="C50" s="101"/>
      <c r="D50" s="102"/>
      <c r="E50" s="104"/>
      <c r="F50" s="105"/>
    </row>
    <row r="51" spans="1:6" x14ac:dyDescent="0.25">
      <c r="A51" s="106" t="s">
        <v>428</v>
      </c>
      <c r="B51" s="100" t="s">
        <v>429</v>
      </c>
      <c r="C51" s="101" t="s">
        <v>421</v>
      </c>
      <c r="D51" s="102">
        <v>1</v>
      </c>
      <c r="E51" s="104">
        <v>50000</v>
      </c>
      <c r="F51" s="105">
        <f>D51*E51</f>
        <v>50000</v>
      </c>
    </row>
    <row r="52" spans="1:6" x14ac:dyDescent="0.25">
      <c r="A52" s="106"/>
      <c r="B52" s="100"/>
      <c r="C52" s="101"/>
      <c r="D52" s="102"/>
      <c r="E52" s="104"/>
      <c r="F52" s="105"/>
    </row>
    <row r="53" spans="1:6" x14ac:dyDescent="0.25">
      <c r="A53" s="106" t="s">
        <v>430</v>
      </c>
      <c r="B53" s="100" t="s">
        <v>431</v>
      </c>
      <c r="C53" s="101" t="s">
        <v>409</v>
      </c>
      <c r="D53" s="109"/>
      <c r="E53" s="123"/>
      <c r="F53" s="124"/>
    </row>
    <row r="54" spans="1:6" x14ac:dyDescent="0.25">
      <c r="A54" s="106"/>
      <c r="B54" s="100"/>
      <c r="C54" s="101"/>
      <c r="D54" s="102"/>
      <c r="E54" s="104"/>
      <c r="F54" s="105"/>
    </row>
    <row r="55" spans="1:6" ht="39" customHeight="1" x14ac:dyDescent="0.25">
      <c r="A55" s="106" t="s">
        <v>432</v>
      </c>
      <c r="B55" s="100" t="s">
        <v>199</v>
      </c>
      <c r="C55" s="101" t="s">
        <v>421</v>
      </c>
      <c r="D55" s="102">
        <v>1</v>
      </c>
      <c r="E55" s="104">
        <v>50000</v>
      </c>
      <c r="F55" s="111">
        <f>D55*E55</f>
        <v>50000</v>
      </c>
    </row>
    <row r="56" spans="1:6" x14ac:dyDescent="0.25">
      <c r="A56" s="106"/>
      <c r="B56" s="100"/>
      <c r="C56" s="101"/>
      <c r="D56" s="102"/>
      <c r="E56" s="104"/>
      <c r="F56" s="111"/>
    </row>
    <row r="57" spans="1:6" ht="16" thickBot="1" x14ac:dyDescent="0.3">
      <c r="A57" s="133"/>
      <c r="B57" s="174" t="s">
        <v>433</v>
      </c>
      <c r="C57" s="175"/>
      <c r="D57" s="175"/>
      <c r="E57" s="176"/>
      <c r="F57" s="134"/>
    </row>
  </sheetData>
  <mergeCells count="3">
    <mergeCell ref="A1:F1"/>
    <mergeCell ref="A2:F2"/>
    <mergeCell ref="B57:E57"/>
  </mergeCells>
  <pageMargins left="0.7" right="0.7" top="0.75" bottom="0.75" header="0.3" footer="0.3"/>
  <pageSetup paperSize="9" scale="60" fitToHeight="0" orientation="portrait" r:id="rId1"/>
  <headerFooter>
    <oddFooter>&amp;CPage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G79"/>
  <sheetViews>
    <sheetView view="pageBreakPreview" topLeftCell="A61" zoomScale="75" zoomScaleNormal="70" zoomScaleSheetLayoutView="75" workbookViewId="0">
      <selection activeCell="G8" sqref="G8"/>
    </sheetView>
  </sheetViews>
  <sheetFormatPr defaultColWidth="9.1796875" defaultRowHeight="14" x14ac:dyDescent="0.3"/>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4.5" thickBot="1" x14ac:dyDescent="0.35">
      <c r="A1" s="177" t="s">
        <v>212</v>
      </c>
      <c r="B1" s="178"/>
      <c r="C1" s="178"/>
      <c r="D1" s="178"/>
      <c r="E1" s="178"/>
      <c r="F1" s="178"/>
    </row>
    <row r="2" spans="1:6" ht="14.5" thickBot="1" x14ac:dyDescent="0.35">
      <c r="A2" s="177" t="s">
        <v>322</v>
      </c>
      <c r="B2" s="178"/>
      <c r="C2" s="178"/>
      <c r="D2" s="178"/>
      <c r="E2" s="178"/>
      <c r="F2" s="178"/>
    </row>
    <row r="3" spans="1:6" s="20" customFormat="1" x14ac:dyDescent="0.25">
      <c r="A3" s="16" t="s">
        <v>0</v>
      </c>
      <c r="B3" s="17" t="s">
        <v>1</v>
      </c>
      <c r="C3" s="17" t="s">
        <v>2</v>
      </c>
      <c r="D3" s="17" t="s">
        <v>6</v>
      </c>
      <c r="E3" s="18" t="s">
        <v>3</v>
      </c>
      <c r="F3" s="19" t="s">
        <v>7</v>
      </c>
    </row>
    <row r="4" spans="1:6" ht="13.15" customHeight="1" x14ac:dyDescent="0.3">
      <c r="A4" s="5"/>
      <c r="B4" s="21" t="s">
        <v>14</v>
      </c>
      <c r="C4" s="22"/>
      <c r="D4" s="2"/>
      <c r="E4" s="23"/>
      <c r="F4" s="24"/>
    </row>
    <row r="5" spans="1:6" x14ac:dyDescent="0.3">
      <c r="A5" s="4" t="s">
        <v>25</v>
      </c>
      <c r="B5" s="21" t="s">
        <v>26</v>
      </c>
      <c r="C5" s="25"/>
      <c r="D5" s="22"/>
      <c r="E5" s="23"/>
      <c r="F5" s="26"/>
    </row>
    <row r="6" spans="1:6" x14ac:dyDescent="0.3">
      <c r="A6" s="27"/>
      <c r="B6" s="3" t="s">
        <v>202</v>
      </c>
      <c r="C6" s="25"/>
      <c r="D6" s="22"/>
      <c r="E6" s="48"/>
      <c r="F6" s="26"/>
    </row>
    <row r="7" spans="1:6" x14ac:dyDescent="0.3">
      <c r="A7" s="5"/>
      <c r="B7" s="21" t="s">
        <v>15</v>
      </c>
      <c r="C7" s="22"/>
      <c r="D7" s="2"/>
      <c r="E7" s="23"/>
      <c r="F7" s="26"/>
    </row>
    <row r="8" spans="1:6" s="29" customFormat="1" x14ac:dyDescent="0.3">
      <c r="A8" s="5"/>
      <c r="B8" s="28" t="s">
        <v>16</v>
      </c>
      <c r="C8" s="22"/>
      <c r="D8" s="2"/>
      <c r="E8" s="23"/>
      <c r="F8" s="26"/>
    </row>
    <row r="9" spans="1:6" ht="24" customHeight="1" x14ac:dyDescent="0.3">
      <c r="A9" s="5"/>
      <c r="B9" s="28" t="s">
        <v>17</v>
      </c>
      <c r="C9" s="22"/>
      <c r="D9" s="2"/>
      <c r="E9" s="23"/>
      <c r="F9" s="26"/>
    </row>
    <row r="10" spans="1:6" ht="50.25" customHeight="1" x14ac:dyDescent="0.3">
      <c r="A10" s="5" t="s">
        <v>18</v>
      </c>
      <c r="B10" s="3" t="s">
        <v>209</v>
      </c>
      <c r="C10" s="22" t="s">
        <v>4</v>
      </c>
      <c r="D10" s="22">
        <v>1120</v>
      </c>
      <c r="E10" s="23"/>
      <c r="F10" s="46"/>
    </row>
    <row r="11" spans="1:6" s="47" customFormat="1" x14ac:dyDescent="0.3">
      <c r="A11" s="5"/>
      <c r="B11" s="21" t="s">
        <v>214</v>
      </c>
      <c r="C11" s="22"/>
      <c r="D11" s="2"/>
      <c r="E11" s="23"/>
      <c r="F11" s="46"/>
    </row>
    <row r="12" spans="1:6" s="47" customFormat="1" x14ac:dyDescent="0.3">
      <c r="A12" s="5"/>
      <c r="B12" s="3"/>
      <c r="C12" s="22"/>
      <c r="D12" s="2"/>
      <c r="E12" s="23"/>
      <c r="F12" s="46"/>
    </row>
    <row r="13" spans="1:6" s="47" customFormat="1" ht="42" customHeight="1" x14ac:dyDescent="0.3">
      <c r="A13" s="5" t="s">
        <v>215</v>
      </c>
      <c r="B13" s="3" t="s">
        <v>216</v>
      </c>
      <c r="C13" s="22" t="s">
        <v>217</v>
      </c>
      <c r="D13" s="2">
        <v>0.1</v>
      </c>
      <c r="E13" s="23"/>
      <c r="F13" s="46"/>
    </row>
    <row r="14" spans="1:6" s="47" customFormat="1" x14ac:dyDescent="0.3">
      <c r="A14" s="5"/>
      <c r="B14" s="3"/>
      <c r="C14" s="22"/>
      <c r="D14" s="2"/>
      <c r="E14" s="23"/>
      <c r="F14" s="46"/>
    </row>
    <row r="15" spans="1:6" s="47" customFormat="1" ht="37.5" customHeight="1" x14ac:dyDescent="0.3">
      <c r="A15" s="5"/>
      <c r="B15" s="28" t="s">
        <v>218</v>
      </c>
      <c r="C15" s="22"/>
      <c r="D15" s="2"/>
      <c r="E15" s="23"/>
      <c r="F15" s="46"/>
    </row>
    <row r="16" spans="1:6" s="47" customFormat="1" x14ac:dyDescent="0.3">
      <c r="A16" s="5"/>
      <c r="B16" s="3"/>
      <c r="C16" s="22"/>
      <c r="D16" s="2"/>
      <c r="E16" s="23"/>
      <c r="F16" s="46"/>
    </row>
    <row r="17" spans="1:6" s="47" customFormat="1" x14ac:dyDescent="0.3">
      <c r="A17" s="5" t="s">
        <v>219</v>
      </c>
      <c r="B17" s="3" t="s">
        <v>220</v>
      </c>
      <c r="C17" s="22" t="s">
        <v>5</v>
      </c>
      <c r="D17" s="2">
        <v>5</v>
      </c>
      <c r="E17" s="23"/>
      <c r="F17" s="46"/>
    </row>
    <row r="18" spans="1:6" s="47" customFormat="1" x14ac:dyDescent="0.3">
      <c r="A18" s="5"/>
      <c r="B18" s="3"/>
      <c r="C18" s="22"/>
      <c r="D18" s="2"/>
      <c r="E18" s="23"/>
      <c r="F18" s="46"/>
    </row>
    <row r="19" spans="1:6" s="47" customFormat="1" x14ac:dyDescent="0.3">
      <c r="A19" s="5" t="s">
        <v>221</v>
      </c>
      <c r="B19" s="3" t="s">
        <v>222</v>
      </c>
      <c r="C19" s="22" t="s">
        <v>5</v>
      </c>
      <c r="D19" s="2">
        <v>2</v>
      </c>
      <c r="E19" s="23"/>
      <c r="F19" s="46"/>
    </row>
    <row r="20" spans="1:6" s="47" customFormat="1" x14ac:dyDescent="0.3">
      <c r="A20" s="5"/>
      <c r="B20" s="3"/>
      <c r="C20" s="22"/>
      <c r="D20" s="2"/>
      <c r="E20" s="23"/>
      <c r="F20" s="46"/>
    </row>
    <row r="21" spans="1:6" s="47" customFormat="1" x14ac:dyDescent="0.3">
      <c r="A21" s="5" t="s">
        <v>223</v>
      </c>
      <c r="B21" s="3" t="s">
        <v>224</v>
      </c>
      <c r="C21" s="22" t="s">
        <v>5</v>
      </c>
      <c r="D21" s="2">
        <v>2</v>
      </c>
      <c r="E21" s="23"/>
      <c r="F21" s="46"/>
    </row>
    <row r="22" spans="1:6" s="47" customFormat="1" x14ac:dyDescent="0.3">
      <c r="A22" s="5"/>
      <c r="B22" s="3"/>
      <c r="C22" s="22"/>
      <c r="D22" s="2"/>
      <c r="E22" s="23"/>
      <c r="F22" s="46"/>
    </row>
    <row r="23" spans="1:6" x14ac:dyDescent="0.3">
      <c r="A23" s="5"/>
      <c r="B23" s="66" t="s">
        <v>203</v>
      </c>
      <c r="C23" s="22"/>
      <c r="D23" s="2"/>
      <c r="E23" s="23"/>
      <c r="F23" s="46"/>
    </row>
    <row r="24" spans="1:6" ht="110.25" customHeight="1" x14ac:dyDescent="0.3">
      <c r="A24" s="5"/>
      <c r="B24" s="3" t="s">
        <v>242</v>
      </c>
      <c r="C24" s="22"/>
      <c r="D24" s="2"/>
      <c r="E24" s="23"/>
      <c r="F24" s="46"/>
    </row>
    <row r="25" spans="1:6" x14ac:dyDescent="0.3">
      <c r="A25" s="5"/>
      <c r="B25" s="3"/>
      <c r="C25" s="22"/>
      <c r="D25" s="2"/>
      <c r="E25" s="23"/>
      <c r="F25" s="46"/>
    </row>
    <row r="26" spans="1:6" x14ac:dyDescent="0.3">
      <c r="A26" s="5"/>
      <c r="B26" s="21" t="s">
        <v>197</v>
      </c>
      <c r="C26" s="22"/>
      <c r="D26" s="2"/>
      <c r="E26" s="23"/>
      <c r="F26" s="46"/>
    </row>
    <row r="27" spans="1:6" ht="23.25" customHeight="1" x14ac:dyDescent="0.3">
      <c r="A27" s="5" t="s">
        <v>23</v>
      </c>
      <c r="B27" s="3" t="s">
        <v>323</v>
      </c>
      <c r="C27" s="22" t="s">
        <v>4</v>
      </c>
      <c r="D27" s="22">
        <v>980</v>
      </c>
      <c r="E27" s="23"/>
      <c r="F27" s="46"/>
    </row>
    <row r="28" spans="1:6" ht="23.25" customHeight="1" x14ac:dyDescent="0.3">
      <c r="A28" s="5" t="s">
        <v>189</v>
      </c>
      <c r="B28" s="3" t="s">
        <v>263</v>
      </c>
      <c r="C28" s="22" t="s">
        <v>4</v>
      </c>
      <c r="D28" s="22">
        <v>180</v>
      </c>
      <c r="E28" s="23"/>
      <c r="F28" s="46"/>
    </row>
    <row r="29" spans="1:6" x14ac:dyDescent="0.3">
      <c r="A29" s="5"/>
      <c r="B29" s="3"/>
      <c r="C29" s="22"/>
      <c r="D29" s="22"/>
      <c r="E29" s="23"/>
      <c r="F29" s="46"/>
    </row>
    <row r="30" spans="1:6" x14ac:dyDescent="0.3">
      <c r="A30" s="5"/>
      <c r="B30" s="21" t="s">
        <v>19</v>
      </c>
      <c r="C30" s="22"/>
      <c r="D30" s="2"/>
      <c r="E30" s="23"/>
      <c r="F30" s="46"/>
    </row>
    <row r="31" spans="1:6" ht="66" x14ac:dyDescent="0.3">
      <c r="A31" s="5"/>
      <c r="B31" s="3" t="s">
        <v>243</v>
      </c>
      <c r="C31" s="22"/>
      <c r="D31" s="2"/>
      <c r="E31" s="23"/>
      <c r="F31" s="46"/>
    </row>
    <row r="32" spans="1:6" x14ac:dyDescent="0.3">
      <c r="A32" s="5"/>
      <c r="B32" s="3"/>
      <c r="C32" s="22"/>
      <c r="D32" s="2"/>
      <c r="E32" s="23"/>
      <c r="F32" s="46"/>
    </row>
    <row r="33" spans="1:6" x14ac:dyDescent="0.3">
      <c r="A33" s="5"/>
      <c r="B33" s="45" t="s">
        <v>225</v>
      </c>
      <c r="C33" s="22"/>
      <c r="D33" s="2"/>
      <c r="E33" s="23"/>
      <c r="F33" s="46"/>
    </row>
    <row r="34" spans="1:6" x14ac:dyDescent="0.3">
      <c r="A34" s="5" t="s">
        <v>226</v>
      </c>
      <c r="B34" s="3" t="s">
        <v>234</v>
      </c>
      <c r="C34" s="22" t="s">
        <v>5</v>
      </c>
      <c r="D34" s="2">
        <v>1</v>
      </c>
      <c r="E34" s="23"/>
      <c r="F34" s="46"/>
    </row>
    <row r="35" spans="1:6" x14ac:dyDescent="0.3">
      <c r="A35" s="5"/>
      <c r="B35" s="3"/>
      <c r="C35" s="22"/>
      <c r="D35" s="2"/>
      <c r="E35" s="23"/>
      <c r="F35" s="46"/>
    </row>
    <row r="36" spans="1:6" s="47" customFormat="1" x14ac:dyDescent="0.3">
      <c r="A36" s="5"/>
      <c r="B36" s="49" t="s">
        <v>244</v>
      </c>
      <c r="C36" s="22"/>
      <c r="D36" s="2"/>
      <c r="E36" s="23"/>
      <c r="F36" s="46"/>
    </row>
    <row r="37" spans="1:6" s="47" customFormat="1" x14ac:dyDescent="0.3">
      <c r="A37" s="5" t="s">
        <v>227</v>
      </c>
      <c r="B37" s="3" t="s">
        <v>233</v>
      </c>
      <c r="C37" s="22" t="s">
        <v>5</v>
      </c>
      <c r="D37" s="2">
        <v>3</v>
      </c>
      <c r="E37" s="23"/>
      <c r="F37" s="46"/>
    </row>
    <row r="38" spans="1:6" x14ac:dyDescent="0.3">
      <c r="A38" s="5"/>
      <c r="B38" s="3"/>
      <c r="C38" s="22"/>
      <c r="D38" s="2"/>
      <c r="E38" s="23"/>
      <c r="F38" s="46"/>
    </row>
    <row r="39" spans="1:6" x14ac:dyDescent="0.3">
      <c r="A39" s="4"/>
      <c r="B39" s="49" t="s">
        <v>228</v>
      </c>
      <c r="C39" s="22"/>
      <c r="D39" s="2"/>
      <c r="E39" s="23"/>
      <c r="F39" s="46"/>
    </row>
    <row r="40" spans="1:6" s="47" customFormat="1" x14ac:dyDescent="0.3">
      <c r="A40" s="5" t="s">
        <v>188</v>
      </c>
      <c r="B40" s="3" t="s">
        <v>235</v>
      </c>
      <c r="C40" s="22" t="s">
        <v>5</v>
      </c>
      <c r="D40" s="22">
        <v>1</v>
      </c>
      <c r="E40" s="23"/>
      <c r="F40" s="46"/>
    </row>
    <row r="41" spans="1:6" s="47" customFormat="1" x14ac:dyDescent="0.3">
      <c r="A41" s="5"/>
      <c r="B41" s="15"/>
      <c r="C41" s="22"/>
      <c r="D41" s="2"/>
      <c r="E41" s="23"/>
      <c r="F41" s="46"/>
    </row>
    <row r="42" spans="1:6" s="47" customFormat="1" x14ac:dyDescent="0.3">
      <c r="A42" s="5"/>
      <c r="B42" s="49" t="s">
        <v>229</v>
      </c>
      <c r="C42" s="22"/>
      <c r="D42" s="2"/>
      <c r="E42" s="23"/>
      <c r="F42" s="46"/>
    </row>
    <row r="43" spans="1:6" s="47" customFormat="1" x14ac:dyDescent="0.3">
      <c r="A43" s="5" t="s">
        <v>200</v>
      </c>
      <c r="B43" s="3" t="s">
        <v>210</v>
      </c>
      <c r="C43" s="22" t="s">
        <v>5</v>
      </c>
      <c r="D43" s="2">
        <v>1</v>
      </c>
      <c r="E43" s="23"/>
      <c r="F43" s="46"/>
    </row>
    <row r="44" spans="1:6" x14ac:dyDescent="0.3">
      <c r="A44" s="5"/>
      <c r="B44" s="3"/>
      <c r="C44" s="22"/>
      <c r="D44" s="2"/>
      <c r="E44" s="23"/>
      <c r="F44" s="46"/>
    </row>
    <row r="45" spans="1:6" s="47" customFormat="1" x14ac:dyDescent="0.3">
      <c r="A45" s="5"/>
      <c r="B45" s="49" t="s">
        <v>232</v>
      </c>
      <c r="C45" s="22"/>
      <c r="D45" s="2"/>
      <c r="E45" s="23"/>
      <c r="F45" s="46"/>
    </row>
    <row r="46" spans="1:6" s="47" customFormat="1" x14ac:dyDescent="0.3">
      <c r="A46" s="5" t="s">
        <v>227</v>
      </c>
      <c r="B46" s="3" t="s">
        <v>233</v>
      </c>
      <c r="C46" s="22" t="s">
        <v>5</v>
      </c>
      <c r="D46" s="2">
        <v>1</v>
      </c>
      <c r="E46" s="23"/>
      <c r="F46" s="46"/>
    </row>
    <row r="47" spans="1:6" s="47" customFormat="1" x14ac:dyDescent="0.3">
      <c r="A47" s="5"/>
      <c r="B47" s="3"/>
      <c r="C47" s="22"/>
      <c r="D47" s="2"/>
      <c r="E47" s="23"/>
      <c r="F47" s="46"/>
    </row>
    <row r="48" spans="1:6" s="47" customFormat="1" x14ac:dyDescent="0.3">
      <c r="A48" s="5"/>
      <c r="B48" s="49" t="s">
        <v>236</v>
      </c>
      <c r="C48" s="22"/>
      <c r="D48" s="2"/>
      <c r="E48" s="23"/>
      <c r="F48" s="46"/>
    </row>
    <row r="49" spans="1:7" s="47" customFormat="1" x14ac:dyDescent="0.3">
      <c r="A49" s="5" t="s">
        <v>227</v>
      </c>
      <c r="B49" s="3" t="s">
        <v>233</v>
      </c>
      <c r="C49" s="22" t="s">
        <v>5</v>
      </c>
      <c r="D49" s="2">
        <v>8</v>
      </c>
      <c r="E49" s="23"/>
      <c r="F49" s="46"/>
    </row>
    <row r="50" spans="1:7" s="47" customFormat="1" x14ac:dyDescent="0.3">
      <c r="A50" s="5"/>
      <c r="B50" s="3"/>
      <c r="C50" s="22"/>
      <c r="D50" s="2"/>
      <c r="E50" s="23"/>
      <c r="F50" s="46"/>
    </row>
    <row r="51" spans="1:7" s="47" customFormat="1" x14ac:dyDescent="0.3">
      <c r="A51" s="5"/>
      <c r="B51" s="45" t="s">
        <v>237</v>
      </c>
      <c r="C51" s="22"/>
      <c r="D51" s="2"/>
      <c r="E51" s="23"/>
      <c r="F51" s="46"/>
    </row>
    <row r="52" spans="1:7" s="47" customFormat="1" x14ac:dyDescent="0.3">
      <c r="A52" s="5" t="s">
        <v>227</v>
      </c>
      <c r="B52" s="3" t="s">
        <v>233</v>
      </c>
      <c r="C52" s="22" t="s">
        <v>5</v>
      </c>
      <c r="D52" s="2">
        <v>1</v>
      </c>
      <c r="E52" s="23"/>
      <c r="F52" s="46"/>
    </row>
    <row r="53" spans="1:7" s="47" customFormat="1" x14ac:dyDescent="0.3">
      <c r="A53" s="5"/>
      <c r="B53" s="3"/>
      <c r="C53" s="22"/>
      <c r="D53" s="2"/>
      <c r="E53" s="23"/>
      <c r="F53" s="46"/>
    </row>
    <row r="54" spans="1:7" s="47" customFormat="1" x14ac:dyDescent="0.3">
      <c r="A54" s="5"/>
      <c r="B54" s="21" t="s">
        <v>10</v>
      </c>
      <c r="C54" s="22"/>
      <c r="D54" s="2"/>
      <c r="E54" s="23"/>
      <c r="F54" s="46"/>
    </row>
    <row r="55" spans="1:7" s="47" customFormat="1" x14ac:dyDescent="0.3">
      <c r="A55" s="5"/>
      <c r="B55" s="52"/>
      <c r="C55" s="22"/>
      <c r="D55" s="2"/>
      <c r="E55" s="23"/>
      <c r="F55" s="46"/>
    </row>
    <row r="56" spans="1:7" s="47" customFormat="1" ht="27" customHeight="1" x14ac:dyDescent="0.3">
      <c r="A56" s="4" t="s">
        <v>21</v>
      </c>
      <c r="B56" s="21" t="s">
        <v>22</v>
      </c>
      <c r="C56" s="22"/>
      <c r="D56" s="2"/>
      <c r="E56" s="23"/>
      <c r="F56" s="46"/>
    </row>
    <row r="57" spans="1:7" s="47" customFormat="1" ht="28" x14ac:dyDescent="0.3">
      <c r="A57" s="4"/>
      <c r="B57" s="50" t="s">
        <v>230</v>
      </c>
      <c r="C57" s="22"/>
      <c r="D57" s="51"/>
      <c r="E57" s="53"/>
      <c r="F57" s="46"/>
      <c r="G57" s="15"/>
    </row>
    <row r="58" spans="1:7" x14ac:dyDescent="0.3">
      <c r="A58" s="5" t="s">
        <v>208</v>
      </c>
      <c r="B58" s="3" t="s">
        <v>231</v>
      </c>
      <c r="C58" s="22" t="s">
        <v>5</v>
      </c>
      <c r="D58" s="2">
        <v>1</v>
      </c>
      <c r="E58" s="23"/>
      <c r="F58" s="46"/>
    </row>
    <row r="59" spans="1:7" s="47" customFormat="1" ht="18.75" customHeight="1" x14ac:dyDescent="0.3">
      <c r="A59" s="5"/>
      <c r="B59" s="3"/>
      <c r="C59" s="22"/>
      <c r="D59" s="2"/>
      <c r="E59" s="23"/>
      <c r="F59" s="46"/>
    </row>
    <row r="60" spans="1:7" s="47" customFormat="1" x14ac:dyDescent="0.3">
      <c r="A60" s="5"/>
      <c r="B60" s="3"/>
      <c r="C60" s="22"/>
      <c r="D60" s="2"/>
      <c r="E60" s="23"/>
      <c r="F60" s="46"/>
    </row>
    <row r="61" spans="1:7" s="47" customFormat="1" x14ac:dyDescent="0.3">
      <c r="A61" s="54"/>
      <c r="B61" s="55" t="s">
        <v>211</v>
      </c>
      <c r="C61" s="56"/>
      <c r="D61" s="52"/>
      <c r="E61" s="57"/>
      <c r="F61" s="46"/>
    </row>
    <row r="62" spans="1:7" s="47" customFormat="1" x14ac:dyDescent="0.3">
      <c r="A62" s="5"/>
      <c r="B62" s="3"/>
      <c r="C62" s="22"/>
      <c r="D62" s="2"/>
      <c r="E62" s="23"/>
      <c r="F62" s="46"/>
    </row>
    <row r="63" spans="1:7" s="47" customFormat="1" x14ac:dyDescent="0.3">
      <c r="A63" s="5"/>
      <c r="B63" s="55" t="s">
        <v>8</v>
      </c>
      <c r="C63" s="22"/>
      <c r="D63" s="2"/>
      <c r="E63" s="23"/>
      <c r="F63" s="46"/>
    </row>
    <row r="64" spans="1:7" s="47" customFormat="1" ht="38.25" customHeight="1" x14ac:dyDescent="0.3">
      <c r="A64" s="5" t="s">
        <v>9</v>
      </c>
      <c r="B64" s="3" t="s">
        <v>238</v>
      </c>
      <c r="C64" s="22" t="s">
        <v>5</v>
      </c>
      <c r="D64" s="22">
        <v>5</v>
      </c>
      <c r="E64" s="23"/>
      <c r="F64" s="46"/>
    </row>
    <row r="65" spans="1:7" s="47" customFormat="1" x14ac:dyDescent="0.3">
      <c r="A65" s="5"/>
      <c r="B65" s="3"/>
      <c r="C65" s="22"/>
      <c r="D65" s="2"/>
      <c r="E65" s="23"/>
      <c r="F65" s="46"/>
    </row>
    <row r="66" spans="1:7" s="47" customFormat="1" x14ac:dyDescent="0.3">
      <c r="A66" s="4" t="s">
        <v>187</v>
      </c>
      <c r="B66" s="21" t="s">
        <v>27</v>
      </c>
      <c r="C66" s="22"/>
      <c r="D66" s="2"/>
      <c r="E66" s="23"/>
      <c r="F66" s="46"/>
    </row>
    <row r="67" spans="1:7" s="47" customFormat="1" x14ac:dyDescent="0.3">
      <c r="A67" s="5" t="s">
        <v>11</v>
      </c>
      <c r="B67" s="3" t="s">
        <v>239</v>
      </c>
      <c r="C67" s="22" t="s">
        <v>5</v>
      </c>
      <c r="D67" s="2">
        <v>1</v>
      </c>
      <c r="E67" s="23"/>
      <c r="F67" s="46"/>
    </row>
    <row r="68" spans="1:7" s="47" customFormat="1" x14ac:dyDescent="0.3">
      <c r="A68" s="5" t="s">
        <v>12</v>
      </c>
      <c r="B68" s="3" t="s">
        <v>240</v>
      </c>
      <c r="C68" s="22" t="s">
        <v>5</v>
      </c>
      <c r="D68" s="59">
        <v>6</v>
      </c>
      <c r="E68" s="23"/>
      <c r="F68" s="46"/>
    </row>
    <row r="69" spans="1:7" s="47" customFormat="1" ht="48" customHeight="1" x14ac:dyDescent="0.3">
      <c r="A69" s="5"/>
      <c r="B69" s="3"/>
      <c r="C69" s="22"/>
      <c r="D69" s="58"/>
      <c r="E69" s="23"/>
      <c r="F69" s="46"/>
    </row>
    <row r="70" spans="1:7" s="47" customFormat="1" x14ac:dyDescent="0.3">
      <c r="A70" s="5"/>
      <c r="B70" s="3"/>
      <c r="C70" s="22"/>
      <c r="D70" s="59"/>
      <c r="E70" s="23"/>
      <c r="F70" s="81"/>
    </row>
    <row r="71" spans="1:7" s="47" customFormat="1" ht="14.5" thickBot="1" x14ac:dyDescent="0.35">
      <c r="A71" s="60"/>
      <c r="B71" s="61" t="s">
        <v>439</v>
      </c>
      <c r="C71" s="62"/>
      <c r="D71" s="63"/>
      <c r="E71" s="64"/>
      <c r="F71" s="65"/>
    </row>
    <row r="72" spans="1:7" s="47" customFormat="1" x14ac:dyDescent="0.3">
      <c r="A72" s="31"/>
      <c r="B72" s="32"/>
      <c r="C72" s="33"/>
      <c r="D72" s="34"/>
      <c r="E72" s="35"/>
      <c r="F72" s="36"/>
    </row>
    <row r="73" spans="1:7" s="47" customFormat="1" ht="14.5" x14ac:dyDescent="0.35">
      <c r="A73" s="37"/>
      <c r="B73" s="30"/>
      <c r="C73" s="38"/>
      <c r="D73" s="30"/>
      <c r="E73" s="30"/>
      <c r="F73" s="39"/>
    </row>
    <row r="74" spans="1:7" s="47" customFormat="1" x14ac:dyDescent="0.3">
      <c r="A74" s="40"/>
      <c r="B74" s="41"/>
      <c r="C74" s="42"/>
      <c r="D74" s="15"/>
      <c r="E74" s="43"/>
      <c r="F74" s="44"/>
    </row>
    <row r="75" spans="1:7" s="47" customFormat="1" x14ac:dyDescent="0.3">
      <c r="A75" s="40"/>
      <c r="B75" s="41"/>
      <c r="C75" s="42"/>
      <c r="D75" s="15"/>
      <c r="E75" s="43"/>
      <c r="F75" s="44"/>
    </row>
    <row r="76" spans="1:7" s="47" customFormat="1" x14ac:dyDescent="0.3">
      <c r="A76" s="40"/>
      <c r="B76" s="41"/>
      <c r="C76" s="42"/>
      <c r="D76" s="15"/>
      <c r="E76" s="43"/>
      <c r="F76" s="44"/>
    </row>
    <row r="77" spans="1:7" s="47" customFormat="1" x14ac:dyDescent="0.3">
      <c r="A77" s="40"/>
      <c r="B77" s="41"/>
      <c r="C77" s="42"/>
      <c r="D77" s="15"/>
      <c r="E77" s="43"/>
      <c r="F77" s="44"/>
    </row>
    <row r="78" spans="1:7" s="47" customFormat="1" x14ac:dyDescent="0.3">
      <c r="A78" s="40"/>
      <c r="B78" s="41"/>
      <c r="C78" s="42"/>
      <c r="D78" s="15"/>
      <c r="E78" s="43"/>
      <c r="F78" s="44"/>
    </row>
    <row r="79" spans="1:7" s="47" customFormat="1" x14ac:dyDescent="0.3">
      <c r="A79" s="40"/>
      <c r="B79" s="41"/>
      <c r="C79" s="42"/>
      <c r="D79" s="15"/>
      <c r="E79" s="43"/>
      <c r="F79" s="44"/>
      <c r="G79" s="15"/>
    </row>
  </sheetData>
  <mergeCells count="2">
    <mergeCell ref="A1:F1"/>
    <mergeCell ref="A2:F2"/>
  </mergeCells>
  <pageMargins left="0.25" right="0" top="1" bottom="1" header="0.5" footer="0.5"/>
  <pageSetup scale="77" fitToHeight="0" orientation="portrait" r:id="rId1"/>
  <headerFooter alignWithMargins="0"/>
  <rowBreaks count="1" manualBreakCount="1">
    <brk id="29" max="5"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G80"/>
  <sheetViews>
    <sheetView view="pageBreakPreview" topLeftCell="A61" zoomScale="75" zoomScaleNormal="70" zoomScaleSheetLayoutView="75" workbookViewId="0">
      <selection activeCell="F72" sqref="F72"/>
    </sheetView>
  </sheetViews>
  <sheetFormatPr defaultColWidth="9.1796875" defaultRowHeight="14" x14ac:dyDescent="0.3"/>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4.5" thickBot="1" x14ac:dyDescent="0.35">
      <c r="A1" s="177" t="s">
        <v>212</v>
      </c>
      <c r="B1" s="178"/>
      <c r="C1" s="178"/>
      <c r="D1" s="178"/>
      <c r="E1" s="178"/>
      <c r="F1" s="178"/>
    </row>
    <row r="2" spans="1:6" ht="14.5" thickBot="1" x14ac:dyDescent="0.35">
      <c r="A2" s="177" t="s">
        <v>324</v>
      </c>
      <c r="B2" s="178"/>
      <c r="C2" s="178"/>
      <c r="D2" s="178"/>
      <c r="E2" s="178"/>
      <c r="F2" s="178"/>
    </row>
    <row r="3" spans="1:6" s="20" customFormat="1" x14ac:dyDescent="0.25">
      <c r="A3" s="16" t="s">
        <v>0</v>
      </c>
      <c r="B3" s="17" t="s">
        <v>1</v>
      </c>
      <c r="C3" s="17" t="s">
        <v>2</v>
      </c>
      <c r="D3" s="17" t="s">
        <v>6</v>
      </c>
      <c r="E3" s="18" t="s">
        <v>3</v>
      </c>
      <c r="F3" s="19" t="s">
        <v>7</v>
      </c>
    </row>
    <row r="4" spans="1:6" ht="13.15" customHeight="1" x14ac:dyDescent="0.3">
      <c r="A4" s="5"/>
      <c r="B4" s="21" t="s">
        <v>14</v>
      </c>
      <c r="C4" s="22"/>
      <c r="D4" s="2"/>
      <c r="E4" s="23"/>
      <c r="F4" s="24"/>
    </row>
    <row r="5" spans="1:6" x14ac:dyDescent="0.3">
      <c r="A5" s="4" t="s">
        <v>25</v>
      </c>
      <c r="B5" s="21" t="s">
        <v>26</v>
      </c>
      <c r="C5" s="25"/>
      <c r="D5" s="22"/>
      <c r="E5" s="23"/>
      <c r="F5" s="26"/>
    </row>
    <row r="6" spans="1:6" x14ac:dyDescent="0.3">
      <c r="A6" s="27"/>
      <c r="B6" s="3" t="s">
        <v>202</v>
      </c>
      <c r="C6" s="25"/>
      <c r="D6" s="22"/>
      <c r="E6" s="48"/>
      <c r="F6" s="26"/>
    </row>
    <row r="7" spans="1:6" x14ac:dyDescent="0.3">
      <c r="A7" s="5"/>
      <c r="B7" s="21" t="s">
        <v>15</v>
      </c>
      <c r="C7" s="22"/>
      <c r="D7" s="2"/>
      <c r="E7" s="23"/>
      <c r="F7" s="26"/>
    </row>
    <row r="8" spans="1:6" s="29" customFormat="1" x14ac:dyDescent="0.3">
      <c r="A8" s="5"/>
      <c r="B8" s="28" t="s">
        <v>16</v>
      </c>
      <c r="C8" s="22"/>
      <c r="D8" s="2"/>
      <c r="E8" s="23"/>
      <c r="F8" s="26"/>
    </row>
    <row r="9" spans="1:6" ht="24" customHeight="1" x14ac:dyDescent="0.3">
      <c r="A9" s="5"/>
      <c r="B9" s="28" t="s">
        <v>17</v>
      </c>
      <c r="C9" s="22"/>
      <c r="D9" s="2"/>
      <c r="E9" s="23"/>
      <c r="F9" s="26"/>
    </row>
    <row r="10" spans="1:6" ht="50.25" customHeight="1" x14ac:dyDescent="0.3">
      <c r="A10" s="5" t="s">
        <v>18</v>
      </c>
      <c r="B10" s="3" t="s">
        <v>209</v>
      </c>
      <c r="C10" s="22" t="s">
        <v>4</v>
      </c>
      <c r="D10" s="22">
        <v>1600</v>
      </c>
      <c r="E10" s="23"/>
      <c r="F10" s="46"/>
    </row>
    <row r="11" spans="1:6" s="47" customFormat="1" x14ac:dyDescent="0.3">
      <c r="A11" s="5"/>
      <c r="B11" s="21" t="s">
        <v>214</v>
      </c>
      <c r="C11" s="22"/>
      <c r="D11" s="2"/>
      <c r="E11" s="23"/>
      <c r="F11" s="46"/>
    </row>
    <row r="12" spans="1:6" s="47" customFormat="1" x14ac:dyDescent="0.3">
      <c r="A12" s="5"/>
      <c r="B12" s="3"/>
      <c r="C12" s="22"/>
      <c r="D12" s="2"/>
      <c r="E12" s="23"/>
      <c r="F12" s="46"/>
    </row>
    <row r="13" spans="1:6" s="47" customFormat="1" ht="42" customHeight="1" x14ac:dyDescent="0.3">
      <c r="A13" s="5" t="s">
        <v>215</v>
      </c>
      <c r="B13" s="3" t="s">
        <v>216</v>
      </c>
      <c r="C13" s="22" t="s">
        <v>217</v>
      </c>
      <c r="D13" s="2">
        <v>0.1</v>
      </c>
      <c r="E13" s="23"/>
      <c r="F13" s="46"/>
    </row>
    <row r="14" spans="1:6" s="47" customFormat="1" x14ac:dyDescent="0.3">
      <c r="A14" s="5"/>
      <c r="B14" s="3"/>
      <c r="C14" s="22"/>
      <c r="D14" s="2"/>
      <c r="E14" s="23"/>
      <c r="F14" s="46"/>
    </row>
    <row r="15" spans="1:6" s="47" customFormat="1" ht="37.5" customHeight="1" x14ac:dyDescent="0.3">
      <c r="A15" s="5"/>
      <c r="B15" s="28" t="s">
        <v>218</v>
      </c>
      <c r="C15" s="22"/>
      <c r="D15" s="2"/>
      <c r="E15" s="23"/>
      <c r="F15" s="46"/>
    </row>
    <row r="16" spans="1:6" s="47" customFormat="1" x14ac:dyDescent="0.3">
      <c r="A16" s="5"/>
      <c r="B16" s="3"/>
      <c r="C16" s="22"/>
      <c r="D16" s="2"/>
      <c r="E16" s="23"/>
      <c r="F16" s="46"/>
    </row>
    <row r="17" spans="1:6" s="47" customFormat="1" x14ac:dyDescent="0.3">
      <c r="A17" s="5" t="s">
        <v>219</v>
      </c>
      <c r="B17" s="3" t="s">
        <v>220</v>
      </c>
      <c r="C17" s="22" t="s">
        <v>5</v>
      </c>
      <c r="D17" s="2">
        <v>5</v>
      </c>
      <c r="E17" s="23"/>
      <c r="F17" s="46"/>
    </row>
    <row r="18" spans="1:6" s="47" customFormat="1" x14ac:dyDescent="0.3">
      <c r="A18" s="5"/>
      <c r="B18" s="3"/>
      <c r="C18" s="22"/>
      <c r="D18" s="2"/>
      <c r="E18" s="23"/>
      <c r="F18" s="46"/>
    </row>
    <row r="19" spans="1:6" s="47" customFormat="1" x14ac:dyDescent="0.3">
      <c r="A19" s="5" t="s">
        <v>221</v>
      </c>
      <c r="B19" s="3" t="s">
        <v>222</v>
      </c>
      <c r="C19" s="22" t="s">
        <v>5</v>
      </c>
      <c r="D19" s="2">
        <v>2</v>
      </c>
      <c r="E19" s="23"/>
      <c r="F19" s="46"/>
    </row>
    <row r="20" spans="1:6" s="47" customFormat="1" x14ac:dyDescent="0.3">
      <c r="A20" s="5"/>
      <c r="B20" s="3"/>
      <c r="C20" s="22"/>
      <c r="D20" s="2"/>
      <c r="E20" s="23"/>
      <c r="F20" s="46"/>
    </row>
    <row r="21" spans="1:6" s="47" customFormat="1" x14ac:dyDescent="0.3">
      <c r="A21" s="5" t="s">
        <v>223</v>
      </c>
      <c r="B21" s="3" t="s">
        <v>224</v>
      </c>
      <c r="C21" s="22" t="s">
        <v>5</v>
      </c>
      <c r="D21" s="2">
        <v>2</v>
      </c>
      <c r="E21" s="23"/>
      <c r="F21" s="46"/>
    </row>
    <row r="22" spans="1:6" s="47" customFormat="1" x14ac:dyDescent="0.3">
      <c r="A22" s="5"/>
      <c r="B22" s="3"/>
      <c r="C22" s="22"/>
      <c r="D22" s="2"/>
      <c r="E22" s="23"/>
      <c r="F22" s="46"/>
    </row>
    <row r="23" spans="1:6" x14ac:dyDescent="0.3">
      <c r="A23" s="5"/>
      <c r="B23" s="66" t="s">
        <v>203</v>
      </c>
      <c r="C23" s="22"/>
      <c r="D23" s="2"/>
      <c r="E23" s="23"/>
      <c r="F23" s="46"/>
    </row>
    <row r="24" spans="1:6" ht="110.25" customHeight="1" x14ac:dyDescent="0.3">
      <c r="A24" s="5"/>
      <c r="B24" s="3" t="s">
        <v>242</v>
      </c>
      <c r="C24" s="22"/>
      <c r="D24" s="2"/>
      <c r="E24" s="23"/>
      <c r="F24" s="46"/>
    </row>
    <row r="25" spans="1:6" x14ac:dyDescent="0.3">
      <c r="A25" s="5"/>
      <c r="B25" s="3"/>
      <c r="C25" s="22"/>
      <c r="D25" s="2"/>
      <c r="E25" s="23"/>
      <c r="F25" s="46"/>
    </row>
    <row r="26" spans="1:6" x14ac:dyDescent="0.3">
      <c r="A26" s="5"/>
      <c r="B26" s="21" t="s">
        <v>197</v>
      </c>
      <c r="C26" s="22"/>
      <c r="D26" s="2"/>
      <c r="E26" s="23"/>
      <c r="F26" s="46"/>
    </row>
    <row r="27" spans="1:6" ht="23.25" customHeight="1" x14ac:dyDescent="0.3">
      <c r="A27" s="5" t="s">
        <v>23</v>
      </c>
      <c r="B27" s="3" t="s">
        <v>213</v>
      </c>
      <c r="C27" s="22" t="s">
        <v>4</v>
      </c>
      <c r="D27" s="22">
        <v>160</v>
      </c>
      <c r="E27" s="23"/>
      <c r="F27" s="46"/>
    </row>
    <row r="28" spans="1:6" ht="23.25" customHeight="1" x14ac:dyDescent="0.3">
      <c r="A28" s="5" t="s">
        <v>189</v>
      </c>
      <c r="B28" s="3" t="s">
        <v>263</v>
      </c>
      <c r="C28" s="22" t="s">
        <v>4</v>
      </c>
      <c r="D28" s="22">
        <v>1440</v>
      </c>
      <c r="E28" s="23"/>
      <c r="F28" s="46"/>
    </row>
    <row r="29" spans="1:6" x14ac:dyDescent="0.3">
      <c r="A29" s="5"/>
      <c r="B29" s="3"/>
      <c r="C29" s="22"/>
      <c r="D29" s="22"/>
      <c r="E29" s="23"/>
      <c r="F29" s="46"/>
    </row>
    <row r="30" spans="1:6" x14ac:dyDescent="0.3">
      <c r="A30" s="5"/>
      <c r="B30" s="21" t="s">
        <v>19</v>
      </c>
      <c r="C30" s="22"/>
      <c r="D30" s="2"/>
      <c r="E30" s="23"/>
      <c r="F30" s="46"/>
    </row>
    <row r="31" spans="1:6" ht="66" x14ac:dyDescent="0.3">
      <c r="A31" s="5"/>
      <c r="B31" s="3" t="s">
        <v>243</v>
      </c>
      <c r="C31" s="22"/>
      <c r="D31" s="2"/>
      <c r="E31" s="23"/>
      <c r="F31" s="46"/>
    </row>
    <row r="32" spans="1:6" x14ac:dyDescent="0.3">
      <c r="A32" s="5"/>
      <c r="B32" s="3"/>
      <c r="C32" s="22"/>
      <c r="D32" s="2"/>
      <c r="E32" s="23"/>
      <c r="F32" s="46"/>
    </row>
    <row r="33" spans="1:6" x14ac:dyDescent="0.3">
      <c r="A33" s="5"/>
      <c r="B33" s="45" t="s">
        <v>225</v>
      </c>
      <c r="C33" s="22"/>
      <c r="D33" s="2"/>
      <c r="E33" s="23"/>
      <c r="F33" s="46"/>
    </row>
    <row r="34" spans="1:6" x14ac:dyDescent="0.3">
      <c r="A34" s="5" t="s">
        <v>226</v>
      </c>
      <c r="B34" s="3" t="s">
        <v>234</v>
      </c>
      <c r="C34" s="22" t="s">
        <v>5</v>
      </c>
      <c r="D34" s="2">
        <v>1</v>
      </c>
      <c r="E34" s="23"/>
      <c r="F34" s="46"/>
    </row>
    <row r="35" spans="1:6" x14ac:dyDescent="0.3">
      <c r="A35" s="5"/>
      <c r="B35" s="3"/>
      <c r="C35" s="22"/>
      <c r="D35" s="2"/>
      <c r="E35" s="23"/>
      <c r="F35" s="46"/>
    </row>
    <row r="36" spans="1:6" s="47" customFormat="1" x14ac:dyDescent="0.3">
      <c r="A36" s="5"/>
      <c r="B36" s="49" t="s">
        <v>244</v>
      </c>
      <c r="C36" s="22"/>
      <c r="D36" s="2"/>
      <c r="E36" s="23"/>
      <c r="F36" s="46"/>
    </row>
    <row r="37" spans="1:6" s="47" customFormat="1" x14ac:dyDescent="0.3">
      <c r="A37" s="5" t="s">
        <v>227</v>
      </c>
      <c r="B37" s="3" t="s">
        <v>233</v>
      </c>
      <c r="C37" s="22" t="s">
        <v>5</v>
      </c>
      <c r="D37" s="2">
        <v>5</v>
      </c>
      <c r="E37" s="23"/>
      <c r="F37" s="46"/>
    </row>
    <row r="38" spans="1:6" x14ac:dyDescent="0.3">
      <c r="A38" s="5"/>
      <c r="B38" s="3"/>
      <c r="C38" s="22"/>
      <c r="D38" s="2"/>
      <c r="E38" s="23"/>
      <c r="F38" s="46"/>
    </row>
    <row r="39" spans="1:6" x14ac:dyDescent="0.3">
      <c r="A39" s="4"/>
      <c r="B39" s="49" t="s">
        <v>228</v>
      </c>
      <c r="C39" s="22"/>
      <c r="D39" s="2"/>
      <c r="E39" s="23"/>
      <c r="F39" s="46"/>
    </row>
    <row r="40" spans="1:6" s="47" customFormat="1" x14ac:dyDescent="0.3">
      <c r="A40" s="5" t="s">
        <v>188</v>
      </c>
      <c r="B40" s="3" t="s">
        <v>235</v>
      </c>
      <c r="C40" s="22" t="s">
        <v>5</v>
      </c>
      <c r="D40" s="22">
        <v>2</v>
      </c>
      <c r="E40" s="23"/>
      <c r="F40" s="46"/>
    </row>
    <row r="41" spans="1:6" s="47" customFormat="1" x14ac:dyDescent="0.3">
      <c r="A41" s="5"/>
      <c r="B41" s="15"/>
      <c r="C41" s="22"/>
      <c r="D41" s="2"/>
      <c r="E41" s="23"/>
      <c r="F41" s="46"/>
    </row>
    <row r="42" spans="1:6" s="47" customFormat="1" x14ac:dyDescent="0.3">
      <c r="A42" s="5"/>
      <c r="B42" s="49" t="s">
        <v>229</v>
      </c>
      <c r="C42" s="22"/>
      <c r="D42" s="2"/>
      <c r="E42" s="23"/>
      <c r="F42" s="46"/>
    </row>
    <row r="43" spans="1:6" s="47" customFormat="1" x14ac:dyDescent="0.3">
      <c r="A43" s="5" t="s">
        <v>200</v>
      </c>
      <c r="B43" s="3" t="s">
        <v>210</v>
      </c>
      <c r="C43" s="22" t="s">
        <v>5</v>
      </c>
      <c r="D43" s="2">
        <v>1</v>
      </c>
      <c r="E43" s="23"/>
      <c r="F43" s="46"/>
    </row>
    <row r="44" spans="1:6" x14ac:dyDescent="0.3">
      <c r="A44" s="5"/>
      <c r="B44" s="3"/>
      <c r="C44" s="22"/>
      <c r="D44" s="2"/>
      <c r="E44" s="23"/>
      <c r="F44" s="46"/>
    </row>
    <row r="45" spans="1:6" s="47" customFormat="1" x14ac:dyDescent="0.3">
      <c r="A45" s="5"/>
      <c r="B45" s="49" t="s">
        <v>254</v>
      </c>
      <c r="C45" s="22"/>
      <c r="D45" s="2"/>
      <c r="E45" s="23"/>
      <c r="F45" s="46"/>
    </row>
    <row r="46" spans="1:6" s="47" customFormat="1" x14ac:dyDescent="0.3">
      <c r="A46" s="5" t="s">
        <v>227</v>
      </c>
      <c r="B46" s="3" t="s">
        <v>233</v>
      </c>
      <c r="C46" s="22" t="s">
        <v>5</v>
      </c>
      <c r="D46" s="2">
        <v>3</v>
      </c>
      <c r="E46" s="23"/>
      <c r="F46" s="46"/>
    </row>
    <row r="47" spans="1:6" s="47" customFormat="1" x14ac:dyDescent="0.3">
      <c r="A47" s="5"/>
      <c r="B47" s="3"/>
      <c r="C47" s="22"/>
      <c r="D47" s="2"/>
      <c r="E47" s="23"/>
      <c r="F47" s="46"/>
    </row>
    <row r="48" spans="1:6" s="47" customFormat="1" x14ac:dyDescent="0.3">
      <c r="A48" s="5"/>
      <c r="B48" s="49" t="s">
        <v>236</v>
      </c>
      <c r="C48" s="22"/>
      <c r="D48" s="2"/>
      <c r="E48" s="23"/>
      <c r="F48" s="46"/>
    </row>
    <row r="49" spans="1:7" s="47" customFormat="1" x14ac:dyDescent="0.3">
      <c r="A49" s="5" t="s">
        <v>227</v>
      </c>
      <c r="B49" s="3" t="s">
        <v>233</v>
      </c>
      <c r="C49" s="22" t="s">
        <v>5</v>
      </c>
      <c r="D49" s="2">
        <v>8</v>
      </c>
      <c r="E49" s="23"/>
      <c r="F49" s="46"/>
    </row>
    <row r="50" spans="1:7" s="47" customFormat="1" x14ac:dyDescent="0.3">
      <c r="A50" s="5"/>
      <c r="B50" s="3"/>
      <c r="C50" s="22"/>
      <c r="D50" s="2"/>
      <c r="E50" s="23"/>
      <c r="F50" s="46"/>
    </row>
    <row r="51" spans="1:7" s="47" customFormat="1" x14ac:dyDescent="0.3">
      <c r="A51" s="5"/>
      <c r="B51" s="45" t="s">
        <v>237</v>
      </c>
      <c r="C51" s="22"/>
      <c r="D51" s="2"/>
      <c r="E51" s="23"/>
      <c r="F51" s="46"/>
    </row>
    <row r="52" spans="1:7" s="47" customFormat="1" x14ac:dyDescent="0.3">
      <c r="A52" s="5" t="s">
        <v>227</v>
      </c>
      <c r="B52" s="3" t="s">
        <v>233</v>
      </c>
      <c r="C52" s="22" t="s">
        <v>5</v>
      </c>
      <c r="D52" s="2">
        <v>1</v>
      </c>
      <c r="E52" s="23"/>
      <c r="F52" s="46"/>
    </row>
    <row r="53" spans="1:7" s="47" customFormat="1" x14ac:dyDescent="0.3">
      <c r="A53" s="5"/>
      <c r="B53" s="3"/>
      <c r="C53" s="22"/>
      <c r="D53" s="2"/>
      <c r="E53" s="23"/>
      <c r="F53" s="46"/>
    </row>
    <row r="54" spans="1:7" s="47" customFormat="1" x14ac:dyDescent="0.3">
      <c r="A54" s="5"/>
      <c r="B54" s="21" t="s">
        <v>10</v>
      </c>
      <c r="C54" s="22"/>
      <c r="D54" s="2"/>
      <c r="E54" s="23"/>
      <c r="F54" s="46"/>
    </row>
    <row r="55" spans="1:7" s="47" customFormat="1" x14ac:dyDescent="0.3">
      <c r="A55" s="5"/>
      <c r="B55" s="52"/>
      <c r="C55" s="22"/>
      <c r="D55" s="2"/>
      <c r="E55" s="23"/>
      <c r="F55" s="46"/>
    </row>
    <row r="56" spans="1:7" s="47" customFormat="1" ht="27" customHeight="1" x14ac:dyDescent="0.3">
      <c r="A56" s="4" t="s">
        <v>21</v>
      </c>
      <c r="B56" s="21" t="s">
        <v>22</v>
      </c>
      <c r="C56" s="22"/>
      <c r="D56" s="2"/>
      <c r="E56" s="23"/>
      <c r="F56" s="46"/>
    </row>
    <row r="57" spans="1:7" s="47" customFormat="1" ht="28" x14ac:dyDescent="0.3">
      <c r="A57" s="4"/>
      <c r="B57" s="50" t="s">
        <v>230</v>
      </c>
      <c r="C57" s="22"/>
      <c r="D57" s="51"/>
      <c r="E57" s="53"/>
      <c r="F57" s="46"/>
      <c r="G57" s="15"/>
    </row>
    <row r="58" spans="1:7" x14ac:dyDescent="0.3">
      <c r="A58" s="5" t="s">
        <v>208</v>
      </c>
      <c r="B58" s="3" t="s">
        <v>231</v>
      </c>
      <c r="C58" s="22" t="s">
        <v>5</v>
      </c>
      <c r="D58" s="2">
        <v>1</v>
      </c>
      <c r="E58" s="23"/>
      <c r="F58" s="46"/>
    </row>
    <row r="59" spans="1:7" s="47" customFormat="1" ht="18.75" customHeight="1" x14ac:dyDescent="0.3">
      <c r="A59" s="5" t="s">
        <v>308</v>
      </c>
      <c r="B59" s="3" t="s">
        <v>442</v>
      </c>
      <c r="C59" s="22" t="s">
        <v>5</v>
      </c>
      <c r="D59" s="2">
        <v>1</v>
      </c>
      <c r="E59" s="23"/>
      <c r="F59" s="46"/>
    </row>
    <row r="60" spans="1:7" s="47" customFormat="1" x14ac:dyDescent="0.3">
      <c r="A60" s="5"/>
      <c r="B60" s="3"/>
      <c r="C60" s="22"/>
      <c r="D60" s="2"/>
      <c r="E60" s="23"/>
      <c r="F60" s="46"/>
    </row>
    <row r="61" spans="1:7" s="47" customFormat="1" x14ac:dyDescent="0.3">
      <c r="A61" s="54"/>
      <c r="B61" s="55" t="s">
        <v>211</v>
      </c>
      <c r="C61" s="56"/>
      <c r="D61" s="52"/>
      <c r="E61" s="57"/>
      <c r="F61" s="46"/>
    </row>
    <row r="62" spans="1:7" s="47" customFormat="1" x14ac:dyDescent="0.3">
      <c r="A62" s="5"/>
      <c r="B62" s="3"/>
      <c r="C62" s="22"/>
      <c r="D62" s="2"/>
      <c r="E62" s="23"/>
      <c r="F62" s="46"/>
    </row>
    <row r="63" spans="1:7" s="47" customFormat="1" x14ac:dyDescent="0.3">
      <c r="A63" s="5"/>
      <c r="B63" s="55" t="s">
        <v>8</v>
      </c>
      <c r="C63" s="22"/>
      <c r="D63" s="2"/>
      <c r="E63" s="23"/>
      <c r="F63" s="46"/>
    </row>
    <row r="64" spans="1:7" s="47" customFormat="1" ht="38.25" customHeight="1" x14ac:dyDescent="0.3">
      <c r="A64" s="5" t="s">
        <v>9</v>
      </c>
      <c r="B64" s="3" t="s">
        <v>238</v>
      </c>
      <c r="C64" s="22" t="s">
        <v>5</v>
      </c>
      <c r="D64" s="22">
        <v>5</v>
      </c>
      <c r="E64" s="23"/>
      <c r="F64" s="46"/>
    </row>
    <row r="65" spans="1:7" s="47" customFormat="1" x14ac:dyDescent="0.3">
      <c r="A65" s="5"/>
      <c r="B65" s="3"/>
      <c r="C65" s="22"/>
      <c r="D65" s="2"/>
      <c r="E65" s="23"/>
      <c r="F65" s="46"/>
    </row>
    <row r="66" spans="1:7" s="47" customFormat="1" x14ac:dyDescent="0.3">
      <c r="A66" s="4" t="s">
        <v>187</v>
      </c>
      <c r="B66" s="21" t="s">
        <v>27</v>
      </c>
      <c r="C66" s="22"/>
      <c r="D66" s="2"/>
      <c r="E66" s="23"/>
      <c r="F66" s="46"/>
    </row>
    <row r="67" spans="1:7" s="47" customFormat="1" x14ac:dyDescent="0.3">
      <c r="A67" s="5" t="s">
        <v>11</v>
      </c>
      <c r="B67" s="3" t="s">
        <v>239</v>
      </c>
      <c r="C67" s="22" t="s">
        <v>5</v>
      </c>
      <c r="D67" s="2">
        <v>1</v>
      </c>
      <c r="E67" s="23"/>
      <c r="F67" s="46"/>
    </row>
    <row r="68" spans="1:7" s="47" customFormat="1" x14ac:dyDescent="0.3">
      <c r="A68" s="5" t="s">
        <v>12</v>
      </c>
      <c r="B68" s="3" t="s">
        <v>447</v>
      </c>
      <c r="C68" s="22" t="s">
        <v>5</v>
      </c>
      <c r="D68" s="59">
        <v>1</v>
      </c>
      <c r="E68" s="23"/>
      <c r="F68" s="46"/>
    </row>
    <row r="69" spans="1:7" s="47" customFormat="1" x14ac:dyDescent="0.3">
      <c r="A69" s="5" t="s">
        <v>12</v>
      </c>
      <c r="B69" s="3" t="s">
        <v>240</v>
      </c>
      <c r="C69" s="22" t="s">
        <v>5</v>
      </c>
      <c r="D69" s="59">
        <f>D10/200</f>
        <v>8</v>
      </c>
      <c r="E69" s="23"/>
      <c r="F69" s="46"/>
    </row>
    <row r="70" spans="1:7" s="47" customFormat="1" ht="48" customHeight="1" x14ac:dyDescent="0.3">
      <c r="A70" s="5"/>
      <c r="B70" s="3"/>
      <c r="C70" s="22"/>
      <c r="D70" s="58"/>
      <c r="E70" s="23"/>
      <c r="F70" s="46"/>
    </row>
    <row r="71" spans="1:7" s="47" customFormat="1" x14ac:dyDescent="0.3">
      <c r="A71" s="5"/>
      <c r="B71" s="3"/>
      <c r="C71" s="22"/>
      <c r="D71" s="59"/>
      <c r="E71" s="23"/>
      <c r="F71" s="81"/>
    </row>
    <row r="72" spans="1:7" s="47" customFormat="1" ht="14.5" thickBot="1" x14ac:dyDescent="0.35">
      <c r="A72" s="60"/>
      <c r="B72" s="61" t="s">
        <v>439</v>
      </c>
      <c r="C72" s="62"/>
      <c r="D72" s="63"/>
      <c r="E72" s="64"/>
      <c r="F72" s="65"/>
    </row>
    <row r="73" spans="1:7" s="47" customFormat="1" x14ac:dyDescent="0.3">
      <c r="A73" s="31"/>
      <c r="B73" s="32"/>
      <c r="C73" s="33"/>
      <c r="D73" s="34"/>
      <c r="E73" s="35"/>
      <c r="F73" s="36"/>
    </row>
    <row r="74" spans="1:7" s="47" customFormat="1" ht="14.5" x14ac:dyDescent="0.35">
      <c r="A74" s="37"/>
      <c r="B74" s="30"/>
      <c r="C74" s="38"/>
      <c r="D74" s="30"/>
      <c r="E74" s="30"/>
      <c r="F74" s="39"/>
    </row>
    <row r="75" spans="1:7" s="47" customFormat="1" x14ac:dyDescent="0.3">
      <c r="A75" s="40"/>
      <c r="B75" s="41"/>
      <c r="C75" s="42"/>
      <c r="D75" s="15"/>
      <c r="E75" s="43"/>
      <c r="F75" s="44"/>
    </row>
    <row r="76" spans="1:7" s="47" customFormat="1" x14ac:dyDescent="0.3">
      <c r="A76" s="40"/>
      <c r="B76" s="41"/>
      <c r="C76" s="42"/>
      <c r="D76" s="15"/>
      <c r="E76" s="43"/>
      <c r="F76" s="44"/>
    </row>
    <row r="77" spans="1:7" s="47" customFormat="1" x14ac:dyDescent="0.3">
      <c r="A77" s="40"/>
      <c r="B77" s="41"/>
      <c r="C77" s="42"/>
      <c r="D77" s="15"/>
      <c r="E77" s="43"/>
      <c r="F77" s="44"/>
    </row>
    <row r="78" spans="1:7" s="47" customFormat="1" x14ac:dyDescent="0.3">
      <c r="A78" s="40"/>
      <c r="B78" s="41"/>
      <c r="C78" s="42"/>
      <c r="D78" s="15"/>
      <c r="E78" s="43"/>
      <c r="F78" s="44"/>
    </row>
    <row r="79" spans="1:7" s="47" customFormat="1" x14ac:dyDescent="0.3">
      <c r="A79" s="40"/>
      <c r="B79" s="41"/>
      <c r="C79" s="42"/>
      <c r="D79" s="15"/>
      <c r="E79" s="43"/>
      <c r="F79" s="44"/>
    </row>
    <row r="80" spans="1:7" s="47" customFormat="1" x14ac:dyDescent="0.3">
      <c r="A80" s="40"/>
      <c r="B80" s="41"/>
      <c r="C80" s="42"/>
      <c r="D80" s="15"/>
      <c r="E80" s="43"/>
      <c r="F80" s="44"/>
      <c r="G80" s="15"/>
    </row>
  </sheetData>
  <mergeCells count="2">
    <mergeCell ref="A1:F1"/>
    <mergeCell ref="A2:F2"/>
  </mergeCells>
  <pageMargins left="0.25" right="0" top="1" bottom="1" header="0.5" footer="0.5"/>
  <pageSetup scale="77" fitToHeight="0" orientation="portrait" r:id="rId1"/>
  <headerFooter alignWithMargins="0"/>
  <rowBreaks count="1" manualBreakCount="1">
    <brk id="29" max="5"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G78"/>
  <sheetViews>
    <sheetView view="pageBreakPreview" topLeftCell="A64" zoomScale="75" zoomScaleNormal="70" zoomScaleSheetLayoutView="75" workbookViewId="0">
      <selection activeCell="E10" sqref="E10:F70"/>
    </sheetView>
  </sheetViews>
  <sheetFormatPr defaultColWidth="9.1796875" defaultRowHeight="14" x14ac:dyDescent="0.3"/>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4.5" thickBot="1" x14ac:dyDescent="0.35">
      <c r="A1" s="177" t="s">
        <v>212</v>
      </c>
      <c r="B1" s="178"/>
      <c r="C1" s="178"/>
      <c r="D1" s="178"/>
      <c r="E1" s="178"/>
      <c r="F1" s="178"/>
    </row>
    <row r="2" spans="1:6" ht="14.5" thickBot="1" x14ac:dyDescent="0.35">
      <c r="A2" s="177" t="s">
        <v>325</v>
      </c>
      <c r="B2" s="178"/>
      <c r="C2" s="178"/>
      <c r="D2" s="178"/>
      <c r="E2" s="178"/>
      <c r="F2" s="178"/>
    </row>
    <row r="3" spans="1:6" s="20" customFormat="1" x14ac:dyDescent="0.25">
      <c r="A3" s="16" t="s">
        <v>0</v>
      </c>
      <c r="B3" s="17" t="s">
        <v>1</v>
      </c>
      <c r="C3" s="17" t="s">
        <v>2</v>
      </c>
      <c r="D3" s="17" t="s">
        <v>6</v>
      </c>
      <c r="E3" s="18" t="s">
        <v>3</v>
      </c>
      <c r="F3" s="19" t="s">
        <v>7</v>
      </c>
    </row>
    <row r="4" spans="1:6" ht="13.15" customHeight="1" x14ac:dyDescent="0.3">
      <c r="A4" s="5"/>
      <c r="B4" s="21" t="s">
        <v>14</v>
      </c>
      <c r="C4" s="22"/>
      <c r="D4" s="2"/>
      <c r="E4" s="23"/>
      <c r="F4" s="24"/>
    </row>
    <row r="5" spans="1:6" x14ac:dyDescent="0.3">
      <c r="A5" s="4" t="s">
        <v>25</v>
      </c>
      <c r="B5" s="21" t="s">
        <v>26</v>
      </c>
      <c r="C5" s="25"/>
      <c r="D5" s="22"/>
      <c r="E5" s="23"/>
      <c r="F5" s="26"/>
    </row>
    <row r="6" spans="1:6" x14ac:dyDescent="0.3">
      <c r="A6" s="27"/>
      <c r="B6" s="3" t="s">
        <v>202</v>
      </c>
      <c r="C6" s="25"/>
      <c r="D6" s="22"/>
      <c r="E6" s="48"/>
      <c r="F6" s="26"/>
    </row>
    <row r="7" spans="1:6" x14ac:dyDescent="0.3">
      <c r="A7" s="5"/>
      <c r="B7" s="21" t="s">
        <v>15</v>
      </c>
      <c r="C7" s="22"/>
      <c r="D7" s="2"/>
      <c r="E7" s="23"/>
      <c r="F7" s="26"/>
    </row>
    <row r="8" spans="1:6" s="29" customFormat="1" x14ac:dyDescent="0.3">
      <c r="A8" s="5"/>
      <c r="B8" s="28" t="s">
        <v>16</v>
      </c>
      <c r="C8" s="22"/>
      <c r="D8" s="2"/>
      <c r="E8" s="23"/>
      <c r="F8" s="26"/>
    </row>
    <row r="9" spans="1:6" ht="24" customHeight="1" x14ac:dyDescent="0.3">
      <c r="A9" s="5"/>
      <c r="B9" s="28" t="s">
        <v>17</v>
      </c>
      <c r="C9" s="22"/>
      <c r="D9" s="2"/>
      <c r="E9" s="23"/>
      <c r="F9" s="26"/>
    </row>
    <row r="10" spans="1:6" ht="50.25" customHeight="1" x14ac:dyDescent="0.3">
      <c r="A10" s="5" t="s">
        <v>18</v>
      </c>
      <c r="B10" s="3" t="s">
        <v>209</v>
      </c>
      <c r="C10" s="22" t="s">
        <v>4</v>
      </c>
      <c r="D10" s="22">
        <v>680</v>
      </c>
      <c r="E10" s="23"/>
      <c r="F10" s="46"/>
    </row>
    <row r="11" spans="1:6" s="47" customFormat="1" x14ac:dyDescent="0.3">
      <c r="A11" s="5"/>
      <c r="B11" s="21" t="s">
        <v>214</v>
      </c>
      <c r="C11" s="22"/>
      <c r="D11" s="2"/>
      <c r="E11" s="23"/>
      <c r="F11" s="46"/>
    </row>
    <row r="12" spans="1:6" s="47" customFormat="1" x14ac:dyDescent="0.3">
      <c r="A12" s="5"/>
      <c r="B12" s="3"/>
      <c r="C12" s="22"/>
      <c r="D12" s="2"/>
      <c r="E12" s="23"/>
      <c r="F12" s="46"/>
    </row>
    <row r="13" spans="1:6" s="47" customFormat="1" ht="42" customHeight="1" x14ac:dyDescent="0.3">
      <c r="A13" s="5" t="s">
        <v>215</v>
      </c>
      <c r="B13" s="3" t="s">
        <v>216</v>
      </c>
      <c r="C13" s="22" t="s">
        <v>217</v>
      </c>
      <c r="D13" s="2">
        <v>0.1</v>
      </c>
      <c r="E13" s="23"/>
      <c r="F13" s="46"/>
    </row>
    <row r="14" spans="1:6" s="47" customFormat="1" x14ac:dyDescent="0.3">
      <c r="A14" s="5"/>
      <c r="B14" s="3"/>
      <c r="C14" s="22"/>
      <c r="D14" s="2"/>
      <c r="E14" s="23"/>
      <c r="F14" s="46"/>
    </row>
    <row r="15" spans="1:6" s="47" customFormat="1" ht="37.5" customHeight="1" x14ac:dyDescent="0.3">
      <c r="A15" s="5"/>
      <c r="B15" s="28" t="s">
        <v>218</v>
      </c>
      <c r="C15" s="22"/>
      <c r="D15" s="2"/>
      <c r="E15" s="23"/>
      <c r="F15" s="46"/>
    </row>
    <row r="16" spans="1:6" s="47" customFormat="1" x14ac:dyDescent="0.3">
      <c r="A16" s="5"/>
      <c r="B16" s="3"/>
      <c r="C16" s="22"/>
      <c r="D16" s="2"/>
      <c r="E16" s="23"/>
      <c r="F16" s="46"/>
    </row>
    <row r="17" spans="1:6" s="47" customFormat="1" x14ac:dyDescent="0.3">
      <c r="A17" s="5" t="s">
        <v>219</v>
      </c>
      <c r="B17" s="3" t="s">
        <v>220</v>
      </c>
      <c r="C17" s="22" t="s">
        <v>5</v>
      </c>
      <c r="D17" s="2">
        <v>5</v>
      </c>
      <c r="E17" s="23"/>
      <c r="F17" s="46"/>
    </row>
    <row r="18" spans="1:6" s="47" customFormat="1" x14ac:dyDescent="0.3">
      <c r="A18" s="5"/>
      <c r="B18" s="3"/>
      <c r="C18" s="22"/>
      <c r="D18" s="2"/>
      <c r="E18" s="23"/>
      <c r="F18" s="46"/>
    </row>
    <row r="19" spans="1:6" s="47" customFormat="1" x14ac:dyDescent="0.3">
      <c r="A19" s="5" t="s">
        <v>221</v>
      </c>
      <c r="B19" s="3" t="s">
        <v>222</v>
      </c>
      <c r="C19" s="22" t="s">
        <v>5</v>
      </c>
      <c r="D19" s="2">
        <v>2</v>
      </c>
      <c r="E19" s="23"/>
      <c r="F19" s="46"/>
    </row>
    <row r="20" spans="1:6" s="47" customFormat="1" x14ac:dyDescent="0.3">
      <c r="A20" s="5"/>
      <c r="B20" s="3"/>
      <c r="C20" s="22"/>
      <c r="D20" s="2"/>
      <c r="E20" s="23"/>
      <c r="F20" s="46"/>
    </row>
    <row r="21" spans="1:6" s="47" customFormat="1" x14ac:dyDescent="0.3">
      <c r="A21" s="5" t="s">
        <v>223</v>
      </c>
      <c r="B21" s="3" t="s">
        <v>224</v>
      </c>
      <c r="C21" s="22" t="s">
        <v>5</v>
      </c>
      <c r="D21" s="2">
        <v>2</v>
      </c>
      <c r="E21" s="23"/>
      <c r="F21" s="46"/>
    </row>
    <row r="22" spans="1:6" s="47" customFormat="1" x14ac:dyDescent="0.3">
      <c r="A22" s="5"/>
      <c r="B22" s="3"/>
      <c r="C22" s="22"/>
      <c r="D22" s="2"/>
      <c r="E22" s="23"/>
      <c r="F22" s="46"/>
    </row>
    <row r="23" spans="1:6" x14ac:dyDescent="0.3">
      <c r="A23" s="5"/>
      <c r="B23" s="66" t="s">
        <v>203</v>
      </c>
      <c r="C23" s="22"/>
      <c r="D23" s="2"/>
      <c r="E23" s="23"/>
      <c r="F23" s="46"/>
    </row>
    <row r="24" spans="1:6" ht="110.25" customHeight="1" x14ac:dyDescent="0.3">
      <c r="A24" s="5"/>
      <c r="B24" s="3" t="s">
        <v>242</v>
      </c>
      <c r="C24" s="22"/>
      <c r="D24" s="2"/>
      <c r="E24" s="23"/>
      <c r="F24" s="46"/>
    </row>
    <row r="25" spans="1:6" x14ac:dyDescent="0.3">
      <c r="A25" s="5"/>
      <c r="B25" s="3"/>
      <c r="C25" s="22"/>
      <c r="D25" s="2"/>
      <c r="E25" s="23"/>
      <c r="F25" s="46"/>
    </row>
    <row r="26" spans="1:6" x14ac:dyDescent="0.3">
      <c r="A26" s="5"/>
      <c r="B26" s="21" t="s">
        <v>197</v>
      </c>
      <c r="C26" s="22"/>
      <c r="D26" s="2"/>
      <c r="E26" s="23"/>
      <c r="F26" s="46"/>
    </row>
    <row r="27" spans="1:6" ht="23.25" customHeight="1" x14ac:dyDescent="0.3">
      <c r="A27" s="5" t="s">
        <v>23</v>
      </c>
      <c r="B27" s="3" t="s">
        <v>263</v>
      </c>
      <c r="C27" s="22" t="s">
        <v>4</v>
      </c>
      <c r="D27" s="22">
        <v>680</v>
      </c>
      <c r="E27" s="23"/>
      <c r="F27" s="46"/>
    </row>
    <row r="28" spans="1:6" x14ac:dyDescent="0.3">
      <c r="A28" s="5"/>
      <c r="B28" s="3"/>
      <c r="C28" s="22"/>
      <c r="D28" s="22"/>
      <c r="E28" s="23"/>
      <c r="F28" s="46"/>
    </row>
    <row r="29" spans="1:6" x14ac:dyDescent="0.3">
      <c r="A29" s="5"/>
      <c r="B29" s="21" t="s">
        <v>19</v>
      </c>
      <c r="C29" s="22"/>
      <c r="D29" s="2"/>
      <c r="E29" s="23"/>
      <c r="F29" s="46"/>
    </row>
    <row r="30" spans="1:6" ht="66" x14ac:dyDescent="0.3">
      <c r="A30" s="5"/>
      <c r="B30" s="3" t="s">
        <v>243</v>
      </c>
      <c r="C30" s="22"/>
      <c r="D30" s="2"/>
      <c r="E30" s="23"/>
      <c r="F30" s="46"/>
    </row>
    <row r="31" spans="1:6" x14ac:dyDescent="0.3">
      <c r="A31" s="5"/>
      <c r="B31" s="3"/>
      <c r="C31" s="22"/>
      <c r="D31" s="2"/>
      <c r="E31" s="23"/>
      <c r="F31" s="46"/>
    </row>
    <row r="32" spans="1:6" x14ac:dyDescent="0.3">
      <c r="A32" s="5"/>
      <c r="B32" s="45" t="s">
        <v>225</v>
      </c>
      <c r="C32" s="22"/>
      <c r="D32" s="2"/>
      <c r="E32" s="23"/>
      <c r="F32" s="46"/>
    </row>
    <row r="33" spans="1:6" x14ac:dyDescent="0.3">
      <c r="A33" s="5" t="s">
        <v>226</v>
      </c>
      <c r="B33" s="3" t="s">
        <v>234</v>
      </c>
      <c r="C33" s="22" t="s">
        <v>5</v>
      </c>
      <c r="D33" s="2">
        <v>1</v>
      </c>
      <c r="E33" s="23"/>
      <c r="F33" s="46"/>
    </row>
    <row r="34" spans="1:6" x14ac:dyDescent="0.3">
      <c r="A34" s="5"/>
      <c r="B34" s="3"/>
      <c r="C34" s="22"/>
      <c r="D34" s="2"/>
      <c r="E34" s="23"/>
      <c r="F34" s="46"/>
    </row>
    <row r="35" spans="1:6" s="47" customFormat="1" x14ac:dyDescent="0.3">
      <c r="A35" s="5"/>
      <c r="B35" s="49" t="s">
        <v>244</v>
      </c>
      <c r="C35" s="22"/>
      <c r="D35" s="2"/>
      <c r="E35" s="23"/>
      <c r="F35" s="46"/>
    </row>
    <row r="36" spans="1:6" s="47" customFormat="1" x14ac:dyDescent="0.3">
      <c r="A36" s="5" t="s">
        <v>227</v>
      </c>
      <c r="B36" s="3" t="s">
        <v>233</v>
      </c>
      <c r="C36" s="22" t="s">
        <v>5</v>
      </c>
      <c r="D36" s="2">
        <v>3</v>
      </c>
      <c r="E36" s="23"/>
      <c r="F36" s="46"/>
    </row>
    <row r="37" spans="1:6" x14ac:dyDescent="0.3">
      <c r="A37" s="5"/>
      <c r="B37" s="3"/>
      <c r="C37" s="22"/>
      <c r="D37" s="2"/>
      <c r="E37" s="23"/>
      <c r="F37" s="46"/>
    </row>
    <row r="38" spans="1:6" x14ac:dyDescent="0.3">
      <c r="A38" s="4"/>
      <c r="B38" s="49" t="s">
        <v>228</v>
      </c>
      <c r="C38" s="22"/>
      <c r="D38" s="2"/>
      <c r="E38" s="23"/>
      <c r="F38" s="46"/>
    </row>
    <row r="39" spans="1:6" s="47" customFormat="1" x14ac:dyDescent="0.3">
      <c r="A39" s="5" t="s">
        <v>188</v>
      </c>
      <c r="B39" s="3" t="s">
        <v>235</v>
      </c>
      <c r="C39" s="22" t="s">
        <v>5</v>
      </c>
      <c r="D39" s="22">
        <v>1</v>
      </c>
      <c r="E39" s="23"/>
      <c r="F39" s="46"/>
    </row>
    <row r="40" spans="1:6" s="47" customFormat="1" x14ac:dyDescent="0.3">
      <c r="A40" s="5"/>
      <c r="B40" s="15"/>
      <c r="C40" s="22"/>
      <c r="D40" s="2"/>
      <c r="E40" s="23"/>
      <c r="F40" s="46"/>
    </row>
    <row r="41" spans="1:6" s="47" customFormat="1" x14ac:dyDescent="0.3">
      <c r="A41" s="5"/>
      <c r="B41" s="49" t="s">
        <v>229</v>
      </c>
      <c r="C41" s="22"/>
      <c r="D41" s="2"/>
      <c r="E41" s="23"/>
      <c r="F41" s="46"/>
    </row>
    <row r="42" spans="1:6" s="47" customFormat="1" x14ac:dyDescent="0.3">
      <c r="A42" s="5" t="s">
        <v>200</v>
      </c>
      <c r="B42" s="3" t="s">
        <v>210</v>
      </c>
      <c r="C42" s="22" t="s">
        <v>5</v>
      </c>
      <c r="D42" s="2">
        <v>1</v>
      </c>
      <c r="E42" s="23"/>
      <c r="F42" s="46"/>
    </row>
    <row r="43" spans="1:6" x14ac:dyDescent="0.3">
      <c r="A43" s="5"/>
      <c r="B43" s="3"/>
      <c r="C43" s="22"/>
      <c r="D43" s="2"/>
      <c r="E43" s="23"/>
      <c r="F43" s="46"/>
    </row>
    <row r="44" spans="1:6" s="47" customFormat="1" x14ac:dyDescent="0.3">
      <c r="A44" s="5"/>
      <c r="B44" s="49" t="s">
        <v>232</v>
      </c>
      <c r="C44" s="22"/>
      <c r="D44" s="2"/>
      <c r="E44" s="23"/>
      <c r="F44" s="46"/>
    </row>
    <row r="45" spans="1:6" s="47" customFormat="1" x14ac:dyDescent="0.3">
      <c r="A45" s="5" t="s">
        <v>227</v>
      </c>
      <c r="B45" s="3" t="s">
        <v>233</v>
      </c>
      <c r="C45" s="22" t="s">
        <v>5</v>
      </c>
      <c r="D45" s="2">
        <v>1</v>
      </c>
      <c r="E45" s="23"/>
      <c r="F45" s="46"/>
    </row>
    <row r="46" spans="1:6" s="47" customFormat="1" x14ac:dyDescent="0.3">
      <c r="A46" s="5"/>
      <c r="B46" s="3"/>
      <c r="C46" s="22"/>
      <c r="D46" s="2"/>
      <c r="E46" s="23"/>
      <c r="F46" s="46"/>
    </row>
    <row r="47" spans="1:6" s="47" customFormat="1" x14ac:dyDescent="0.3">
      <c r="A47" s="5"/>
      <c r="B47" s="49" t="s">
        <v>236</v>
      </c>
      <c r="C47" s="22"/>
      <c r="D47" s="2"/>
      <c r="E47" s="23"/>
      <c r="F47" s="46"/>
    </row>
    <row r="48" spans="1:6" s="47" customFormat="1" x14ac:dyDescent="0.3">
      <c r="A48" s="5" t="s">
        <v>227</v>
      </c>
      <c r="B48" s="3" t="s">
        <v>233</v>
      </c>
      <c r="C48" s="22" t="s">
        <v>5</v>
      </c>
      <c r="D48" s="2">
        <v>8</v>
      </c>
      <c r="E48" s="23"/>
      <c r="F48" s="46"/>
    </row>
    <row r="49" spans="1:7" s="47" customFormat="1" x14ac:dyDescent="0.3">
      <c r="A49" s="5"/>
      <c r="B49" s="3"/>
      <c r="C49" s="22"/>
      <c r="D49" s="2"/>
      <c r="E49" s="23"/>
      <c r="F49" s="46"/>
    </row>
    <row r="50" spans="1:7" s="47" customFormat="1" x14ac:dyDescent="0.3">
      <c r="A50" s="5"/>
      <c r="B50" s="45" t="s">
        <v>237</v>
      </c>
      <c r="C50" s="22"/>
      <c r="D50" s="2"/>
      <c r="E50" s="23"/>
      <c r="F50" s="46"/>
    </row>
    <row r="51" spans="1:7" s="47" customFormat="1" x14ac:dyDescent="0.3">
      <c r="A51" s="5" t="s">
        <v>227</v>
      </c>
      <c r="B51" s="3" t="s">
        <v>233</v>
      </c>
      <c r="C51" s="22" t="s">
        <v>5</v>
      </c>
      <c r="D51" s="2">
        <v>1</v>
      </c>
      <c r="E51" s="23"/>
      <c r="F51" s="46"/>
    </row>
    <row r="52" spans="1:7" s="47" customFormat="1" x14ac:dyDescent="0.3">
      <c r="A52" s="5"/>
      <c r="B52" s="3"/>
      <c r="C52" s="22"/>
      <c r="D52" s="2"/>
      <c r="E52" s="23"/>
      <c r="F52" s="46"/>
    </row>
    <row r="53" spans="1:7" s="47" customFormat="1" x14ac:dyDescent="0.3">
      <c r="A53" s="5"/>
      <c r="B53" s="21" t="s">
        <v>10</v>
      </c>
      <c r="C53" s="22"/>
      <c r="D53" s="2"/>
      <c r="E53" s="23"/>
      <c r="F53" s="46"/>
    </row>
    <row r="54" spans="1:7" s="47" customFormat="1" x14ac:dyDescent="0.3">
      <c r="A54" s="5"/>
      <c r="B54" s="52"/>
      <c r="C54" s="22"/>
      <c r="D54" s="2"/>
      <c r="E54" s="23"/>
      <c r="F54" s="46"/>
    </row>
    <row r="55" spans="1:7" s="47" customFormat="1" ht="27" customHeight="1" x14ac:dyDescent="0.3">
      <c r="A55" s="4" t="s">
        <v>21</v>
      </c>
      <c r="B55" s="21" t="s">
        <v>22</v>
      </c>
      <c r="C55" s="22"/>
      <c r="D55" s="2"/>
      <c r="E55" s="23"/>
      <c r="F55" s="46"/>
    </row>
    <row r="56" spans="1:7" s="47" customFormat="1" ht="28" x14ac:dyDescent="0.3">
      <c r="A56" s="4"/>
      <c r="B56" s="50" t="s">
        <v>230</v>
      </c>
      <c r="C56" s="22"/>
      <c r="D56" s="51"/>
      <c r="E56" s="53"/>
      <c r="F56" s="46"/>
      <c r="G56" s="15"/>
    </row>
    <row r="57" spans="1:7" x14ac:dyDescent="0.3">
      <c r="A57" s="5" t="s">
        <v>208</v>
      </c>
      <c r="B57" s="3" t="s">
        <v>231</v>
      </c>
      <c r="C57" s="22" t="s">
        <v>5</v>
      </c>
      <c r="D57" s="2">
        <v>1</v>
      </c>
      <c r="E57" s="23"/>
      <c r="F57" s="46"/>
    </row>
    <row r="58" spans="1:7" s="47" customFormat="1" ht="18.75" customHeight="1" x14ac:dyDescent="0.3">
      <c r="A58" s="5"/>
      <c r="B58" s="3"/>
      <c r="C58" s="22"/>
      <c r="D58" s="2"/>
      <c r="E58" s="23"/>
      <c r="F58" s="46"/>
    </row>
    <row r="59" spans="1:7" s="47" customFormat="1" x14ac:dyDescent="0.3">
      <c r="A59" s="5"/>
      <c r="B59" s="3"/>
      <c r="C59" s="22"/>
      <c r="D59" s="2"/>
      <c r="E59" s="23"/>
      <c r="F59" s="46"/>
    </row>
    <row r="60" spans="1:7" s="47" customFormat="1" x14ac:dyDescent="0.3">
      <c r="A60" s="54"/>
      <c r="B60" s="55" t="s">
        <v>211</v>
      </c>
      <c r="C60" s="56"/>
      <c r="D60" s="52"/>
      <c r="E60" s="57"/>
      <c r="F60" s="46"/>
    </row>
    <row r="61" spans="1:7" s="47" customFormat="1" x14ac:dyDescent="0.3">
      <c r="A61" s="5"/>
      <c r="B61" s="3"/>
      <c r="C61" s="22"/>
      <c r="D61" s="2"/>
      <c r="E61" s="23"/>
      <c r="F61" s="46"/>
    </row>
    <row r="62" spans="1:7" s="47" customFormat="1" x14ac:dyDescent="0.3">
      <c r="A62" s="5"/>
      <c r="B62" s="55" t="s">
        <v>8</v>
      </c>
      <c r="C62" s="22"/>
      <c r="D62" s="2"/>
      <c r="E62" s="23"/>
      <c r="F62" s="46"/>
    </row>
    <row r="63" spans="1:7" s="47" customFormat="1" ht="38.25" customHeight="1" x14ac:dyDescent="0.3">
      <c r="A63" s="5" t="s">
        <v>9</v>
      </c>
      <c r="B63" s="3" t="s">
        <v>238</v>
      </c>
      <c r="C63" s="22" t="s">
        <v>5</v>
      </c>
      <c r="D63" s="22">
        <v>5</v>
      </c>
      <c r="E63" s="23"/>
      <c r="F63" s="46"/>
    </row>
    <row r="64" spans="1:7" s="47" customFormat="1" x14ac:dyDescent="0.3">
      <c r="A64" s="5"/>
      <c r="B64" s="3"/>
      <c r="C64" s="22"/>
      <c r="D64" s="2"/>
      <c r="E64" s="23"/>
      <c r="F64" s="46"/>
    </row>
    <row r="65" spans="1:7" s="47" customFormat="1" x14ac:dyDescent="0.3">
      <c r="A65" s="4" t="s">
        <v>187</v>
      </c>
      <c r="B65" s="21" t="s">
        <v>27</v>
      </c>
      <c r="C65" s="22"/>
      <c r="D65" s="2"/>
      <c r="E65" s="23"/>
      <c r="F65" s="46"/>
    </row>
    <row r="66" spans="1:7" s="47" customFormat="1" x14ac:dyDescent="0.3">
      <c r="A66" s="5" t="s">
        <v>11</v>
      </c>
      <c r="B66" s="3" t="s">
        <v>239</v>
      </c>
      <c r="C66" s="22" t="s">
        <v>5</v>
      </c>
      <c r="D66" s="2">
        <v>1</v>
      </c>
      <c r="E66" s="23"/>
      <c r="F66" s="46"/>
    </row>
    <row r="67" spans="1:7" s="47" customFormat="1" x14ac:dyDescent="0.3">
      <c r="A67" s="5" t="s">
        <v>12</v>
      </c>
      <c r="B67" s="3" t="s">
        <v>240</v>
      </c>
      <c r="C67" s="22" t="s">
        <v>5</v>
      </c>
      <c r="D67" s="59">
        <v>3</v>
      </c>
      <c r="E67" s="23"/>
      <c r="F67" s="46"/>
    </row>
    <row r="68" spans="1:7" s="47" customFormat="1" ht="48" customHeight="1" x14ac:dyDescent="0.3">
      <c r="A68" s="5"/>
      <c r="B68" s="3"/>
      <c r="C68" s="22"/>
      <c r="D68" s="58"/>
      <c r="E68" s="23"/>
      <c r="F68" s="46"/>
    </row>
    <row r="69" spans="1:7" s="47" customFormat="1" x14ac:dyDescent="0.3">
      <c r="A69" s="5"/>
      <c r="B69" s="3"/>
      <c r="C69" s="22"/>
      <c r="D69" s="59"/>
      <c r="E69" s="23"/>
      <c r="F69" s="81"/>
    </row>
    <row r="70" spans="1:7" s="47" customFormat="1" ht="14.5" thickBot="1" x14ac:dyDescent="0.35">
      <c r="A70" s="60"/>
      <c r="B70" s="61" t="s">
        <v>439</v>
      </c>
      <c r="C70" s="62"/>
      <c r="D70" s="63"/>
      <c r="E70" s="64"/>
      <c r="F70" s="65"/>
    </row>
    <row r="71" spans="1:7" s="47" customFormat="1" x14ac:dyDescent="0.3">
      <c r="A71" s="31"/>
      <c r="B71" s="32"/>
      <c r="C71" s="33"/>
      <c r="D71" s="34"/>
      <c r="E71" s="35"/>
      <c r="F71" s="36"/>
    </row>
    <row r="72" spans="1:7" s="47" customFormat="1" ht="14.5" x14ac:dyDescent="0.35">
      <c r="A72" s="37"/>
      <c r="B72" s="30"/>
      <c r="C72" s="38"/>
      <c r="D72" s="30"/>
      <c r="E72" s="30"/>
      <c r="F72" s="39"/>
    </row>
    <row r="73" spans="1:7" s="47" customFormat="1" x14ac:dyDescent="0.3">
      <c r="A73" s="40"/>
      <c r="B73" s="41"/>
      <c r="C73" s="42"/>
      <c r="D73" s="15"/>
      <c r="E73" s="43"/>
      <c r="F73" s="44"/>
    </row>
    <row r="74" spans="1:7" s="47" customFormat="1" x14ac:dyDescent="0.3">
      <c r="A74" s="40"/>
      <c r="B74" s="41"/>
      <c r="C74" s="42"/>
      <c r="D74" s="15"/>
      <c r="E74" s="43"/>
      <c r="F74" s="44"/>
    </row>
    <row r="75" spans="1:7" s="47" customFormat="1" x14ac:dyDescent="0.3">
      <c r="A75" s="40"/>
      <c r="B75" s="41"/>
      <c r="C75" s="42"/>
      <c r="D75" s="15"/>
      <c r="E75" s="43"/>
      <c r="F75" s="44"/>
    </row>
    <row r="76" spans="1:7" s="47" customFormat="1" x14ac:dyDescent="0.3">
      <c r="A76" s="40"/>
      <c r="B76" s="41"/>
      <c r="C76" s="42"/>
      <c r="D76" s="15"/>
      <c r="E76" s="43"/>
      <c r="F76" s="44"/>
    </row>
    <row r="77" spans="1:7" s="47" customFormat="1" x14ac:dyDescent="0.3">
      <c r="A77" s="40"/>
      <c r="B77" s="41"/>
      <c r="C77" s="42"/>
      <c r="D77" s="15"/>
      <c r="E77" s="43"/>
      <c r="F77" s="44"/>
    </row>
    <row r="78" spans="1:7" s="47" customFormat="1" x14ac:dyDescent="0.3">
      <c r="A78" s="40"/>
      <c r="B78" s="41"/>
      <c r="C78" s="42"/>
      <c r="D78" s="15"/>
      <c r="E78" s="43"/>
      <c r="F78" s="44"/>
      <c r="G78" s="15"/>
    </row>
  </sheetData>
  <mergeCells count="2">
    <mergeCell ref="A1:F1"/>
    <mergeCell ref="A2:F2"/>
  </mergeCells>
  <pageMargins left="0.25" right="0" top="1" bottom="1" header="0.5" footer="0.5"/>
  <pageSetup scale="77" fitToHeight="0" orientation="portrait" r:id="rId1"/>
  <headerFooter alignWithMargins="0"/>
  <rowBreaks count="1" manualBreakCount="1">
    <brk id="28" max="5"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G79"/>
  <sheetViews>
    <sheetView view="pageBreakPreview" topLeftCell="A55" zoomScale="75" zoomScaleNormal="70" zoomScaleSheetLayoutView="75" workbookViewId="0">
      <selection activeCell="E10" sqref="E10:F71"/>
    </sheetView>
  </sheetViews>
  <sheetFormatPr defaultColWidth="9.1796875" defaultRowHeight="14" x14ac:dyDescent="0.3"/>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4.5" thickBot="1" x14ac:dyDescent="0.35">
      <c r="A1" s="177" t="s">
        <v>212</v>
      </c>
      <c r="B1" s="178"/>
      <c r="C1" s="178"/>
      <c r="D1" s="178"/>
      <c r="E1" s="178"/>
      <c r="F1" s="178"/>
    </row>
    <row r="2" spans="1:6" ht="14.5" thickBot="1" x14ac:dyDescent="0.35">
      <c r="A2" s="177" t="s">
        <v>326</v>
      </c>
      <c r="B2" s="178"/>
      <c r="C2" s="178"/>
      <c r="D2" s="178"/>
      <c r="E2" s="178"/>
      <c r="F2" s="178"/>
    </row>
    <row r="3" spans="1:6" s="20" customFormat="1" x14ac:dyDescent="0.25">
      <c r="A3" s="16" t="s">
        <v>0</v>
      </c>
      <c r="B3" s="17" t="s">
        <v>1</v>
      </c>
      <c r="C3" s="17" t="s">
        <v>2</v>
      </c>
      <c r="D3" s="17" t="s">
        <v>6</v>
      </c>
      <c r="E3" s="18" t="s">
        <v>3</v>
      </c>
      <c r="F3" s="19" t="s">
        <v>7</v>
      </c>
    </row>
    <row r="4" spans="1:6" ht="13.15" customHeight="1" x14ac:dyDescent="0.3">
      <c r="A4" s="5"/>
      <c r="B4" s="21" t="s">
        <v>14</v>
      </c>
      <c r="C4" s="22"/>
      <c r="D4" s="2"/>
      <c r="E4" s="23"/>
      <c r="F4" s="24"/>
    </row>
    <row r="5" spans="1:6" x14ac:dyDescent="0.3">
      <c r="A5" s="4" t="s">
        <v>25</v>
      </c>
      <c r="B5" s="21" t="s">
        <v>26</v>
      </c>
      <c r="C5" s="25"/>
      <c r="D5" s="22"/>
      <c r="E5" s="23"/>
      <c r="F5" s="26"/>
    </row>
    <row r="6" spans="1:6" x14ac:dyDescent="0.3">
      <c r="A6" s="27"/>
      <c r="B6" s="3" t="s">
        <v>202</v>
      </c>
      <c r="C6" s="25"/>
      <c r="D6" s="22"/>
      <c r="E6" s="48"/>
      <c r="F6" s="26"/>
    </row>
    <row r="7" spans="1:6" x14ac:dyDescent="0.3">
      <c r="A7" s="5"/>
      <c r="B7" s="21" t="s">
        <v>15</v>
      </c>
      <c r="C7" s="22"/>
      <c r="D7" s="2"/>
      <c r="E7" s="23"/>
      <c r="F7" s="26"/>
    </row>
    <row r="8" spans="1:6" s="29" customFormat="1" x14ac:dyDescent="0.3">
      <c r="A8" s="5"/>
      <c r="B8" s="28" t="s">
        <v>16</v>
      </c>
      <c r="C8" s="22"/>
      <c r="D8" s="2"/>
      <c r="E8" s="23"/>
      <c r="F8" s="26"/>
    </row>
    <row r="9" spans="1:6" ht="24" customHeight="1" x14ac:dyDescent="0.3">
      <c r="A9" s="5"/>
      <c r="B9" s="28" t="s">
        <v>17</v>
      </c>
      <c r="C9" s="22"/>
      <c r="D9" s="2"/>
      <c r="E9" s="23"/>
      <c r="F9" s="26"/>
    </row>
    <row r="10" spans="1:6" ht="50.25" customHeight="1" x14ac:dyDescent="0.3">
      <c r="A10" s="5" t="s">
        <v>18</v>
      </c>
      <c r="B10" s="3" t="s">
        <v>209</v>
      </c>
      <c r="C10" s="22" t="s">
        <v>4</v>
      </c>
      <c r="D10" s="22">
        <v>460</v>
      </c>
      <c r="E10" s="23"/>
      <c r="F10" s="46"/>
    </row>
    <row r="11" spans="1:6" s="47" customFormat="1" x14ac:dyDescent="0.3">
      <c r="A11" s="5"/>
      <c r="B11" s="21" t="s">
        <v>214</v>
      </c>
      <c r="C11" s="22"/>
      <c r="D11" s="2"/>
      <c r="E11" s="23"/>
      <c r="F11" s="46"/>
    </row>
    <row r="12" spans="1:6" s="47" customFormat="1" x14ac:dyDescent="0.3">
      <c r="A12" s="5"/>
      <c r="B12" s="3"/>
      <c r="C12" s="22"/>
      <c r="D12" s="2"/>
      <c r="E12" s="23"/>
      <c r="F12" s="46"/>
    </row>
    <row r="13" spans="1:6" s="47" customFormat="1" ht="42" customHeight="1" x14ac:dyDescent="0.3">
      <c r="A13" s="5" t="s">
        <v>215</v>
      </c>
      <c r="B13" s="3" t="s">
        <v>216</v>
      </c>
      <c r="C13" s="22" t="s">
        <v>217</v>
      </c>
      <c r="D13" s="82">
        <f>D10*2/10000</f>
        <v>9.1999999999999998E-2</v>
      </c>
      <c r="E13" s="23"/>
      <c r="F13" s="46"/>
    </row>
    <row r="14" spans="1:6" s="47" customFormat="1" x14ac:dyDescent="0.3">
      <c r="A14" s="5"/>
      <c r="B14" s="3"/>
      <c r="C14" s="22"/>
      <c r="D14" s="2"/>
      <c r="E14" s="23"/>
      <c r="F14" s="46"/>
    </row>
    <row r="15" spans="1:6" s="47" customFormat="1" ht="37.5" customHeight="1" x14ac:dyDescent="0.3">
      <c r="A15" s="5"/>
      <c r="B15" s="28" t="s">
        <v>218</v>
      </c>
      <c r="C15" s="22"/>
      <c r="D15" s="2"/>
      <c r="E15" s="23"/>
      <c r="F15" s="46"/>
    </row>
    <row r="16" spans="1:6" s="47" customFormat="1" x14ac:dyDescent="0.3">
      <c r="A16" s="5"/>
      <c r="B16" s="3"/>
      <c r="C16" s="22"/>
      <c r="D16" s="2"/>
      <c r="E16" s="23"/>
      <c r="F16" s="46"/>
    </row>
    <row r="17" spans="1:6" s="47" customFormat="1" x14ac:dyDescent="0.3">
      <c r="A17" s="5" t="s">
        <v>219</v>
      </c>
      <c r="B17" s="3" t="s">
        <v>220</v>
      </c>
      <c r="C17" s="22" t="s">
        <v>5</v>
      </c>
      <c r="D17" s="2">
        <v>5</v>
      </c>
      <c r="E17" s="23"/>
      <c r="F17" s="46"/>
    </row>
    <row r="18" spans="1:6" s="47" customFormat="1" x14ac:dyDescent="0.3">
      <c r="A18" s="5"/>
      <c r="B18" s="3"/>
      <c r="C18" s="22"/>
      <c r="D18" s="2"/>
      <c r="E18" s="23"/>
      <c r="F18" s="46"/>
    </row>
    <row r="19" spans="1:6" s="47" customFormat="1" x14ac:dyDescent="0.3">
      <c r="A19" s="5" t="s">
        <v>221</v>
      </c>
      <c r="B19" s="3" t="s">
        <v>222</v>
      </c>
      <c r="C19" s="22" t="s">
        <v>5</v>
      </c>
      <c r="D19" s="2">
        <v>2</v>
      </c>
      <c r="E19" s="23"/>
      <c r="F19" s="46"/>
    </row>
    <row r="20" spans="1:6" s="47" customFormat="1" x14ac:dyDescent="0.3">
      <c r="A20" s="5"/>
      <c r="B20" s="3"/>
      <c r="C20" s="22"/>
      <c r="D20" s="2"/>
      <c r="E20" s="23"/>
      <c r="F20" s="46"/>
    </row>
    <row r="21" spans="1:6" s="47" customFormat="1" x14ac:dyDescent="0.3">
      <c r="A21" s="5" t="s">
        <v>223</v>
      </c>
      <c r="B21" s="3" t="s">
        <v>224</v>
      </c>
      <c r="C21" s="22" t="s">
        <v>5</v>
      </c>
      <c r="D21" s="2">
        <v>2</v>
      </c>
      <c r="E21" s="23"/>
      <c r="F21" s="46"/>
    </row>
    <row r="22" spans="1:6" s="47" customFormat="1" x14ac:dyDescent="0.3">
      <c r="A22" s="5"/>
      <c r="B22" s="3"/>
      <c r="C22" s="22"/>
      <c r="D22" s="2"/>
      <c r="E22" s="23"/>
      <c r="F22" s="46"/>
    </row>
    <row r="23" spans="1:6" x14ac:dyDescent="0.3">
      <c r="A23" s="5"/>
      <c r="B23" s="66" t="s">
        <v>203</v>
      </c>
      <c r="C23" s="22"/>
      <c r="D23" s="2"/>
      <c r="E23" s="23"/>
      <c r="F23" s="46"/>
    </row>
    <row r="24" spans="1:6" ht="110.25" customHeight="1" x14ac:dyDescent="0.3">
      <c r="A24" s="5"/>
      <c r="B24" s="3" t="s">
        <v>242</v>
      </c>
      <c r="C24" s="22"/>
      <c r="D24" s="2"/>
      <c r="E24" s="23"/>
      <c r="F24" s="46"/>
    </row>
    <row r="25" spans="1:6" x14ac:dyDescent="0.3">
      <c r="A25" s="5"/>
      <c r="B25" s="3"/>
      <c r="C25" s="22"/>
      <c r="D25" s="2"/>
      <c r="E25" s="23"/>
      <c r="F25" s="46"/>
    </row>
    <row r="26" spans="1:6" x14ac:dyDescent="0.3">
      <c r="A26" s="5"/>
      <c r="B26" s="21" t="s">
        <v>197</v>
      </c>
      <c r="C26" s="22"/>
      <c r="D26" s="2"/>
      <c r="E26" s="23"/>
      <c r="F26" s="46"/>
    </row>
    <row r="27" spans="1:6" ht="23.25" customHeight="1" x14ac:dyDescent="0.3">
      <c r="A27" s="5" t="s">
        <v>23</v>
      </c>
      <c r="B27" s="3" t="s">
        <v>255</v>
      </c>
      <c r="C27" s="22" t="s">
        <v>4</v>
      </c>
      <c r="D27" s="22">
        <v>320</v>
      </c>
      <c r="E27" s="23"/>
      <c r="F27" s="46"/>
    </row>
    <row r="28" spans="1:6" ht="23.25" customHeight="1" x14ac:dyDescent="0.3">
      <c r="A28" s="5" t="s">
        <v>23</v>
      </c>
      <c r="B28" s="3" t="s">
        <v>321</v>
      </c>
      <c r="C28" s="22" t="s">
        <v>4</v>
      </c>
      <c r="D28" s="22">
        <v>140</v>
      </c>
      <c r="E28" s="23"/>
      <c r="F28" s="46"/>
    </row>
    <row r="29" spans="1:6" x14ac:dyDescent="0.3">
      <c r="A29" s="5"/>
      <c r="B29" s="3"/>
      <c r="C29" s="22"/>
      <c r="D29" s="22"/>
      <c r="E29" s="23"/>
      <c r="F29" s="46"/>
    </row>
    <row r="30" spans="1:6" x14ac:dyDescent="0.3">
      <c r="A30" s="5"/>
      <c r="B30" s="21" t="s">
        <v>19</v>
      </c>
      <c r="C30" s="22"/>
      <c r="D30" s="2"/>
      <c r="E30" s="23"/>
      <c r="F30" s="46"/>
    </row>
    <row r="31" spans="1:6" ht="66" x14ac:dyDescent="0.3">
      <c r="A31" s="5"/>
      <c r="B31" s="3" t="s">
        <v>243</v>
      </c>
      <c r="C31" s="22"/>
      <c r="D31" s="2"/>
      <c r="E31" s="23"/>
      <c r="F31" s="46"/>
    </row>
    <row r="32" spans="1:6" x14ac:dyDescent="0.3">
      <c r="A32" s="5"/>
      <c r="B32" s="3"/>
      <c r="C32" s="22"/>
      <c r="D32" s="2"/>
      <c r="E32" s="23"/>
      <c r="F32" s="46"/>
    </row>
    <row r="33" spans="1:6" x14ac:dyDescent="0.3">
      <c r="A33" s="5"/>
      <c r="B33" s="45" t="s">
        <v>225</v>
      </c>
      <c r="C33" s="22"/>
      <c r="D33" s="2"/>
      <c r="E33" s="23"/>
      <c r="F33" s="46"/>
    </row>
    <row r="34" spans="1:6" x14ac:dyDescent="0.3">
      <c r="A34" s="5" t="s">
        <v>226</v>
      </c>
      <c r="B34" s="3" t="s">
        <v>249</v>
      </c>
      <c r="C34" s="22" t="s">
        <v>5</v>
      </c>
      <c r="D34" s="2">
        <v>1</v>
      </c>
      <c r="E34" s="23"/>
      <c r="F34" s="46"/>
    </row>
    <row r="35" spans="1:6" x14ac:dyDescent="0.3">
      <c r="A35" s="5"/>
      <c r="B35" s="3"/>
      <c r="C35" s="22"/>
      <c r="D35" s="2"/>
      <c r="E35" s="23"/>
      <c r="F35" s="46"/>
    </row>
    <row r="36" spans="1:6" s="47" customFormat="1" x14ac:dyDescent="0.3">
      <c r="A36" s="5"/>
      <c r="B36" s="49" t="s">
        <v>244</v>
      </c>
      <c r="C36" s="22"/>
      <c r="D36" s="2"/>
      <c r="E36" s="23"/>
      <c r="F36" s="46"/>
    </row>
    <row r="37" spans="1:6" s="47" customFormat="1" x14ac:dyDescent="0.3">
      <c r="A37" s="5" t="s">
        <v>227</v>
      </c>
      <c r="B37" s="3" t="s">
        <v>250</v>
      </c>
      <c r="C37" s="22" t="s">
        <v>5</v>
      </c>
      <c r="D37" s="2">
        <v>3</v>
      </c>
      <c r="E37" s="23"/>
      <c r="F37" s="46"/>
    </row>
    <row r="38" spans="1:6" x14ac:dyDescent="0.3">
      <c r="A38" s="5"/>
      <c r="B38" s="3"/>
      <c r="C38" s="22"/>
      <c r="D38" s="2"/>
      <c r="E38" s="23"/>
      <c r="F38" s="46"/>
    </row>
    <row r="39" spans="1:6" x14ac:dyDescent="0.3">
      <c r="A39" s="4"/>
      <c r="B39" s="49" t="s">
        <v>228</v>
      </c>
      <c r="C39" s="22"/>
      <c r="D39" s="2"/>
      <c r="E39" s="23"/>
      <c r="F39" s="46"/>
    </row>
    <row r="40" spans="1:6" s="47" customFormat="1" x14ac:dyDescent="0.3">
      <c r="A40" s="5" t="s">
        <v>188</v>
      </c>
      <c r="B40" s="3" t="s">
        <v>251</v>
      </c>
      <c r="C40" s="22" t="s">
        <v>5</v>
      </c>
      <c r="D40" s="22">
        <v>1</v>
      </c>
      <c r="E40" s="23"/>
      <c r="F40" s="46"/>
    </row>
    <row r="41" spans="1:6" s="47" customFormat="1" x14ac:dyDescent="0.3">
      <c r="A41" s="5"/>
      <c r="B41" s="15"/>
      <c r="C41" s="22"/>
      <c r="D41" s="2"/>
      <c r="E41" s="23"/>
      <c r="F41" s="46"/>
    </row>
    <row r="42" spans="1:6" s="47" customFormat="1" x14ac:dyDescent="0.3">
      <c r="A42" s="5"/>
      <c r="B42" s="49" t="s">
        <v>229</v>
      </c>
      <c r="C42" s="22"/>
      <c r="D42" s="2"/>
      <c r="E42" s="23"/>
      <c r="F42" s="46"/>
    </row>
    <row r="43" spans="1:6" s="47" customFormat="1" x14ac:dyDescent="0.3">
      <c r="A43" s="5" t="s">
        <v>200</v>
      </c>
      <c r="B43" s="3" t="s">
        <v>252</v>
      </c>
      <c r="C43" s="22" t="s">
        <v>5</v>
      </c>
      <c r="D43" s="2">
        <v>1</v>
      </c>
      <c r="E43" s="23"/>
      <c r="F43" s="46"/>
    </row>
    <row r="44" spans="1:6" x14ac:dyDescent="0.3">
      <c r="A44" s="5"/>
      <c r="B44" s="3"/>
      <c r="C44" s="22"/>
      <c r="D44" s="2"/>
      <c r="E44" s="23"/>
      <c r="F44" s="46"/>
    </row>
    <row r="45" spans="1:6" s="47" customFormat="1" x14ac:dyDescent="0.3">
      <c r="A45" s="5"/>
      <c r="B45" s="49" t="s">
        <v>254</v>
      </c>
      <c r="C45" s="22"/>
      <c r="D45" s="2"/>
      <c r="E45" s="23"/>
      <c r="F45" s="46"/>
    </row>
    <row r="46" spans="1:6" s="47" customFormat="1" x14ac:dyDescent="0.3">
      <c r="A46" s="5" t="s">
        <v>227</v>
      </c>
      <c r="B46" s="3" t="s">
        <v>253</v>
      </c>
      <c r="C46" s="22" t="s">
        <v>5</v>
      </c>
      <c r="D46" s="2">
        <v>1</v>
      </c>
      <c r="E46" s="23"/>
      <c r="F46" s="46"/>
    </row>
    <row r="47" spans="1:6" s="47" customFormat="1" x14ac:dyDescent="0.3">
      <c r="A47" s="5"/>
      <c r="B47" s="3"/>
      <c r="C47" s="22"/>
      <c r="D47" s="2"/>
      <c r="E47" s="23"/>
      <c r="F47" s="46"/>
    </row>
    <row r="48" spans="1:6" s="47" customFormat="1" x14ac:dyDescent="0.3">
      <c r="A48" s="5"/>
      <c r="B48" s="49" t="s">
        <v>236</v>
      </c>
      <c r="C48" s="22"/>
      <c r="D48" s="2"/>
      <c r="E48" s="23"/>
      <c r="F48" s="46"/>
    </row>
    <row r="49" spans="1:7" s="47" customFormat="1" x14ac:dyDescent="0.3">
      <c r="A49" s="5" t="s">
        <v>227</v>
      </c>
      <c r="B49" s="3" t="s">
        <v>253</v>
      </c>
      <c r="C49" s="22" t="s">
        <v>5</v>
      </c>
      <c r="D49" s="59">
        <f>D27/100</f>
        <v>3.2</v>
      </c>
      <c r="E49" s="23"/>
      <c r="F49" s="46"/>
    </row>
    <row r="50" spans="1:7" s="47" customFormat="1" x14ac:dyDescent="0.3">
      <c r="A50" s="5"/>
      <c r="B50" s="3"/>
      <c r="C50" s="22"/>
      <c r="D50" s="2"/>
      <c r="E50" s="23"/>
      <c r="F50" s="46"/>
    </row>
    <row r="51" spans="1:7" s="47" customFormat="1" x14ac:dyDescent="0.3">
      <c r="A51" s="5"/>
      <c r="B51" s="45" t="s">
        <v>237</v>
      </c>
      <c r="C51" s="22"/>
      <c r="D51" s="2"/>
      <c r="E51" s="23"/>
      <c r="F51" s="46"/>
    </row>
    <row r="52" spans="1:7" s="47" customFormat="1" x14ac:dyDescent="0.3">
      <c r="A52" s="5" t="s">
        <v>227</v>
      </c>
      <c r="B52" s="3" t="s">
        <v>253</v>
      </c>
      <c r="C52" s="22" t="s">
        <v>5</v>
      </c>
      <c r="D52" s="2">
        <v>1</v>
      </c>
      <c r="E52" s="23"/>
      <c r="F52" s="46"/>
    </row>
    <row r="53" spans="1:7" s="47" customFormat="1" x14ac:dyDescent="0.3">
      <c r="A53" s="5"/>
      <c r="B53" s="3"/>
      <c r="C53" s="22"/>
      <c r="D53" s="2"/>
      <c r="E53" s="23"/>
      <c r="F53" s="46"/>
    </row>
    <row r="54" spans="1:7" s="47" customFormat="1" x14ac:dyDescent="0.3">
      <c r="A54" s="5"/>
      <c r="B54" s="21" t="s">
        <v>10</v>
      </c>
      <c r="C54" s="22"/>
      <c r="D54" s="2"/>
      <c r="E54" s="23"/>
      <c r="F54" s="46"/>
    </row>
    <row r="55" spans="1:7" s="47" customFormat="1" x14ac:dyDescent="0.3">
      <c r="A55" s="5"/>
      <c r="B55" s="52"/>
      <c r="C55" s="22"/>
      <c r="D55" s="2"/>
      <c r="E55" s="23"/>
      <c r="F55" s="46"/>
    </row>
    <row r="56" spans="1:7" s="47" customFormat="1" ht="27" customHeight="1" x14ac:dyDescent="0.3">
      <c r="A56" s="4" t="s">
        <v>21</v>
      </c>
      <c r="B56" s="21" t="s">
        <v>22</v>
      </c>
      <c r="C56" s="22"/>
      <c r="D56" s="2"/>
      <c r="E56" s="23"/>
      <c r="F56" s="46"/>
    </row>
    <row r="57" spans="1:7" s="47" customFormat="1" ht="28" x14ac:dyDescent="0.3">
      <c r="A57" s="4"/>
      <c r="B57" s="50" t="s">
        <v>230</v>
      </c>
      <c r="C57" s="22"/>
      <c r="D57" s="51"/>
      <c r="E57" s="53"/>
      <c r="F57" s="46"/>
      <c r="G57" s="15"/>
    </row>
    <row r="58" spans="1:7" x14ac:dyDescent="0.3">
      <c r="A58" s="5" t="s">
        <v>208</v>
      </c>
      <c r="B58" s="3" t="s">
        <v>231</v>
      </c>
      <c r="C58" s="22" t="s">
        <v>5</v>
      </c>
      <c r="D58" s="2">
        <v>1</v>
      </c>
      <c r="E58" s="23"/>
      <c r="F58" s="46"/>
    </row>
    <row r="59" spans="1:7" s="47" customFormat="1" ht="18.75" customHeight="1" x14ac:dyDescent="0.3">
      <c r="A59" s="5"/>
      <c r="B59" s="3"/>
      <c r="C59" s="22"/>
      <c r="D59" s="2"/>
      <c r="E59" s="23"/>
      <c r="F59" s="46"/>
    </row>
    <row r="60" spans="1:7" s="47" customFormat="1" x14ac:dyDescent="0.3">
      <c r="A60" s="5"/>
      <c r="B60" s="3"/>
      <c r="C60" s="22"/>
      <c r="D60" s="2"/>
      <c r="E60" s="23"/>
      <c r="F60" s="46"/>
    </row>
    <row r="61" spans="1:7" s="47" customFormat="1" x14ac:dyDescent="0.3">
      <c r="A61" s="54"/>
      <c r="B61" s="55" t="s">
        <v>211</v>
      </c>
      <c r="C61" s="56"/>
      <c r="D61" s="52"/>
      <c r="E61" s="57"/>
      <c r="F61" s="46"/>
    </row>
    <row r="62" spans="1:7" s="47" customFormat="1" x14ac:dyDescent="0.3">
      <c r="A62" s="5"/>
      <c r="B62" s="3"/>
      <c r="C62" s="22"/>
      <c r="D62" s="2"/>
      <c r="E62" s="23"/>
      <c r="F62" s="46"/>
    </row>
    <row r="63" spans="1:7" s="47" customFormat="1" x14ac:dyDescent="0.3">
      <c r="A63" s="5"/>
      <c r="B63" s="55" t="s">
        <v>8</v>
      </c>
      <c r="C63" s="22"/>
      <c r="D63" s="2"/>
      <c r="E63" s="23"/>
      <c r="F63" s="46"/>
    </row>
    <row r="64" spans="1:7" s="47" customFormat="1" ht="38.25" customHeight="1" x14ac:dyDescent="0.3">
      <c r="A64" s="5" t="s">
        <v>9</v>
      </c>
      <c r="B64" s="3" t="s">
        <v>238</v>
      </c>
      <c r="C64" s="22" t="s">
        <v>5</v>
      </c>
      <c r="D64" s="22">
        <v>2</v>
      </c>
      <c r="E64" s="23"/>
      <c r="F64" s="46"/>
    </row>
    <row r="65" spans="1:7" s="47" customFormat="1" x14ac:dyDescent="0.3">
      <c r="A65" s="5"/>
      <c r="B65" s="3"/>
      <c r="C65" s="22"/>
      <c r="D65" s="2"/>
      <c r="E65" s="23"/>
      <c r="F65" s="46"/>
    </row>
    <row r="66" spans="1:7" s="47" customFormat="1" x14ac:dyDescent="0.3">
      <c r="A66" s="4" t="s">
        <v>187</v>
      </c>
      <c r="B66" s="21" t="s">
        <v>27</v>
      </c>
      <c r="C66" s="22"/>
      <c r="D66" s="2"/>
      <c r="E66" s="23"/>
      <c r="F66" s="46"/>
    </row>
    <row r="67" spans="1:7" s="47" customFormat="1" x14ac:dyDescent="0.3">
      <c r="A67" s="5" t="s">
        <v>11</v>
      </c>
      <c r="B67" s="3" t="s">
        <v>239</v>
      </c>
      <c r="C67" s="22" t="s">
        <v>5</v>
      </c>
      <c r="D67" s="2">
        <v>1</v>
      </c>
      <c r="E67" s="23"/>
      <c r="F67" s="46"/>
    </row>
    <row r="68" spans="1:7" s="47" customFormat="1" x14ac:dyDescent="0.3">
      <c r="A68" s="5" t="s">
        <v>12</v>
      </c>
      <c r="B68" s="3" t="s">
        <v>240</v>
      </c>
      <c r="C68" s="22" t="s">
        <v>5</v>
      </c>
      <c r="D68" s="59">
        <v>2</v>
      </c>
      <c r="E68" s="23"/>
      <c r="F68" s="46"/>
    </row>
    <row r="69" spans="1:7" s="47" customFormat="1" ht="48" customHeight="1" x14ac:dyDescent="0.3">
      <c r="A69" s="5"/>
      <c r="B69" s="3"/>
      <c r="C69" s="22"/>
      <c r="D69" s="58"/>
      <c r="E69" s="23"/>
      <c r="F69" s="46"/>
    </row>
    <row r="70" spans="1:7" s="47" customFormat="1" x14ac:dyDescent="0.3">
      <c r="A70" s="5"/>
      <c r="B70" s="3"/>
      <c r="C70" s="22"/>
      <c r="D70" s="59"/>
      <c r="E70" s="23"/>
      <c r="F70" s="81"/>
    </row>
    <row r="71" spans="1:7" s="47" customFormat="1" ht="14.5" thickBot="1" x14ac:dyDescent="0.35">
      <c r="A71" s="60"/>
      <c r="B71" s="61" t="s">
        <v>439</v>
      </c>
      <c r="C71" s="62"/>
      <c r="D71" s="63"/>
      <c r="E71" s="64"/>
      <c r="F71" s="65"/>
    </row>
    <row r="72" spans="1:7" s="47" customFormat="1" x14ac:dyDescent="0.3">
      <c r="A72" s="31"/>
      <c r="B72" s="32"/>
      <c r="C72" s="33"/>
      <c r="D72" s="34"/>
      <c r="E72" s="35"/>
      <c r="F72" s="36"/>
    </row>
    <row r="73" spans="1:7" s="47" customFormat="1" ht="14.5" x14ac:dyDescent="0.35">
      <c r="A73" s="37"/>
      <c r="B73" s="30"/>
      <c r="C73" s="38"/>
      <c r="D73" s="30"/>
      <c r="E73" s="30"/>
      <c r="F73" s="39"/>
    </row>
    <row r="74" spans="1:7" s="47" customFormat="1" x14ac:dyDescent="0.3">
      <c r="A74" s="40"/>
      <c r="B74" s="41"/>
      <c r="C74" s="42"/>
      <c r="D74" s="15"/>
      <c r="E74" s="43"/>
      <c r="F74" s="44"/>
    </row>
    <row r="75" spans="1:7" s="47" customFormat="1" x14ac:dyDescent="0.3">
      <c r="A75" s="40"/>
      <c r="B75" s="41"/>
      <c r="C75" s="42"/>
      <c r="D75" s="15"/>
      <c r="E75" s="43"/>
      <c r="F75" s="44"/>
    </row>
    <row r="76" spans="1:7" s="47" customFormat="1" x14ac:dyDescent="0.3">
      <c r="A76" s="40"/>
      <c r="B76" s="41"/>
      <c r="C76" s="42"/>
      <c r="D76" s="15"/>
      <c r="E76" s="43"/>
      <c r="F76" s="44"/>
    </row>
    <row r="77" spans="1:7" s="47" customFormat="1" x14ac:dyDescent="0.3">
      <c r="A77" s="40"/>
      <c r="B77" s="41"/>
      <c r="C77" s="42"/>
      <c r="D77" s="15"/>
      <c r="E77" s="43"/>
      <c r="F77" s="44"/>
    </row>
    <row r="78" spans="1:7" s="47" customFormat="1" x14ac:dyDescent="0.3">
      <c r="A78" s="40"/>
      <c r="B78" s="41"/>
      <c r="C78" s="42"/>
      <c r="D78" s="15"/>
      <c r="E78" s="43"/>
      <c r="F78" s="44"/>
    </row>
    <row r="79" spans="1:7" s="47" customFormat="1" x14ac:dyDescent="0.3">
      <c r="A79" s="40"/>
      <c r="B79" s="41"/>
      <c r="C79" s="42"/>
      <c r="D79" s="15"/>
      <c r="E79" s="43"/>
      <c r="F79" s="44"/>
      <c r="G79" s="15"/>
    </row>
  </sheetData>
  <mergeCells count="2">
    <mergeCell ref="A1:F1"/>
    <mergeCell ref="A2:F2"/>
  </mergeCells>
  <pageMargins left="0.25" right="0" top="1" bottom="1" header="0.5" footer="0.5"/>
  <pageSetup scale="77" fitToHeight="0" orientation="portrait" r:id="rId1"/>
  <headerFooter alignWithMargins="0"/>
  <rowBreaks count="1" manualBreakCount="1">
    <brk id="29" max="5"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G78"/>
  <sheetViews>
    <sheetView view="pageBreakPreview" topLeftCell="A67" zoomScale="75" zoomScaleNormal="70" zoomScaleSheetLayoutView="75" workbookViewId="0">
      <selection activeCell="E10" sqref="E10:F70"/>
    </sheetView>
  </sheetViews>
  <sheetFormatPr defaultColWidth="9.1796875" defaultRowHeight="14" x14ac:dyDescent="0.3"/>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4.5" thickBot="1" x14ac:dyDescent="0.35">
      <c r="A1" s="177" t="s">
        <v>212</v>
      </c>
      <c r="B1" s="178"/>
      <c r="C1" s="178"/>
      <c r="D1" s="178"/>
      <c r="E1" s="178"/>
      <c r="F1" s="178"/>
    </row>
    <row r="2" spans="1:6" ht="14.5" thickBot="1" x14ac:dyDescent="0.35">
      <c r="A2" s="177" t="s">
        <v>327</v>
      </c>
      <c r="B2" s="178"/>
      <c r="C2" s="178"/>
      <c r="D2" s="178"/>
      <c r="E2" s="178"/>
      <c r="F2" s="178"/>
    </row>
    <row r="3" spans="1:6" s="20" customFormat="1" x14ac:dyDescent="0.25">
      <c r="A3" s="16" t="s">
        <v>0</v>
      </c>
      <c r="B3" s="17" t="s">
        <v>1</v>
      </c>
      <c r="C3" s="17" t="s">
        <v>2</v>
      </c>
      <c r="D3" s="17" t="s">
        <v>6</v>
      </c>
      <c r="E3" s="18" t="s">
        <v>3</v>
      </c>
      <c r="F3" s="19" t="s">
        <v>7</v>
      </c>
    </row>
    <row r="4" spans="1:6" ht="13.15" customHeight="1" x14ac:dyDescent="0.3">
      <c r="A4" s="5"/>
      <c r="B4" s="21" t="s">
        <v>14</v>
      </c>
      <c r="C4" s="22"/>
      <c r="D4" s="2"/>
      <c r="E4" s="23"/>
      <c r="F4" s="24"/>
    </row>
    <row r="5" spans="1:6" x14ac:dyDescent="0.3">
      <c r="A5" s="4" t="s">
        <v>25</v>
      </c>
      <c r="B5" s="21" t="s">
        <v>26</v>
      </c>
      <c r="C5" s="25"/>
      <c r="D5" s="22"/>
      <c r="E5" s="23"/>
      <c r="F5" s="26"/>
    </row>
    <row r="6" spans="1:6" x14ac:dyDescent="0.3">
      <c r="A6" s="27"/>
      <c r="B6" s="3" t="s">
        <v>202</v>
      </c>
      <c r="C6" s="25"/>
      <c r="D6" s="22"/>
      <c r="E6" s="48"/>
      <c r="F6" s="26"/>
    </row>
    <row r="7" spans="1:6" x14ac:dyDescent="0.3">
      <c r="A7" s="5"/>
      <c r="B7" s="21" t="s">
        <v>15</v>
      </c>
      <c r="C7" s="22"/>
      <c r="D7" s="2"/>
      <c r="E7" s="23"/>
      <c r="F7" s="26"/>
    </row>
    <row r="8" spans="1:6" s="29" customFormat="1" x14ac:dyDescent="0.3">
      <c r="A8" s="5"/>
      <c r="B8" s="28" t="s">
        <v>16</v>
      </c>
      <c r="C8" s="22"/>
      <c r="D8" s="2"/>
      <c r="E8" s="23"/>
      <c r="F8" s="26"/>
    </row>
    <row r="9" spans="1:6" ht="24" customHeight="1" x14ac:dyDescent="0.3">
      <c r="A9" s="5"/>
      <c r="B9" s="28" t="s">
        <v>17</v>
      </c>
      <c r="C9" s="22"/>
      <c r="D9" s="2"/>
      <c r="E9" s="23"/>
      <c r="F9" s="26"/>
    </row>
    <row r="10" spans="1:6" ht="50.25" customHeight="1" x14ac:dyDescent="0.3">
      <c r="A10" s="5" t="s">
        <v>18</v>
      </c>
      <c r="B10" s="3" t="s">
        <v>209</v>
      </c>
      <c r="C10" s="22" t="s">
        <v>4</v>
      </c>
      <c r="D10" s="22">
        <v>430</v>
      </c>
      <c r="E10" s="23"/>
      <c r="F10" s="46"/>
    </row>
    <row r="11" spans="1:6" s="47" customFormat="1" x14ac:dyDescent="0.3">
      <c r="A11" s="5"/>
      <c r="B11" s="21" t="s">
        <v>214</v>
      </c>
      <c r="C11" s="22"/>
      <c r="D11" s="2"/>
      <c r="E11" s="23"/>
      <c r="F11" s="46"/>
    </row>
    <row r="12" spans="1:6" s="47" customFormat="1" x14ac:dyDescent="0.3">
      <c r="A12" s="5"/>
      <c r="B12" s="3"/>
      <c r="C12" s="22"/>
      <c r="D12" s="2"/>
      <c r="E12" s="23"/>
      <c r="F12" s="46"/>
    </row>
    <row r="13" spans="1:6" s="47" customFormat="1" ht="42" customHeight="1" x14ac:dyDescent="0.3">
      <c r="A13" s="5" t="s">
        <v>215</v>
      </c>
      <c r="B13" s="3" t="s">
        <v>216</v>
      </c>
      <c r="C13" s="22" t="s">
        <v>217</v>
      </c>
      <c r="D13" s="82">
        <f>D10*2/10000</f>
        <v>8.5999999999999993E-2</v>
      </c>
      <c r="E13" s="23"/>
      <c r="F13" s="46"/>
    </row>
    <row r="14" spans="1:6" s="47" customFormat="1" x14ac:dyDescent="0.3">
      <c r="A14" s="5"/>
      <c r="B14" s="3"/>
      <c r="C14" s="22"/>
      <c r="D14" s="2"/>
      <c r="E14" s="23"/>
      <c r="F14" s="46"/>
    </row>
    <row r="15" spans="1:6" s="47" customFormat="1" ht="37.5" customHeight="1" x14ac:dyDescent="0.3">
      <c r="A15" s="5"/>
      <c r="B15" s="28" t="s">
        <v>218</v>
      </c>
      <c r="C15" s="22"/>
      <c r="D15" s="2"/>
      <c r="E15" s="23"/>
      <c r="F15" s="46"/>
    </row>
    <row r="16" spans="1:6" s="47" customFormat="1" x14ac:dyDescent="0.3">
      <c r="A16" s="5"/>
      <c r="B16" s="3"/>
      <c r="C16" s="22"/>
      <c r="D16" s="2"/>
      <c r="E16" s="23"/>
      <c r="F16" s="46"/>
    </row>
    <row r="17" spans="1:6" s="47" customFormat="1" x14ac:dyDescent="0.3">
      <c r="A17" s="5" t="s">
        <v>219</v>
      </c>
      <c r="B17" s="3" t="s">
        <v>220</v>
      </c>
      <c r="C17" s="22" t="s">
        <v>5</v>
      </c>
      <c r="D17" s="2">
        <v>5</v>
      </c>
      <c r="E17" s="23"/>
      <c r="F17" s="46"/>
    </row>
    <row r="18" spans="1:6" s="47" customFormat="1" x14ac:dyDescent="0.3">
      <c r="A18" s="5"/>
      <c r="B18" s="3"/>
      <c r="C18" s="22"/>
      <c r="D18" s="2"/>
      <c r="E18" s="23"/>
      <c r="F18" s="46"/>
    </row>
    <row r="19" spans="1:6" s="47" customFormat="1" x14ac:dyDescent="0.3">
      <c r="A19" s="5" t="s">
        <v>221</v>
      </c>
      <c r="B19" s="3" t="s">
        <v>222</v>
      </c>
      <c r="C19" s="22" t="s">
        <v>5</v>
      </c>
      <c r="D19" s="2">
        <v>2</v>
      </c>
      <c r="E19" s="23"/>
      <c r="F19" s="46"/>
    </row>
    <row r="20" spans="1:6" s="47" customFormat="1" x14ac:dyDescent="0.3">
      <c r="A20" s="5"/>
      <c r="B20" s="3"/>
      <c r="C20" s="22"/>
      <c r="D20" s="2"/>
      <c r="E20" s="23"/>
      <c r="F20" s="46"/>
    </row>
    <row r="21" spans="1:6" s="47" customFormat="1" x14ac:dyDescent="0.3">
      <c r="A21" s="5" t="s">
        <v>223</v>
      </c>
      <c r="B21" s="3" t="s">
        <v>224</v>
      </c>
      <c r="C21" s="22" t="s">
        <v>5</v>
      </c>
      <c r="D21" s="2">
        <v>2</v>
      </c>
      <c r="E21" s="23"/>
      <c r="F21" s="46"/>
    </row>
    <row r="22" spans="1:6" s="47" customFormat="1" x14ac:dyDescent="0.3">
      <c r="A22" s="5"/>
      <c r="B22" s="3"/>
      <c r="C22" s="22"/>
      <c r="D22" s="2"/>
      <c r="E22" s="23"/>
      <c r="F22" s="46"/>
    </row>
    <row r="23" spans="1:6" x14ac:dyDescent="0.3">
      <c r="A23" s="5"/>
      <c r="B23" s="66" t="s">
        <v>203</v>
      </c>
      <c r="C23" s="22"/>
      <c r="D23" s="2"/>
      <c r="E23" s="23"/>
      <c r="F23" s="46"/>
    </row>
    <row r="24" spans="1:6" ht="110.25" customHeight="1" x14ac:dyDescent="0.3">
      <c r="A24" s="5"/>
      <c r="B24" s="3" t="s">
        <v>242</v>
      </c>
      <c r="C24" s="22"/>
      <c r="D24" s="2"/>
      <c r="E24" s="23"/>
      <c r="F24" s="46"/>
    </row>
    <row r="25" spans="1:6" x14ac:dyDescent="0.3">
      <c r="A25" s="5"/>
      <c r="B25" s="3"/>
      <c r="C25" s="22"/>
      <c r="D25" s="2"/>
      <c r="E25" s="23"/>
      <c r="F25" s="46"/>
    </row>
    <row r="26" spans="1:6" x14ac:dyDescent="0.3">
      <c r="A26" s="5"/>
      <c r="B26" s="21" t="s">
        <v>197</v>
      </c>
      <c r="C26" s="22"/>
      <c r="D26" s="2"/>
      <c r="E26" s="23"/>
      <c r="F26" s="46"/>
    </row>
    <row r="27" spans="1:6" ht="23.15" customHeight="1" x14ac:dyDescent="0.3">
      <c r="A27" s="5" t="s">
        <v>23</v>
      </c>
      <c r="B27" s="3" t="s">
        <v>255</v>
      </c>
      <c r="C27" s="22" t="s">
        <v>4</v>
      </c>
      <c r="D27" s="22">
        <v>430</v>
      </c>
      <c r="E27" s="23"/>
      <c r="F27" s="46"/>
    </row>
    <row r="28" spans="1:6" x14ac:dyDescent="0.3">
      <c r="A28" s="5"/>
      <c r="B28" s="3"/>
      <c r="C28" s="22"/>
      <c r="D28" s="22"/>
      <c r="E28" s="23"/>
      <c r="F28" s="46"/>
    </row>
    <row r="29" spans="1:6" x14ac:dyDescent="0.3">
      <c r="A29" s="5"/>
      <c r="B29" s="21" t="s">
        <v>19</v>
      </c>
      <c r="C29" s="22"/>
      <c r="D29" s="2"/>
      <c r="E29" s="23"/>
      <c r="F29" s="46"/>
    </row>
    <row r="30" spans="1:6" ht="66" x14ac:dyDescent="0.3">
      <c r="A30" s="5"/>
      <c r="B30" s="3" t="s">
        <v>243</v>
      </c>
      <c r="C30" s="22"/>
      <c r="D30" s="2"/>
      <c r="E30" s="23"/>
      <c r="F30" s="46"/>
    </row>
    <row r="31" spans="1:6" x14ac:dyDescent="0.3">
      <c r="A31" s="5"/>
      <c r="B31" s="3"/>
      <c r="C31" s="22"/>
      <c r="D31" s="2"/>
      <c r="E31" s="23"/>
      <c r="F31" s="46"/>
    </row>
    <row r="32" spans="1:6" x14ac:dyDescent="0.3">
      <c r="A32" s="5"/>
      <c r="B32" s="45" t="s">
        <v>225</v>
      </c>
      <c r="C32" s="22"/>
      <c r="D32" s="2"/>
      <c r="E32" s="23"/>
      <c r="F32" s="46"/>
    </row>
    <row r="33" spans="1:6" x14ac:dyDescent="0.3">
      <c r="A33" s="5" t="s">
        <v>226</v>
      </c>
      <c r="B33" s="3" t="s">
        <v>249</v>
      </c>
      <c r="C33" s="22" t="s">
        <v>5</v>
      </c>
      <c r="D33" s="2">
        <v>1</v>
      </c>
      <c r="E33" s="23"/>
      <c r="F33" s="46"/>
    </row>
    <row r="34" spans="1:6" x14ac:dyDescent="0.3">
      <c r="A34" s="5"/>
      <c r="B34" s="3"/>
      <c r="C34" s="22"/>
      <c r="D34" s="2"/>
      <c r="E34" s="23"/>
      <c r="F34" s="46"/>
    </row>
    <row r="35" spans="1:6" s="47" customFormat="1" x14ac:dyDescent="0.3">
      <c r="A35" s="5"/>
      <c r="B35" s="49" t="s">
        <v>244</v>
      </c>
      <c r="C35" s="22"/>
      <c r="D35" s="2"/>
      <c r="E35" s="23"/>
      <c r="F35" s="46"/>
    </row>
    <row r="36" spans="1:6" s="47" customFormat="1" x14ac:dyDescent="0.3">
      <c r="A36" s="5" t="s">
        <v>227</v>
      </c>
      <c r="B36" s="3" t="s">
        <v>250</v>
      </c>
      <c r="C36" s="22" t="s">
        <v>5</v>
      </c>
      <c r="D36" s="2">
        <v>3</v>
      </c>
      <c r="E36" s="23"/>
      <c r="F36" s="46"/>
    </row>
    <row r="37" spans="1:6" x14ac:dyDescent="0.3">
      <c r="A37" s="5"/>
      <c r="B37" s="3"/>
      <c r="C37" s="22"/>
      <c r="D37" s="2"/>
      <c r="E37" s="23"/>
      <c r="F37" s="46"/>
    </row>
    <row r="38" spans="1:6" x14ac:dyDescent="0.3">
      <c r="A38" s="4"/>
      <c r="B38" s="49" t="s">
        <v>228</v>
      </c>
      <c r="C38" s="22"/>
      <c r="D38" s="2"/>
      <c r="E38" s="23"/>
      <c r="F38" s="46"/>
    </row>
    <row r="39" spans="1:6" s="47" customFormat="1" x14ac:dyDescent="0.3">
      <c r="A39" s="5" t="s">
        <v>188</v>
      </c>
      <c r="B39" s="3" t="s">
        <v>251</v>
      </c>
      <c r="C39" s="22" t="s">
        <v>5</v>
      </c>
      <c r="D39" s="22">
        <v>1</v>
      </c>
      <c r="E39" s="23"/>
      <c r="F39" s="46"/>
    </row>
    <row r="40" spans="1:6" s="47" customFormat="1" x14ac:dyDescent="0.3">
      <c r="A40" s="5"/>
      <c r="B40" s="15"/>
      <c r="C40" s="22"/>
      <c r="D40" s="2"/>
      <c r="E40" s="23"/>
      <c r="F40" s="46"/>
    </row>
    <row r="41" spans="1:6" s="47" customFormat="1" x14ac:dyDescent="0.3">
      <c r="A41" s="5"/>
      <c r="B41" s="49" t="s">
        <v>229</v>
      </c>
      <c r="C41" s="22"/>
      <c r="D41" s="2"/>
      <c r="E41" s="23"/>
      <c r="F41" s="46"/>
    </row>
    <row r="42" spans="1:6" s="47" customFormat="1" x14ac:dyDescent="0.3">
      <c r="A42" s="5" t="s">
        <v>200</v>
      </c>
      <c r="B42" s="3" t="s">
        <v>252</v>
      </c>
      <c r="C42" s="22" t="s">
        <v>5</v>
      </c>
      <c r="D42" s="2">
        <v>1</v>
      </c>
      <c r="E42" s="23"/>
      <c r="F42" s="46"/>
    </row>
    <row r="43" spans="1:6" x14ac:dyDescent="0.3">
      <c r="A43" s="5"/>
      <c r="B43" s="3"/>
      <c r="C43" s="22"/>
      <c r="D43" s="2"/>
      <c r="E43" s="23"/>
      <c r="F43" s="46"/>
    </row>
    <row r="44" spans="1:6" s="47" customFormat="1" x14ac:dyDescent="0.3">
      <c r="A44" s="5"/>
      <c r="B44" s="49" t="s">
        <v>254</v>
      </c>
      <c r="C44" s="22"/>
      <c r="D44" s="2"/>
      <c r="E44" s="23"/>
      <c r="F44" s="46"/>
    </row>
    <row r="45" spans="1:6" s="47" customFormat="1" x14ac:dyDescent="0.3">
      <c r="A45" s="5" t="s">
        <v>227</v>
      </c>
      <c r="B45" s="3" t="s">
        <v>253</v>
      </c>
      <c r="C45" s="22" t="s">
        <v>5</v>
      </c>
      <c r="D45" s="2">
        <v>1</v>
      </c>
      <c r="E45" s="23"/>
      <c r="F45" s="46"/>
    </row>
    <row r="46" spans="1:6" s="47" customFormat="1" x14ac:dyDescent="0.3">
      <c r="A46" s="5"/>
      <c r="B46" s="3"/>
      <c r="C46" s="22"/>
      <c r="D46" s="2"/>
      <c r="E46" s="23"/>
      <c r="F46" s="46"/>
    </row>
    <row r="47" spans="1:6" s="47" customFormat="1" x14ac:dyDescent="0.3">
      <c r="A47" s="5"/>
      <c r="B47" s="49" t="s">
        <v>236</v>
      </c>
      <c r="C47" s="22"/>
      <c r="D47" s="2"/>
      <c r="E47" s="23"/>
      <c r="F47" s="46"/>
    </row>
    <row r="48" spans="1:6" s="47" customFormat="1" x14ac:dyDescent="0.3">
      <c r="A48" s="5" t="s">
        <v>227</v>
      </c>
      <c r="B48" s="3" t="s">
        <v>253</v>
      </c>
      <c r="C48" s="22" t="s">
        <v>5</v>
      </c>
      <c r="D48" s="59">
        <f>D27/100</f>
        <v>4.3</v>
      </c>
      <c r="E48" s="23"/>
      <c r="F48" s="46"/>
    </row>
    <row r="49" spans="1:7" s="47" customFormat="1" x14ac:dyDescent="0.3">
      <c r="A49" s="5"/>
      <c r="B49" s="3"/>
      <c r="C49" s="22"/>
      <c r="D49" s="2"/>
      <c r="E49" s="23"/>
      <c r="F49" s="46"/>
    </row>
    <row r="50" spans="1:7" s="47" customFormat="1" x14ac:dyDescent="0.3">
      <c r="A50" s="5"/>
      <c r="B50" s="45" t="s">
        <v>237</v>
      </c>
      <c r="C50" s="22"/>
      <c r="D50" s="2"/>
      <c r="E50" s="23"/>
      <c r="F50" s="46"/>
    </row>
    <row r="51" spans="1:7" s="47" customFormat="1" x14ac:dyDescent="0.3">
      <c r="A51" s="5" t="s">
        <v>227</v>
      </c>
      <c r="B51" s="3" t="s">
        <v>253</v>
      </c>
      <c r="C51" s="22" t="s">
        <v>5</v>
      </c>
      <c r="D51" s="2">
        <v>1</v>
      </c>
      <c r="E51" s="23"/>
      <c r="F51" s="46"/>
    </row>
    <row r="52" spans="1:7" s="47" customFormat="1" x14ac:dyDescent="0.3">
      <c r="A52" s="5"/>
      <c r="B52" s="3"/>
      <c r="C52" s="22"/>
      <c r="D52" s="2"/>
      <c r="E52" s="23"/>
      <c r="F52" s="46"/>
    </row>
    <row r="53" spans="1:7" s="47" customFormat="1" x14ac:dyDescent="0.3">
      <c r="A53" s="5"/>
      <c r="B53" s="21" t="s">
        <v>10</v>
      </c>
      <c r="C53" s="22"/>
      <c r="D53" s="2"/>
      <c r="E53" s="23"/>
      <c r="F53" s="46"/>
    </row>
    <row r="54" spans="1:7" s="47" customFormat="1" x14ac:dyDescent="0.3">
      <c r="A54" s="5"/>
      <c r="B54" s="52"/>
      <c r="C54" s="22"/>
      <c r="D54" s="2"/>
      <c r="E54" s="23"/>
      <c r="F54" s="46"/>
    </row>
    <row r="55" spans="1:7" s="47" customFormat="1" ht="27" customHeight="1" x14ac:dyDescent="0.3">
      <c r="A55" s="4" t="s">
        <v>21</v>
      </c>
      <c r="B55" s="21" t="s">
        <v>22</v>
      </c>
      <c r="C55" s="22"/>
      <c r="D55" s="2"/>
      <c r="E55" s="23"/>
      <c r="F55" s="46"/>
    </row>
    <row r="56" spans="1:7" s="47" customFormat="1" ht="28" x14ac:dyDescent="0.3">
      <c r="A56" s="4"/>
      <c r="B56" s="50" t="s">
        <v>230</v>
      </c>
      <c r="C56" s="22"/>
      <c r="D56" s="51"/>
      <c r="E56" s="53"/>
      <c r="F56" s="46"/>
      <c r="G56" s="15"/>
    </row>
    <row r="57" spans="1:7" x14ac:dyDescent="0.3">
      <c r="A57" s="5" t="s">
        <v>208</v>
      </c>
      <c r="B57" s="3" t="s">
        <v>231</v>
      </c>
      <c r="C57" s="22" t="s">
        <v>5</v>
      </c>
      <c r="D57" s="2">
        <v>1</v>
      </c>
      <c r="E57" s="23"/>
      <c r="F57" s="46"/>
    </row>
    <row r="58" spans="1:7" s="47" customFormat="1" ht="18.75" customHeight="1" x14ac:dyDescent="0.3">
      <c r="A58" s="5"/>
      <c r="B58" s="3"/>
      <c r="C58" s="22"/>
      <c r="D58" s="2"/>
      <c r="E58" s="23"/>
      <c r="F58" s="46"/>
    </row>
    <row r="59" spans="1:7" s="47" customFormat="1" x14ac:dyDescent="0.3">
      <c r="A59" s="5"/>
      <c r="B59" s="3"/>
      <c r="C59" s="22"/>
      <c r="D59" s="2"/>
      <c r="E59" s="23"/>
      <c r="F59" s="46"/>
    </row>
    <row r="60" spans="1:7" s="47" customFormat="1" x14ac:dyDescent="0.3">
      <c r="A60" s="54"/>
      <c r="B60" s="55" t="s">
        <v>211</v>
      </c>
      <c r="C60" s="56"/>
      <c r="D60" s="52"/>
      <c r="E60" s="57"/>
      <c r="F60" s="46"/>
    </row>
    <row r="61" spans="1:7" s="47" customFormat="1" x14ac:dyDescent="0.3">
      <c r="A61" s="5"/>
      <c r="B61" s="3"/>
      <c r="C61" s="22"/>
      <c r="D61" s="2"/>
      <c r="E61" s="23"/>
      <c r="F61" s="46"/>
    </row>
    <row r="62" spans="1:7" s="47" customFormat="1" x14ac:dyDescent="0.3">
      <c r="A62" s="5"/>
      <c r="B62" s="55" t="s">
        <v>8</v>
      </c>
      <c r="C62" s="22"/>
      <c r="D62" s="2"/>
      <c r="E62" s="23"/>
      <c r="F62" s="46"/>
    </row>
    <row r="63" spans="1:7" s="47" customFormat="1" ht="38.25" customHeight="1" x14ac:dyDescent="0.3">
      <c r="A63" s="5" t="s">
        <v>9</v>
      </c>
      <c r="B63" s="3" t="s">
        <v>238</v>
      </c>
      <c r="C63" s="22" t="s">
        <v>5</v>
      </c>
      <c r="D63" s="22">
        <v>2</v>
      </c>
      <c r="E63" s="23"/>
      <c r="F63" s="46"/>
    </row>
    <row r="64" spans="1:7" s="47" customFormat="1" x14ac:dyDescent="0.3">
      <c r="A64" s="5"/>
      <c r="B64" s="3"/>
      <c r="C64" s="22"/>
      <c r="D64" s="2"/>
      <c r="E64" s="23"/>
      <c r="F64" s="46"/>
    </row>
    <row r="65" spans="1:7" s="47" customFormat="1" x14ac:dyDescent="0.3">
      <c r="A65" s="4" t="s">
        <v>187</v>
      </c>
      <c r="B65" s="21" t="s">
        <v>27</v>
      </c>
      <c r="C65" s="22"/>
      <c r="D65" s="2"/>
      <c r="E65" s="23"/>
      <c r="F65" s="46"/>
    </row>
    <row r="66" spans="1:7" s="47" customFormat="1" x14ac:dyDescent="0.3">
      <c r="A66" s="5" t="s">
        <v>11</v>
      </c>
      <c r="B66" s="3" t="s">
        <v>239</v>
      </c>
      <c r="C66" s="22" t="s">
        <v>5</v>
      </c>
      <c r="D66" s="2">
        <v>1</v>
      </c>
      <c r="E66" s="23"/>
      <c r="F66" s="46"/>
    </row>
    <row r="67" spans="1:7" s="47" customFormat="1" x14ac:dyDescent="0.3">
      <c r="A67" s="5" t="s">
        <v>12</v>
      </c>
      <c r="B67" s="3" t="s">
        <v>240</v>
      </c>
      <c r="C67" s="22" t="s">
        <v>5</v>
      </c>
      <c r="D67" s="59">
        <v>2</v>
      </c>
      <c r="E67" s="23"/>
      <c r="F67" s="46"/>
    </row>
    <row r="68" spans="1:7" s="47" customFormat="1" ht="48" customHeight="1" x14ac:dyDescent="0.3">
      <c r="A68" s="5"/>
      <c r="B68" s="3"/>
      <c r="C68" s="22"/>
      <c r="D68" s="58"/>
      <c r="E68" s="23"/>
      <c r="F68" s="46"/>
    </row>
    <row r="69" spans="1:7" s="47" customFormat="1" x14ac:dyDescent="0.3">
      <c r="A69" s="5"/>
      <c r="B69" s="3"/>
      <c r="C69" s="22"/>
      <c r="D69" s="59"/>
      <c r="E69" s="23"/>
      <c r="F69" s="81"/>
    </row>
    <row r="70" spans="1:7" s="47" customFormat="1" ht="14.5" thickBot="1" x14ac:dyDescent="0.35">
      <c r="A70" s="60"/>
      <c r="B70" s="61" t="s">
        <v>439</v>
      </c>
      <c r="C70" s="62"/>
      <c r="D70" s="63"/>
      <c r="E70" s="64"/>
      <c r="F70" s="65"/>
    </row>
    <row r="71" spans="1:7" s="47" customFormat="1" x14ac:dyDescent="0.3">
      <c r="A71" s="31"/>
      <c r="B71" s="32"/>
      <c r="C71" s="33"/>
      <c r="D71" s="34"/>
      <c r="E71" s="35"/>
      <c r="F71" s="36"/>
    </row>
    <row r="72" spans="1:7" s="47" customFormat="1" ht="14.5" x14ac:dyDescent="0.35">
      <c r="A72" s="37"/>
      <c r="B72" s="30"/>
      <c r="C72" s="38"/>
      <c r="D72" s="30"/>
      <c r="E72" s="30"/>
      <c r="F72" s="39"/>
    </row>
    <row r="73" spans="1:7" s="47" customFormat="1" x14ac:dyDescent="0.3">
      <c r="A73" s="40"/>
      <c r="B73" s="41"/>
      <c r="C73" s="42"/>
      <c r="D73" s="15"/>
      <c r="E73" s="43"/>
      <c r="F73" s="44"/>
    </row>
    <row r="74" spans="1:7" s="47" customFormat="1" x14ac:dyDescent="0.3">
      <c r="A74" s="40"/>
      <c r="B74" s="41"/>
      <c r="C74" s="42"/>
      <c r="D74" s="15"/>
      <c r="E74" s="43"/>
      <c r="F74" s="44"/>
    </row>
    <row r="75" spans="1:7" s="47" customFormat="1" x14ac:dyDescent="0.3">
      <c r="A75" s="40"/>
      <c r="B75" s="41"/>
      <c r="C75" s="42"/>
      <c r="D75" s="15"/>
      <c r="E75" s="43"/>
      <c r="F75" s="44"/>
    </row>
    <row r="76" spans="1:7" s="47" customFormat="1" x14ac:dyDescent="0.3">
      <c r="A76" s="40"/>
      <c r="B76" s="41"/>
      <c r="C76" s="42"/>
      <c r="D76" s="15"/>
      <c r="E76" s="43"/>
      <c r="F76" s="44"/>
    </row>
    <row r="77" spans="1:7" s="47" customFormat="1" x14ac:dyDescent="0.3">
      <c r="A77" s="40"/>
      <c r="B77" s="41"/>
      <c r="C77" s="42"/>
      <c r="D77" s="15"/>
      <c r="E77" s="43"/>
      <c r="F77" s="44"/>
    </row>
    <row r="78" spans="1:7" s="47" customFormat="1" x14ac:dyDescent="0.3">
      <c r="A78" s="40"/>
      <c r="B78" s="41"/>
      <c r="C78" s="42"/>
      <c r="D78" s="15"/>
      <c r="E78" s="43"/>
      <c r="F78" s="44"/>
      <c r="G78" s="15"/>
    </row>
  </sheetData>
  <mergeCells count="2">
    <mergeCell ref="A1:F1"/>
    <mergeCell ref="A2:F2"/>
  </mergeCells>
  <pageMargins left="0.25" right="0" top="1" bottom="1" header="0.5" footer="0.5"/>
  <pageSetup scale="77" fitToHeight="0" orientation="portrait" r:id="rId1"/>
  <headerFooter alignWithMargins="0"/>
  <rowBreaks count="1" manualBreakCount="1">
    <brk id="28" max="5"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G80"/>
  <sheetViews>
    <sheetView view="pageBreakPreview" topLeftCell="A52" zoomScale="75" zoomScaleNormal="70" zoomScaleSheetLayoutView="75" workbookViewId="0">
      <selection activeCell="E10" sqref="E10:F72"/>
    </sheetView>
  </sheetViews>
  <sheetFormatPr defaultColWidth="9.1796875" defaultRowHeight="14" x14ac:dyDescent="0.3"/>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4.5" thickBot="1" x14ac:dyDescent="0.35">
      <c r="A1" s="177" t="s">
        <v>212</v>
      </c>
      <c r="B1" s="178"/>
      <c r="C1" s="178"/>
      <c r="D1" s="178"/>
      <c r="E1" s="178"/>
      <c r="F1" s="178"/>
    </row>
    <row r="2" spans="1:6" ht="14.5" thickBot="1" x14ac:dyDescent="0.35">
      <c r="A2" s="177" t="s">
        <v>328</v>
      </c>
      <c r="B2" s="178"/>
      <c r="C2" s="178"/>
      <c r="D2" s="178"/>
      <c r="E2" s="178"/>
      <c r="F2" s="178"/>
    </row>
    <row r="3" spans="1:6" s="20" customFormat="1" x14ac:dyDescent="0.25">
      <c r="A3" s="16" t="s">
        <v>0</v>
      </c>
      <c r="B3" s="17" t="s">
        <v>1</v>
      </c>
      <c r="C3" s="17" t="s">
        <v>2</v>
      </c>
      <c r="D3" s="17" t="s">
        <v>6</v>
      </c>
      <c r="E3" s="18" t="s">
        <v>3</v>
      </c>
      <c r="F3" s="19" t="s">
        <v>7</v>
      </c>
    </row>
    <row r="4" spans="1:6" ht="13.15" customHeight="1" x14ac:dyDescent="0.3">
      <c r="A4" s="5"/>
      <c r="B4" s="21" t="s">
        <v>14</v>
      </c>
      <c r="C4" s="22"/>
      <c r="D4" s="2"/>
      <c r="E4" s="23"/>
      <c r="F4" s="24"/>
    </row>
    <row r="5" spans="1:6" x14ac:dyDescent="0.3">
      <c r="A5" s="4" t="s">
        <v>25</v>
      </c>
      <c r="B5" s="21" t="s">
        <v>26</v>
      </c>
      <c r="C5" s="25"/>
      <c r="D5" s="22"/>
      <c r="E5" s="23"/>
      <c r="F5" s="26"/>
    </row>
    <row r="6" spans="1:6" x14ac:dyDescent="0.3">
      <c r="A6" s="27"/>
      <c r="B6" s="3" t="s">
        <v>202</v>
      </c>
      <c r="C6" s="25"/>
      <c r="D6" s="22"/>
      <c r="E6" s="48"/>
      <c r="F6" s="26"/>
    </row>
    <row r="7" spans="1:6" x14ac:dyDescent="0.3">
      <c r="A7" s="5"/>
      <c r="B7" s="21" t="s">
        <v>15</v>
      </c>
      <c r="C7" s="22"/>
      <c r="D7" s="2"/>
      <c r="E7" s="23"/>
      <c r="F7" s="26"/>
    </row>
    <row r="8" spans="1:6" s="29" customFormat="1" x14ac:dyDescent="0.3">
      <c r="A8" s="5"/>
      <c r="B8" s="28" t="s">
        <v>16</v>
      </c>
      <c r="C8" s="22"/>
      <c r="D8" s="2"/>
      <c r="E8" s="23"/>
      <c r="F8" s="26"/>
    </row>
    <row r="9" spans="1:6" ht="24" customHeight="1" x14ac:dyDescent="0.3">
      <c r="A9" s="5"/>
      <c r="B9" s="28" t="s">
        <v>17</v>
      </c>
      <c r="C9" s="22"/>
      <c r="D9" s="2"/>
      <c r="E9" s="23"/>
      <c r="F9" s="26"/>
    </row>
    <row r="10" spans="1:6" ht="50.25" customHeight="1" x14ac:dyDescent="0.3">
      <c r="A10" s="5" t="s">
        <v>18</v>
      </c>
      <c r="B10" s="3" t="s">
        <v>209</v>
      </c>
      <c r="C10" s="22" t="s">
        <v>4</v>
      </c>
      <c r="D10" s="22">
        <v>640</v>
      </c>
      <c r="E10" s="23"/>
      <c r="F10" s="46"/>
    </row>
    <row r="11" spans="1:6" s="47" customFormat="1" x14ac:dyDescent="0.3">
      <c r="A11" s="5"/>
      <c r="B11" s="21" t="s">
        <v>214</v>
      </c>
      <c r="C11" s="22"/>
      <c r="D11" s="2"/>
      <c r="E11" s="23"/>
      <c r="F11" s="46"/>
    </row>
    <row r="12" spans="1:6" s="47" customFormat="1" x14ac:dyDescent="0.3">
      <c r="A12" s="5"/>
      <c r="B12" s="3"/>
      <c r="C12" s="22"/>
      <c r="D12" s="2"/>
      <c r="E12" s="23"/>
      <c r="F12" s="46"/>
    </row>
    <row r="13" spans="1:6" s="47" customFormat="1" ht="42" customHeight="1" x14ac:dyDescent="0.3">
      <c r="A13" s="5" t="s">
        <v>215</v>
      </c>
      <c r="B13" s="3" t="s">
        <v>216</v>
      </c>
      <c r="C13" s="22" t="s">
        <v>217</v>
      </c>
      <c r="D13" s="82">
        <f>D10*2/10000</f>
        <v>0.128</v>
      </c>
      <c r="E13" s="23"/>
      <c r="F13" s="46"/>
    </row>
    <row r="14" spans="1:6" s="47" customFormat="1" x14ac:dyDescent="0.3">
      <c r="A14" s="5"/>
      <c r="B14" s="3"/>
      <c r="C14" s="22"/>
      <c r="D14" s="2"/>
      <c r="E14" s="23"/>
      <c r="F14" s="46"/>
    </row>
    <row r="15" spans="1:6" s="47" customFormat="1" ht="37.5" customHeight="1" x14ac:dyDescent="0.3">
      <c r="A15" s="5"/>
      <c r="B15" s="28" t="s">
        <v>218</v>
      </c>
      <c r="C15" s="22"/>
      <c r="D15" s="2"/>
      <c r="E15" s="23"/>
      <c r="F15" s="46"/>
    </row>
    <row r="16" spans="1:6" s="47" customFormat="1" x14ac:dyDescent="0.3">
      <c r="A16" s="5"/>
      <c r="B16" s="3"/>
      <c r="C16" s="22"/>
      <c r="D16" s="2"/>
      <c r="E16" s="23"/>
      <c r="F16" s="46"/>
    </row>
    <row r="17" spans="1:6" s="47" customFormat="1" x14ac:dyDescent="0.3">
      <c r="A17" s="5" t="s">
        <v>219</v>
      </c>
      <c r="B17" s="3" t="s">
        <v>220</v>
      </c>
      <c r="C17" s="22" t="s">
        <v>5</v>
      </c>
      <c r="D17" s="2">
        <v>5</v>
      </c>
      <c r="E17" s="23"/>
      <c r="F17" s="46"/>
    </row>
    <row r="18" spans="1:6" s="47" customFormat="1" x14ac:dyDescent="0.3">
      <c r="A18" s="5"/>
      <c r="B18" s="3"/>
      <c r="C18" s="22"/>
      <c r="D18" s="2"/>
      <c r="E18" s="23"/>
      <c r="F18" s="46"/>
    </row>
    <row r="19" spans="1:6" s="47" customFormat="1" x14ac:dyDescent="0.3">
      <c r="A19" s="5" t="s">
        <v>221</v>
      </c>
      <c r="B19" s="3" t="s">
        <v>222</v>
      </c>
      <c r="C19" s="22" t="s">
        <v>5</v>
      </c>
      <c r="D19" s="2">
        <v>2</v>
      </c>
      <c r="E19" s="23"/>
      <c r="F19" s="46"/>
    </row>
    <row r="20" spans="1:6" s="47" customFormat="1" x14ac:dyDescent="0.3">
      <c r="A20" s="5"/>
      <c r="B20" s="3"/>
      <c r="C20" s="22"/>
      <c r="D20" s="2"/>
      <c r="E20" s="23"/>
      <c r="F20" s="46"/>
    </row>
    <row r="21" spans="1:6" s="47" customFormat="1" x14ac:dyDescent="0.3">
      <c r="A21" s="5" t="s">
        <v>223</v>
      </c>
      <c r="B21" s="3" t="s">
        <v>224</v>
      </c>
      <c r="C21" s="22" t="s">
        <v>5</v>
      </c>
      <c r="D21" s="2">
        <v>2</v>
      </c>
      <c r="E21" s="23"/>
      <c r="F21" s="46"/>
    </row>
    <row r="22" spans="1:6" s="47" customFormat="1" x14ac:dyDescent="0.3">
      <c r="A22" s="5"/>
      <c r="B22" s="3"/>
      <c r="C22" s="22"/>
      <c r="D22" s="2"/>
      <c r="E22" s="23"/>
      <c r="F22" s="46"/>
    </row>
    <row r="23" spans="1:6" x14ac:dyDescent="0.3">
      <c r="A23" s="5"/>
      <c r="B23" s="66" t="s">
        <v>203</v>
      </c>
      <c r="C23" s="22"/>
      <c r="D23" s="2"/>
      <c r="E23" s="23"/>
      <c r="F23" s="46"/>
    </row>
    <row r="24" spans="1:6" ht="110.25" customHeight="1" x14ac:dyDescent="0.3">
      <c r="A24" s="5"/>
      <c r="B24" s="3" t="s">
        <v>242</v>
      </c>
      <c r="C24" s="22"/>
      <c r="D24" s="2"/>
      <c r="E24" s="23"/>
      <c r="F24" s="46"/>
    </row>
    <row r="25" spans="1:6" x14ac:dyDescent="0.3">
      <c r="A25" s="5"/>
      <c r="B25" s="3"/>
      <c r="C25" s="22"/>
      <c r="D25" s="2"/>
      <c r="E25" s="23"/>
      <c r="F25" s="46"/>
    </row>
    <row r="26" spans="1:6" x14ac:dyDescent="0.3">
      <c r="A26" s="5"/>
      <c r="B26" s="21" t="s">
        <v>197</v>
      </c>
      <c r="C26" s="22"/>
      <c r="D26" s="2"/>
      <c r="E26" s="23"/>
      <c r="F26" s="46"/>
    </row>
    <row r="27" spans="1:6" ht="23.25" customHeight="1" x14ac:dyDescent="0.3">
      <c r="A27" s="5" t="s">
        <v>23</v>
      </c>
      <c r="B27" s="3" t="s">
        <v>255</v>
      </c>
      <c r="C27" s="22" t="s">
        <v>4</v>
      </c>
      <c r="D27" s="22">
        <v>340</v>
      </c>
      <c r="E27" s="23"/>
      <c r="F27" s="46"/>
    </row>
    <row r="28" spans="1:6" ht="23.25" customHeight="1" x14ac:dyDescent="0.3">
      <c r="A28" s="5" t="s">
        <v>189</v>
      </c>
      <c r="B28" s="3" t="s">
        <v>321</v>
      </c>
      <c r="C28" s="22" t="s">
        <v>4</v>
      </c>
      <c r="D28" s="22">
        <v>220</v>
      </c>
      <c r="E28" s="23"/>
      <c r="F28" s="46"/>
    </row>
    <row r="29" spans="1:6" ht="23.25" customHeight="1" x14ac:dyDescent="0.3">
      <c r="A29" s="5" t="s">
        <v>189</v>
      </c>
      <c r="B29" s="3" t="s">
        <v>321</v>
      </c>
      <c r="C29" s="22" t="s">
        <v>4</v>
      </c>
      <c r="D29" s="22">
        <v>80</v>
      </c>
      <c r="E29" s="23"/>
      <c r="F29" s="46"/>
    </row>
    <row r="30" spans="1:6" x14ac:dyDescent="0.3">
      <c r="A30" s="5"/>
      <c r="B30" s="3"/>
      <c r="C30" s="22"/>
      <c r="D30" s="22"/>
      <c r="E30" s="23"/>
      <c r="F30" s="46"/>
    </row>
    <row r="31" spans="1:6" x14ac:dyDescent="0.3">
      <c r="A31" s="5"/>
      <c r="B31" s="21" t="s">
        <v>19</v>
      </c>
      <c r="C31" s="22"/>
      <c r="D31" s="2"/>
      <c r="E31" s="23"/>
      <c r="F31" s="46"/>
    </row>
    <row r="32" spans="1:6" ht="66" x14ac:dyDescent="0.3">
      <c r="A32" s="5"/>
      <c r="B32" s="3" t="s">
        <v>243</v>
      </c>
      <c r="C32" s="22"/>
      <c r="D32" s="2"/>
      <c r="E32" s="23"/>
      <c r="F32" s="46"/>
    </row>
    <row r="33" spans="1:6" x14ac:dyDescent="0.3">
      <c r="A33" s="5"/>
      <c r="B33" s="3"/>
      <c r="C33" s="22"/>
      <c r="D33" s="2"/>
      <c r="E33" s="23"/>
      <c r="F33" s="46"/>
    </row>
    <row r="34" spans="1:6" x14ac:dyDescent="0.3">
      <c r="A34" s="5"/>
      <c r="B34" s="45" t="s">
        <v>225</v>
      </c>
      <c r="C34" s="22"/>
      <c r="D34" s="2"/>
      <c r="E34" s="23"/>
      <c r="F34" s="46"/>
    </row>
    <row r="35" spans="1:6" x14ac:dyDescent="0.3">
      <c r="A35" s="5" t="s">
        <v>226</v>
      </c>
      <c r="B35" s="3" t="s">
        <v>249</v>
      </c>
      <c r="C35" s="22" t="s">
        <v>5</v>
      </c>
      <c r="D35" s="2">
        <v>1</v>
      </c>
      <c r="E35" s="23"/>
      <c r="F35" s="46"/>
    </row>
    <row r="36" spans="1:6" x14ac:dyDescent="0.3">
      <c r="A36" s="5"/>
      <c r="B36" s="3"/>
      <c r="C36" s="22"/>
      <c r="D36" s="2"/>
      <c r="E36" s="23"/>
      <c r="F36" s="46"/>
    </row>
    <row r="37" spans="1:6" s="47" customFormat="1" x14ac:dyDescent="0.3">
      <c r="A37" s="5"/>
      <c r="B37" s="49" t="s">
        <v>244</v>
      </c>
      <c r="C37" s="22"/>
      <c r="D37" s="2"/>
      <c r="E37" s="23"/>
      <c r="F37" s="46"/>
    </row>
    <row r="38" spans="1:6" s="47" customFormat="1" x14ac:dyDescent="0.3">
      <c r="A38" s="5" t="s">
        <v>227</v>
      </c>
      <c r="B38" s="3" t="s">
        <v>250</v>
      </c>
      <c r="C38" s="22" t="s">
        <v>5</v>
      </c>
      <c r="D38" s="2">
        <v>3</v>
      </c>
      <c r="E38" s="23"/>
      <c r="F38" s="46"/>
    </row>
    <row r="39" spans="1:6" x14ac:dyDescent="0.3">
      <c r="A39" s="5"/>
      <c r="B39" s="3"/>
      <c r="C39" s="22"/>
      <c r="D39" s="2"/>
      <c r="E39" s="23"/>
      <c r="F39" s="46"/>
    </row>
    <row r="40" spans="1:6" x14ac:dyDescent="0.3">
      <c r="A40" s="4"/>
      <c r="B40" s="49" t="s">
        <v>228</v>
      </c>
      <c r="C40" s="22"/>
      <c r="D40" s="2"/>
      <c r="E40" s="23"/>
      <c r="F40" s="46"/>
    </row>
    <row r="41" spans="1:6" s="47" customFormat="1" x14ac:dyDescent="0.3">
      <c r="A41" s="5" t="s">
        <v>188</v>
      </c>
      <c r="B41" s="3" t="s">
        <v>251</v>
      </c>
      <c r="C41" s="22" t="s">
        <v>5</v>
      </c>
      <c r="D41" s="22">
        <v>1</v>
      </c>
      <c r="E41" s="23"/>
      <c r="F41" s="46"/>
    </row>
    <row r="42" spans="1:6" s="47" customFormat="1" x14ac:dyDescent="0.3">
      <c r="A42" s="5"/>
      <c r="B42" s="15"/>
      <c r="C42" s="22"/>
      <c r="D42" s="2"/>
      <c r="E42" s="23"/>
      <c r="F42" s="46"/>
    </row>
    <row r="43" spans="1:6" s="47" customFormat="1" x14ac:dyDescent="0.3">
      <c r="A43" s="5"/>
      <c r="B43" s="49" t="s">
        <v>229</v>
      </c>
      <c r="C43" s="22"/>
      <c r="D43" s="2"/>
      <c r="E43" s="23"/>
      <c r="F43" s="46"/>
    </row>
    <row r="44" spans="1:6" s="47" customFormat="1" x14ac:dyDescent="0.3">
      <c r="A44" s="5" t="s">
        <v>200</v>
      </c>
      <c r="B44" s="3" t="s">
        <v>252</v>
      </c>
      <c r="C44" s="22" t="s">
        <v>5</v>
      </c>
      <c r="D44" s="2">
        <v>1</v>
      </c>
      <c r="E44" s="23"/>
      <c r="F44" s="46"/>
    </row>
    <row r="45" spans="1:6" x14ac:dyDescent="0.3">
      <c r="A45" s="5"/>
      <c r="B45" s="3"/>
      <c r="C45" s="22"/>
      <c r="D45" s="2"/>
      <c r="E45" s="23"/>
      <c r="F45" s="46"/>
    </row>
    <row r="46" spans="1:6" s="47" customFormat="1" x14ac:dyDescent="0.3">
      <c r="A46" s="5"/>
      <c r="B46" s="49" t="s">
        <v>254</v>
      </c>
      <c r="C46" s="22"/>
      <c r="D46" s="2"/>
      <c r="E46" s="23"/>
      <c r="F46" s="46"/>
    </row>
    <row r="47" spans="1:6" s="47" customFormat="1" x14ac:dyDescent="0.3">
      <c r="A47" s="5" t="s">
        <v>227</v>
      </c>
      <c r="B47" s="3" t="s">
        <v>253</v>
      </c>
      <c r="C47" s="22" t="s">
        <v>5</v>
      </c>
      <c r="D47" s="2">
        <v>1</v>
      </c>
      <c r="E47" s="23"/>
      <c r="F47" s="46"/>
    </row>
    <row r="48" spans="1:6" s="47" customFormat="1" x14ac:dyDescent="0.3">
      <c r="A48" s="5"/>
      <c r="B48" s="3"/>
      <c r="C48" s="22"/>
      <c r="D48" s="2"/>
      <c r="E48" s="23"/>
      <c r="F48" s="46"/>
    </row>
    <row r="49" spans="1:7" s="47" customFormat="1" x14ac:dyDescent="0.3">
      <c r="A49" s="5"/>
      <c r="B49" s="49" t="s">
        <v>236</v>
      </c>
      <c r="C49" s="22"/>
      <c r="D49" s="2"/>
      <c r="E49" s="23"/>
      <c r="F49" s="46"/>
    </row>
    <row r="50" spans="1:7" s="47" customFormat="1" x14ac:dyDescent="0.3">
      <c r="A50" s="5" t="s">
        <v>227</v>
      </c>
      <c r="B50" s="3" t="s">
        <v>253</v>
      </c>
      <c r="C50" s="22" t="s">
        <v>5</v>
      </c>
      <c r="D50" s="59">
        <f>D27/100</f>
        <v>3.4</v>
      </c>
      <c r="E50" s="23"/>
      <c r="F50" s="46"/>
    </row>
    <row r="51" spans="1:7" s="47" customFormat="1" x14ac:dyDescent="0.3">
      <c r="A51" s="5"/>
      <c r="B51" s="3"/>
      <c r="C51" s="22"/>
      <c r="D51" s="2"/>
      <c r="E51" s="23"/>
      <c r="F51" s="46"/>
    </row>
    <row r="52" spans="1:7" s="47" customFormat="1" x14ac:dyDescent="0.3">
      <c r="A52" s="5"/>
      <c r="B52" s="45" t="s">
        <v>237</v>
      </c>
      <c r="C52" s="22"/>
      <c r="D52" s="2"/>
      <c r="E52" s="23"/>
      <c r="F52" s="46"/>
    </row>
    <row r="53" spans="1:7" s="47" customFormat="1" x14ac:dyDescent="0.3">
      <c r="A53" s="5" t="s">
        <v>227</v>
      </c>
      <c r="B53" s="3" t="s">
        <v>253</v>
      </c>
      <c r="C53" s="22" t="s">
        <v>5</v>
      </c>
      <c r="D53" s="2">
        <v>1</v>
      </c>
      <c r="E53" s="23"/>
      <c r="F53" s="46"/>
    </row>
    <row r="54" spans="1:7" s="47" customFormat="1" x14ac:dyDescent="0.3">
      <c r="A54" s="5"/>
      <c r="B54" s="3"/>
      <c r="C54" s="22"/>
      <c r="D54" s="2"/>
      <c r="E54" s="23"/>
      <c r="F54" s="46"/>
    </row>
    <row r="55" spans="1:7" s="47" customFormat="1" x14ac:dyDescent="0.3">
      <c r="A55" s="5"/>
      <c r="B55" s="21" t="s">
        <v>10</v>
      </c>
      <c r="C55" s="22"/>
      <c r="D55" s="2"/>
      <c r="E55" s="23"/>
      <c r="F55" s="46"/>
    </row>
    <row r="56" spans="1:7" s="47" customFormat="1" x14ac:dyDescent="0.3">
      <c r="A56" s="5"/>
      <c r="B56" s="52"/>
      <c r="C56" s="22"/>
      <c r="D56" s="2"/>
      <c r="E56" s="23"/>
      <c r="F56" s="46"/>
    </row>
    <row r="57" spans="1:7" s="47" customFormat="1" ht="27" customHeight="1" x14ac:dyDescent="0.3">
      <c r="A57" s="4" t="s">
        <v>21</v>
      </c>
      <c r="B57" s="21" t="s">
        <v>22</v>
      </c>
      <c r="C57" s="22"/>
      <c r="D57" s="2"/>
      <c r="E57" s="23"/>
      <c r="F57" s="46"/>
    </row>
    <row r="58" spans="1:7" s="47" customFormat="1" ht="28" x14ac:dyDescent="0.3">
      <c r="A58" s="4"/>
      <c r="B58" s="50" t="s">
        <v>230</v>
      </c>
      <c r="C58" s="22"/>
      <c r="D58" s="51"/>
      <c r="E58" s="53"/>
      <c r="F58" s="46"/>
      <c r="G58" s="15"/>
    </row>
    <row r="59" spans="1:7" x14ac:dyDescent="0.3">
      <c r="A59" s="5" t="s">
        <v>208</v>
      </c>
      <c r="B59" s="3" t="s">
        <v>231</v>
      </c>
      <c r="C59" s="22" t="s">
        <v>5</v>
      </c>
      <c r="D59" s="2">
        <v>1</v>
      </c>
      <c r="E59" s="23"/>
      <c r="F59" s="46"/>
    </row>
    <row r="60" spans="1:7" s="47" customFormat="1" ht="18.75" customHeight="1" x14ac:dyDescent="0.3">
      <c r="A60" s="5"/>
      <c r="B60" s="3"/>
      <c r="C60" s="22"/>
      <c r="D60" s="2"/>
      <c r="E60" s="23"/>
      <c r="F60" s="46"/>
    </row>
    <row r="61" spans="1:7" s="47" customFormat="1" x14ac:dyDescent="0.3">
      <c r="A61" s="5"/>
      <c r="B61" s="3"/>
      <c r="C61" s="22"/>
      <c r="D61" s="2"/>
      <c r="E61" s="23"/>
      <c r="F61" s="46"/>
    </row>
    <row r="62" spans="1:7" s="47" customFormat="1" x14ac:dyDescent="0.3">
      <c r="A62" s="54"/>
      <c r="B62" s="55" t="s">
        <v>211</v>
      </c>
      <c r="C62" s="56"/>
      <c r="D62" s="52"/>
      <c r="E62" s="57"/>
      <c r="F62" s="46"/>
    </row>
    <row r="63" spans="1:7" s="47" customFormat="1" x14ac:dyDescent="0.3">
      <c r="A63" s="5"/>
      <c r="B63" s="3"/>
      <c r="C63" s="22"/>
      <c r="D63" s="2"/>
      <c r="E63" s="23"/>
      <c r="F63" s="46"/>
    </row>
    <row r="64" spans="1:7" s="47" customFormat="1" x14ac:dyDescent="0.3">
      <c r="A64" s="5"/>
      <c r="B64" s="55" t="s">
        <v>8</v>
      </c>
      <c r="C64" s="22"/>
      <c r="D64" s="2"/>
      <c r="E64" s="23"/>
      <c r="F64" s="46"/>
    </row>
    <row r="65" spans="1:7" s="47" customFormat="1" ht="38.25" customHeight="1" x14ac:dyDescent="0.3">
      <c r="A65" s="5" t="s">
        <v>9</v>
      </c>
      <c r="B65" s="3" t="s">
        <v>238</v>
      </c>
      <c r="C65" s="22" t="s">
        <v>5</v>
      </c>
      <c r="D65" s="22">
        <v>2</v>
      </c>
      <c r="E65" s="23"/>
      <c r="F65" s="46"/>
    </row>
    <row r="66" spans="1:7" s="47" customFormat="1" x14ac:dyDescent="0.3">
      <c r="A66" s="5"/>
      <c r="B66" s="3"/>
      <c r="C66" s="22"/>
      <c r="D66" s="2"/>
      <c r="E66" s="23"/>
      <c r="F66" s="46"/>
    </row>
    <row r="67" spans="1:7" s="47" customFormat="1" x14ac:dyDescent="0.3">
      <c r="A67" s="4" t="s">
        <v>187</v>
      </c>
      <c r="B67" s="21" t="s">
        <v>27</v>
      </c>
      <c r="C67" s="22"/>
      <c r="D67" s="2"/>
      <c r="E67" s="23"/>
      <c r="F67" s="46"/>
    </row>
    <row r="68" spans="1:7" s="47" customFormat="1" x14ac:dyDescent="0.3">
      <c r="A68" s="5" t="s">
        <v>11</v>
      </c>
      <c r="B68" s="3" t="s">
        <v>239</v>
      </c>
      <c r="C68" s="22" t="s">
        <v>5</v>
      </c>
      <c r="D68" s="2">
        <v>1</v>
      </c>
      <c r="E68" s="23"/>
      <c r="F68" s="46"/>
    </row>
    <row r="69" spans="1:7" s="47" customFormat="1" x14ac:dyDescent="0.3">
      <c r="A69" s="5" t="s">
        <v>12</v>
      </c>
      <c r="B69" s="3" t="s">
        <v>240</v>
      </c>
      <c r="C69" s="22" t="s">
        <v>5</v>
      </c>
      <c r="D69" s="59">
        <v>3</v>
      </c>
      <c r="E69" s="23"/>
      <c r="F69" s="46"/>
    </row>
    <row r="70" spans="1:7" s="47" customFormat="1" ht="48" customHeight="1" x14ac:dyDescent="0.3">
      <c r="A70" s="5"/>
      <c r="B70" s="3"/>
      <c r="C70" s="22"/>
      <c r="D70" s="58"/>
      <c r="E70" s="23"/>
      <c r="F70" s="46"/>
    </row>
    <row r="71" spans="1:7" s="47" customFormat="1" x14ac:dyDescent="0.3">
      <c r="A71" s="5"/>
      <c r="B71" s="3"/>
      <c r="C71" s="22"/>
      <c r="D71" s="59"/>
      <c r="E71" s="23"/>
      <c r="F71" s="81"/>
    </row>
    <row r="72" spans="1:7" s="47" customFormat="1" ht="14.5" thickBot="1" x14ac:dyDescent="0.35">
      <c r="A72" s="60"/>
      <c r="B72" s="61" t="s">
        <v>439</v>
      </c>
      <c r="C72" s="62"/>
      <c r="D72" s="63"/>
      <c r="E72" s="64"/>
      <c r="F72" s="65"/>
    </row>
    <row r="73" spans="1:7" s="47" customFormat="1" x14ac:dyDescent="0.3">
      <c r="A73" s="31"/>
      <c r="B73" s="32"/>
      <c r="C73" s="33"/>
      <c r="D73" s="34"/>
      <c r="E73" s="35"/>
      <c r="F73" s="36"/>
    </row>
    <row r="74" spans="1:7" s="47" customFormat="1" ht="14.5" x14ac:dyDescent="0.35">
      <c r="A74" s="37"/>
      <c r="B74" s="30"/>
      <c r="C74" s="38"/>
      <c r="D74" s="30"/>
      <c r="E74" s="30"/>
      <c r="F74" s="39"/>
    </row>
    <row r="75" spans="1:7" s="47" customFormat="1" x14ac:dyDescent="0.3">
      <c r="A75" s="40"/>
      <c r="B75" s="41"/>
      <c r="C75" s="42"/>
      <c r="D75" s="15"/>
      <c r="E75" s="43"/>
      <c r="F75" s="44"/>
    </row>
    <row r="76" spans="1:7" s="47" customFormat="1" x14ac:dyDescent="0.3">
      <c r="A76" s="40"/>
      <c r="B76" s="41"/>
      <c r="C76" s="42"/>
      <c r="D76" s="15"/>
      <c r="E76" s="43"/>
      <c r="F76" s="44"/>
    </row>
    <row r="77" spans="1:7" s="47" customFormat="1" x14ac:dyDescent="0.3">
      <c r="A77" s="40"/>
      <c r="B77" s="41"/>
      <c r="C77" s="42"/>
      <c r="D77" s="15"/>
      <c r="E77" s="43"/>
      <c r="F77" s="44"/>
    </row>
    <row r="78" spans="1:7" s="47" customFormat="1" x14ac:dyDescent="0.3">
      <c r="A78" s="40"/>
      <c r="B78" s="41"/>
      <c r="C78" s="42"/>
      <c r="D78" s="15"/>
      <c r="E78" s="43"/>
      <c r="F78" s="44"/>
    </row>
    <row r="79" spans="1:7" s="47" customFormat="1" x14ac:dyDescent="0.3">
      <c r="A79" s="40"/>
      <c r="B79" s="41"/>
      <c r="C79" s="42"/>
      <c r="D79" s="15"/>
      <c r="E79" s="43"/>
      <c r="F79" s="44"/>
    </row>
    <row r="80" spans="1:7" s="47" customFormat="1" x14ac:dyDescent="0.3">
      <c r="A80" s="40"/>
      <c r="B80" s="41"/>
      <c r="C80" s="42"/>
      <c r="D80" s="15"/>
      <c r="E80" s="43"/>
      <c r="F80" s="44"/>
      <c r="G80" s="15"/>
    </row>
  </sheetData>
  <mergeCells count="2">
    <mergeCell ref="A1:F1"/>
    <mergeCell ref="A2:F2"/>
  </mergeCells>
  <pageMargins left="0.25" right="0" top="1" bottom="1" header="0.5" footer="0.5"/>
  <pageSetup scale="77" fitToHeight="0" orientation="portrait" r:id="rId1"/>
  <headerFooter alignWithMargins="0"/>
  <rowBreaks count="1" manualBreakCount="1">
    <brk id="30" max="5"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C25"/>
  <sheetViews>
    <sheetView view="pageBreakPreview" topLeftCell="A34" zoomScaleNormal="100" zoomScaleSheetLayoutView="100" workbookViewId="0">
      <selection activeCell="C5" sqref="C5"/>
    </sheetView>
  </sheetViews>
  <sheetFormatPr defaultRowHeight="12.5" x14ac:dyDescent="0.25"/>
  <cols>
    <col min="1" max="1" width="10.81640625" customWidth="1"/>
    <col min="2" max="2" width="35.7265625" bestFit="1" customWidth="1"/>
    <col min="3" max="3" width="18" bestFit="1" customWidth="1"/>
  </cols>
  <sheetData>
    <row r="1" spans="1:3" ht="31.5" customHeight="1" x14ac:dyDescent="0.25">
      <c r="A1" s="170" t="str">
        <f>'MAWE LINE'!A1:F1</f>
        <v>EXTENSION OF WATER SUPPLY PIPELINES IN MUKURWEINI PROJECT</v>
      </c>
      <c r="B1" s="171"/>
      <c r="C1" s="172"/>
    </row>
    <row r="2" spans="1:3" ht="31.5" customHeight="1" x14ac:dyDescent="0.25">
      <c r="A2" s="179" t="s">
        <v>339</v>
      </c>
      <c r="B2" s="180"/>
      <c r="C2" s="181"/>
    </row>
    <row r="3" spans="1:3" ht="31.5" customHeight="1" x14ac:dyDescent="0.25">
      <c r="A3" s="179" t="s">
        <v>283</v>
      </c>
      <c r="B3" s="180"/>
      <c r="C3" s="181"/>
    </row>
    <row r="4" spans="1:3" ht="15" x14ac:dyDescent="0.3">
      <c r="A4" s="73" t="s">
        <v>204</v>
      </c>
      <c r="B4" s="70" t="s">
        <v>198</v>
      </c>
      <c r="C4" s="74" t="s">
        <v>205</v>
      </c>
    </row>
    <row r="5" spans="1:3" ht="15.5" x14ac:dyDescent="0.35">
      <c r="A5" s="68">
        <v>1</v>
      </c>
      <c r="B5" s="71" t="s">
        <v>329</v>
      </c>
      <c r="C5" s="75">
        <f>'MAIN LINE 1'!F95</f>
        <v>0</v>
      </c>
    </row>
    <row r="6" spans="1:3" ht="15.5" x14ac:dyDescent="0.35">
      <c r="A6" s="68"/>
      <c r="B6" s="71"/>
      <c r="C6" s="75"/>
    </row>
    <row r="7" spans="1:3" ht="15.5" x14ac:dyDescent="0.35">
      <c r="A7" s="68">
        <v>2</v>
      </c>
      <c r="B7" s="71" t="s">
        <v>330</v>
      </c>
      <c r="C7" s="75">
        <f>'MAIN LINE 2'!F79</f>
        <v>0</v>
      </c>
    </row>
    <row r="8" spans="1:3" ht="15.5" x14ac:dyDescent="0.35">
      <c r="A8" s="68"/>
      <c r="B8" s="71"/>
      <c r="C8" s="75"/>
    </row>
    <row r="9" spans="1:3" ht="15.5" x14ac:dyDescent="0.35">
      <c r="A9" s="68">
        <v>3</v>
      </c>
      <c r="B9" s="71" t="s">
        <v>331</v>
      </c>
      <c r="C9" s="75">
        <f>'LATERAL 1'!F72</f>
        <v>0</v>
      </c>
    </row>
    <row r="10" spans="1:3" ht="15.5" x14ac:dyDescent="0.35">
      <c r="A10" s="68"/>
      <c r="B10" s="71"/>
      <c r="C10" s="75"/>
    </row>
    <row r="11" spans="1:3" ht="15.5" x14ac:dyDescent="0.35">
      <c r="A11" s="68">
        <v>4</v>
      </c>
      <c r="B11" s="71" t="s">
        <v>332</v>
      </c>
      <c r="C11" s="75">
        <f>'LATERAL 2'!F70</f>
        <v>0</v>
      </c>
    </row>
    <row r="12" spans="1:3" ht="15.5" x14ac:dyDescent="0.35">
      <c r="A12" s="68"/>
      <c r="B12" s="71"/>
      <c r="C12" s="75"/>
    </row>
    <row r="13" spans="1:3" ht="15.5" x14ac:dyDescent="0.35">
      <c r="A13" s="68">
        <v>5</v>
      </c>
      <c r="B13" s="71" t="s">
        <v>333</v>
      </c>
      <c r="C13" s="75">
        <f>'LATERAL 3'!F71</f>
        <v>0</v>
      </c>
    </row>
    <row r="14" spans="1:3" ht="15.5" x14ac:dyDescent="0.35">
      <c r="A14" s="68"/>
      <c r="B14" s="71"/>
      <c r="C14" s="75"/>
    </row>
    <row r="15" spans="1:3" ht="15.5" x14ac:dyDescent="0.35">
      <c r="A15" s="68">
        <v>6</v>
      </c>
      <c r="B15" s="71" t="s">
        <v>334</v>
      </c>
      <c r="C15" s="75">
        <f>'LATERAL 4'!F72</f>
        <v>0</v>
      </c>
    </row>
    <row r="16" spans="1:3" ht="15.5" x14ac:dyDescent="0.35">
      <c r="A16" s="68"/>
      <c r="B16" s="71"/>
      <c r="C16" s="75"/>
    </row>
    <row r="17" spans="1:3" ht="15.5" x14ac:dyDescent="0.35">
      <c r="A17" s="68">
        <v>7</v>
      </c>
      <c r="B17" s="71" t="s">
        <v>335</v>
      </c>
      <c r="C17" s="75">
        <f>'LATERAL 5'!F70</f>
        <v>0</v>
      </c>
    </row>
    <row r="18" spans="1:3" ht="15.5" x14ac:dyDescent="0.35">
      <c r="A18" s="68"/>
      <c r="B18" s="71"/>
      <c r="C18" s="75"/>
    </row>
    <row r="19" spans="1:3" ht="15.5" x14ac:dyDescent="0.35">
      <c r="A19" s="68">
        <v>8</v>
      </c>
      <c r="B19" s="71" t="s">
        <v>336</v>
      </c>
      <c r="C19" s="75">
        <f>'LATERAL 6'!F71</f>
        <v>0</v>
      </c>
    </row>
    <row r="20" spans="1:3" ht="15.5" x14ac:dyDescent="0.35">
      <c r="A20" s="68"/>
      <c r="B20" s="71"/>
      <c r="C20" s="75"/>
    </row>
    <row r="21" spans="1:3" ht="15.5" x14ac:dyDescent="0.35">
      <c r="A21" s="68">
        <v>9</v>
      </c>
      <c r="B21" s="71" t="s">
        <v>337</v>
      </c>
      <c r="C21" s="75">
        <f>'LATERAL 7'!F70</f>
        <v>0</v>
      </c>
    </row>
    <row r="22" spans="1:3" ht="15.5" x14ac:dyDescent="0.35">
      <c r="A22" s="68"/>
      <c r="B22" s="71"/>
      <c r="C22" s="75"/>
    </row>
    <row r="23" spans="1:3" ht="15.5" x14ac:dyDescent="0.35">
      <c r="A23" s="68">
        <v>10</v>
      </c>
      <c r="B23" s="71" t="s">
        <v>338</v>
      </c>
      <c r="C23" s="75">
        <f>'LATERAL 8'!F72</f>
        <v>0</v>
      </c>
    </row>
    <row r="24" spans="1:3" ht="15.5" x14ac:dyDescent="0.35">
      <c r="A24" s="68"/>
      <c r="B24" s="71"/>
      <c r="C24" s="75"/>
    </row>
    <row r="25" spans="1:3" ht="16" thickBot="1" x14ac:dyDescent="0.4">
      <c r="A25" s="78"/>
      <c r="B25" s="79" t="s">
        <v>296</v>
      </c>
      <c r="C25" s="80">
        <f>SUM(C5:C24)</f>
        <v>0</v>
      </c>
    </row>
  </sheetData>
  <mergeCells count="3">
    <mergeCell ref="A1:C1"/>
    <mergeCell ref="A2:C2"/>
    <mergeCell ref="A3:C3"/>
  </mergeCells>
  <pageMargins left="0.7" right="0.7" top="0.75" bottom="0.75" header="0.3" footer="0.3"/>
  <pageSetup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G81"/>
  <sheetViews>
    <sheetView view="pageBreakPreview" topLeftCell="A70" zoomScale="75" zoomScaleNormal="70" zoomScaleSheetLayoutView="75" workbookViewId="0">
      <selection activeCell="F8" sqref="F8"/>
    </sheetView>
  </sheetViews>
  <sheetFormatPr defaultColWidth="9.1796875" defaultRowHeight="14" x14ac:dyDescent="0.3"/>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4.5" thickBot="1" x14ac:dyDescent="0.35">
      <c r="A1" s="177" t="s">
        <v>212</v>
      </c>
      <c r="B1" s="178"/>
      <c r="C1" s="178"/>
      <c r="D1" s="178"/>
      <c r="E1" s="178"/>
      <c r="F1" s="178"/>
    </row>
    <row r="2" spans="1:6" ht="14.5" thickBot="1" x14ac:dyDescent="0.35">
      <c r="A2" s="177" t="s">
        <v>340</v>
      </c>
      <c r="B2" s="178"/>
      <c r="C2" s="178"/>
      <c r="D2" s="178"/>
      <c r="E2" s="178"/>
      <c r="F2" s="178"/>
    </row>
    <row r="3" spans="1:6" s="20" customFormat="1" x14ac:dyDescent="0.25">
      <c r="A3" s="16" t="s">
        <v>0</v>
      </c>
      <c r="B3" s="17" t="s">
        <v>1</v>
      </c>
      <c r="C3" s="17" t="s">
        <v>2</v>
      </c>
      <c r="D3" s="17" t="s">
        <v>6</v>
      </c>
      <c r="E3" s="18" t="s">
        <v>3</v>
      </c>
      <c r="F3" s="19" t="s">
        <v>7</v>
      </c>
    </row>
    <row r="4" spans="1:6" ht="13.15" customHeight="1" x14ac:dyDescent="0.3">
      <c r="A4" s="5"/>
      <c r="B4" s="21" t="s">
        <v>14</v>
      </c>
      <c r="C4" s="22"/>
      <c r="D4" s="2"/>
      <c r="E4" s="23"/>
      <c r="F4" s="24"/>
    </row>
    <row r="5" spans="1:6" x14ac:dyDescent="0.3">
      <c r="A5" s="4" t="s">
        <v>25</v>
      </c>
      <c r="B5" s="21" t="s">
        <v>26</v>
      </c>
      <c r="C5" s="25"/>
      <c r="D5" s="22"/>
      <c r="E5" s="23"/>
      <c r="F5" s="26"/>
    </row>
    <row r="6" spans="1:6" x14ac:dyDescent="0.3">
      <c r="A6" s="27"/>
      <c r="B6" s="3" t="s">
        <v>202</v>
      </c>
      <c r="C6" s="25"/>
      <c r="D6" s="22"/>
      <c r="E6" s="48"/>
      <c r="F6" s="26"/>
    </row>
    <row r="7" spans="1:6" x14ac:dyDescent="0.3">
      <c r="A7" s="5"/>
      <c r="B7" s="21" t="s">
        <v>15</v>
      </c>
      <c r="C7" s="22"/>
      <c r="D7" s="2"/>
      <c r="E7" s="23"/>
      <c r="F7" s="26"/>
    </row>
    <row r="8" spans="1:6" s="29" customFormat="1" x14ac:dyDescent="0.3">
      <c r="A8" s="5"/>
      <c r="B8" s="28" t="s">
        <v>16</v>
      </c>
      <c r="C8" s="22"/>
      <c r="D8" s="2"/>
      <c r="E8" s="23"/>
      <c r="F8" s="26"/>
    </row>
    <row r="9" spans="1:6" ht="24" customHeight="1" x14ac:dyDescent="0.3">
      <c r="A9" s="5"/>
      <c r="B9" s="28" t="s">
        <v>17</v>
      </c>
      <c r="C9" s="22"/>
      <c r="D9" s="2"/>
      <c r="E9" s="23"/>
      <c r="F9" s="26"/>
    </row>
    <row r="10" spans="1:6" ht="50.25" customHeight="1" x14ac:dyDescent="0.3">
      <c r="A10" s="5" t="s">
        <v>18</v>
      </c>
      <c r="B10" s="3" t="s">
        <v>209</v>
      </c>
      <c r="C10" s="22" t="s">
        <v>4</v>
      </c>
      <c r="D10" s="22">
        <v>1400</v>
      </c>
      <c r="E10" s="23"/>
      <c r="F10" s="46"/>
    </row>
    <row r="11" spans="1:6" s="47" customFormat="1" x14ac:dyDescent="0.3">
      <c r="A11" s="5"/>
      <c r="B11" s="21" t="s">
        <v>214</v>
      </c>
      <c r="C11" s="22"/>
      <c r="D11" s="2"/>
      <c r="E11" s="23"/>
      <c r="F11" s="46"/>
    </row>
    <row r="12" spans="1:6" s="47" customFormat="1" x14ac:dyDescent="0.3">
      <c r="A12" s="5"/>
      <c r="B12" s="3"/>
      <c r="C12" s="22"/>
      <c r="D12" s="2"/>
      <c r="E12" s="23"/>
      <c r="F12" s="46"/>
    </row>
    <row r="13" spans="1:6" s="47" customFormat="1" ht="42" customHeight="1" x14ac:dyDescent="0.3">
      <c r="A13" s="5" t="s">
        <v>215</v>
      </c>
      <c r="B13" s="3" t="s">
        <v>216</v>
      </c>
      <c r="C13" s="22" t="s">
        <v>217</v>
      </c>
      <c r="D13" s="82">
        <f>D10*2/10000</f>
        <v>0.28000000000000003</v>
      </c>
      <c r="E13" s="23"/>
      <c r="F13" s="46"/>
    </row>
    <row r="14" spans="1:6" s="47" customFormat="1" x14ac:dyDescent="0.3">
      <c r="A14" s="5"/>
      <c r="B14" s="3"/>
      <c r="C14" s="22"/>
      <c r="D14" s="2"/>
      <c r="E14" s="23"/>
      <c r="F14" s="46"/>
    </row>
    <row r="15" spans="1:6" s="47" customFormat="1" ht="37.5" customHeight="1" x14ac:dyDescent="0.3">
      <c r="A15" s="5"/>
      <c r="B15" s="28" t="s">
        <v>218</v>
      </c>
      <c r="C15" s="22"/>
      <c r="D15" s="2"/>
      <c r="E15" s="23"/>
      <c r="F15" s="46"/>
    </row>
    <row r="16" spans="1:6" s="47" customFormat="1" x14ac:dyDescent="0.3">
      <c r="A16" s="5"/>
      <c r="B16" s="3"/>
      <c r="C16" s="22"/>
      <c r="D16" s="2"/>
      <c r="E16" s="23"/>
      <c r="F16" s="46"/>
    </row>
    <row r="17" spans="1:6" s="47" customFormat="1" x14ac:dyDescent="0.3">
      <c r="A17" s="5" t="s">
        <v>219</v>
      </c>
      <c r="B17" s="3" t="s">
        <v>220</v>
      </c>
      <c r="C17" s="22" t="s">
        <v>5</v>
      </c>
      <c r="D17" s="2">
        <v>5</v>
      </c>
      <c r="E17" s="23"/>
      <c r="F17" s="46"/>
    </row>
    <row r="18" spans="1:6" s="47" customFormat="1" x14ac:dyDescent="0.3">
      <c r="A18" s="5"/>
      <c r="B18" s="3"/>
      <c r="C18" s="22"/>
      <c r="D18" s="2"/>
      <c r="E18" s="23"/>
      <c r="F18" s="46"/>
    </row>
    <row r="19" spans="1:6" s="47" customFormat="1" x14ac:dyDescent="0.3">
      <c r="A19" s="5" t="s">
        <v>221</v>
      </c>
      <c r="B19" s="3" t="s">
        <v>222</v>
      </c>
      <c r="C19" s="22" t="s">
        <v>5</v>
      </c>
      <c r="D19" s="2">
        <v>2</v>
      </c>
      <c r="E19" s="23"/>
      <c r="F19" s="46"/>
    </row>
    <row r="20" spans="1:6" s="47" customFormat="1" x14ac:dyDescent="0.3">
      <c r="A20" s="5"/>
      <c r="B20" s="3"/>
      <c r="C20" s="22"/>
      <c r="D20" s="2"/>
      <c r="E20" s="23"/>
      <c r="F20" s="46"/>
    </row>
    <row r="21" spans="1:6" s="47" customFormat="1" x14ac:dyDescent="0.3">
      <c r="A21" s="5" t="s">
        <v>223</v>
      </c>
      <c r="B21" s="3" t="s">
        <v>224</v>
      </c>
      <c r="C21" s="22" t="s">
        <v>5</v>
      </c>
      <c r="D21" s="2">
        <v>2</v>
      </c>
      <c r="E21" s="23"/>
      <c r="F21" s="46"/>
    </row>
    <row r="22" spans="1:6" s="47" customFormat="1" x14ac:dyDescent="0.3">
      <c r="A22" s="5"/>
      <c r="B22" s="3"/>
      <c r="C22" s="22"/>
      <c r="D22" s="2"/>
      <c r="E22" s="23"/>
      <c r="F22" s="46"/>
    </row>
    <row r="23" spans="1:6" x14ac:dyDescent="0.3">
      <c r="A23" s="5"/>
      <c r="B23" s="66" t="s">
        <v>203</v>
      </c>
      <c r="C23" s="22"/>
      <c r="D23" s="2"/>
      <c r="E23" s="23"/>
      <c r="F23" s="46"/>
    </row>
    <row r="24" spans="1:6" ht="110.25" customHeight="1" x14ac:dyDescent="0.3">
      <c r="A24" s="5"/>
      <c r="B24" s="3" t="s">
        <v>242</v>
      </c>
      <c r="C24" s="22"/>
      <c r="D24" s="2"/>
      <c r="E24" s="23"/>
      <c r="F24" s="46"/>
    </row>
    <row r="25" spans="1:6" x14ac:dyDescent="0.3">
      <c r="A25" s="5"/>
      <c r="B25" s="3"/>
      <c r="C25" s="22"/>
      <c r="D25" s="2"/>
      <c r="E25" s="23"/>
      <c r="F25" s="46"/>
    </row>
    <row r="26" spans="1:6" x14ac:dyDescent="0.3">
      <c r="A26" s="5"/>
      <c r="B26" s="21" t="s">
        <v>197</v>
      </c>
      <c r="C26" s="22"/>
      <c r="D26" s="2"/>
      <c r="E26" s="23"/>
      <c r="F26" s="46"/>
    </row>
    <row r="27" spans="1:6" ht="23.25" customHeight="1" x14ac:dyDescent="0.3">
      <c r="A27" s="5" t="s">
        <v>23</v>
      </c>
      <c r="B27" s="3" t="s">
        <v>316</v>
      </c>
      <c r="C27" s="22" t="s">
        <v>4</v>
      </c>
      <c r="D27" s="22">
        <v>640</v>
      </c>
      <c r="E27" s="23"/>
      <c r="F27" s="46"/>
    </row>
    <row r="28" spans="1:6" ht="23.25" customHeight="1" x14ac:dyDescent="0.3">
      <c r="A28" s="5" t="s">
        <v>189</v>
      </c>
      <c r="B28" s="3" t="s">
        <v>246</v>
      </c>
      <c r="C28" s="22" t="s">
        <v>4</v>
      </c>
      <c r="D28" s="22">
        <v>760</v>
      </c>
      <c r="E28" s="23"/>
      <c r="F28" s="46"/>
    </row>
    <row r="29" spans="1:6" x14ac:dyDescent="0.3">
      <c r="A29" s="5"/>
      <c r="B29" s="3"/>
      <c r="C29" s="22"/>
      <c r="D29" s="22"/>
      <c r="E29" s="23"/>
      <c r="F29" s="46"/>
    </row>
    <row r="30" spans="1:6" x14ac:dyDescent="0.3">
      <c r="A30" s="5"/>
      <c r="B30" s="21" t="s">
        <v>19</v>
      </c>
      <c r="C30" s="22"/>
      <c r="D30" s="2"/>
      <c r="E30" s="23"/>
      <c r="F30" s="46"/>
    </row>
    <row r="31" spans="1:6" ht="66" x14ac:dyDescent="0.3">
      <c r="A31" s="5"/>
      <c r="B31" s="3" t="s">
        <v>243</v>
      </c>
      <c r="C31" s="22"/>
      <c r="D31" s="2"/>
      <c r="E31" s="23"/>
      <c r="F31" s="46"/>
    </row>
    <row r="32" spans="1:6" x14ac:dyDescent="0.3">
      <c r="A32" s="5"/>
      <c r="B32" s="3"/>
      <c r="C32" s="22"/>
      <c r="D32" s="2"/>
      <c r="E32" s="23"/>
      <c r="F32" s="46"/>
    </row>
    <row r="33" spans="1:6" x14ac:dyDescent="0.3">
      <c r="A33" s="5"/>
      <c r="B33" s="45" t="s">
        <v>225</v>
      </c>
      <c r="C33" s="22"/>
      <c r="D33" s="2"/>
      <c r="E33" s="23"/>
      <c r="F33" s="46"/>
    </row>
    <row r="34" spans="1:6" x14ac:dyDescent="0.3">
      <c r="A34" s="5" t="s">
        <v>226</v>
      </c>
      <c r="B34" s="3" t="s">
        <v>247</v>
      </c>
      <c r="C34" s="22" t="s">
        <v>5</v>
      </c>
      <c r="D34" s="2">
        <v>1</v>
      </c>
      <c r="E34" s="23"/>
      <c r="F34" s="46"/>
    </row>
    <row r="35" spans="1:6" x14ac:dyDescent="0.3">
      <c r="A35" s="5"/>
      <c r="B35" s="3"/>
      <c r="C35" s="22"/>
      <c r="D35" s="2"/>
      <c r="E35" s="23"/>
      <c r="F35" s="46"/>
    </row>
    <row r="36" spans="1:6" s="47" customFormat="1" x14ac:dyDescent="0.3">
      <c r="A36" s="5"/>
      <c r="B36" s="49" t="s">
        <v>244</v>
      </c>
      <c r="C36" s="22"/>
      <c r="D36" s="2"/>
      <c r="E36" s="23"/>
      <c r="F36" s="46"/>
    </row>
    <row r="37" spans="1:6" s="47" customFormat="1" x14ac:dyDescent="0.3">
      <c r="A37" s="5" t="s">
        <v>227</v>
      </c>
      <c r="B37" s="3" t="s">
        <v>248</v>
      </c>
      <c r="C37" s="22" t="s">
        <v>5</v>
      </c>
      <c r="D37" s="2">
        <v>5</v>
      </c>
      <c r="E37" s="23"/>
      <c r="F37" s="46"/>
    </row>
    <row r="38" spans="1:6" x14ac:dyDescent="0.3">
      <c r="A38" s="5"/>
      <c r="B38" s="3"/>
      <c r="C38" s="22"/>
      <c r="D38" s="2"/>
      <c r="E38" s="23"/>
      <c r="F38" s="46"/>
    </row>
    <row r="39" spans="1:6" x14ac:dyDescent="0.3">
      <c r="A39" s="4"/>
      <c r="B39" s="49" t="s">
        <v>228</v>
      </c>
      <c r="C39" s="22"/>
      <c r="D39" s="2"/>
      <c r="E39" s="23"/>
      <c r="F39" s="46"/>
    </row>
    <row r="40" spans="1:6" s="47" customFormat="1" x14ac:dyDescent="0.3">
      <c r="A40" s="5" t="s">
        <v>188</v>
      </c>
      <c r="B40" s="3" t="s">
        <v>273</v>
      </c>
      <c r="C40" s="22" t="s">
        <v>5</v>
      </c>
      <c r="D40" s="22">
        <v>2</v>
      </c>
      <c r="E40" s="23"/>
      <c r="F40" s="46"/>
    </row>
    <row r="41" spans="1:6" s="47" customFormat="1" x14ac:dyDescent="0.3">
      <c r="A41" s="5"/>
      <c r="B41" s="15"/>
      <c r="C41" s="22"/>
      <c r="D41" s="2"/>
      <c r="E41" s="23"/>
      <c r="F41" s="46"/>
    </row>
    <row r="42" spans="1:6" s="47" customFormat="1" x14ac:dyDescent="0.3">
      <c r="A42" s="5"/>
      <c r="B42" s="49" t="s">
        <v>229</v>
      </c>
      <c r="C42" s="22"/>
      <c r="D42" s="2"/>
      <c r="E42" s="23"/>
      <c r="F42" s="46"/>
    </row>
    <row r="43" spans="1:6" s="47" customFormat="1" x14ac:dyDescent="0.3">
      <c r="A43" s="5" t="s">
        <v>200</v>
      </c>
      <c r="B43" s="3" t="s">
        <v>201</v>
      </c>
      <c r="C43" s="22" t="s">
        <v>5</v>
      </c>
      <c r="D43" s="2">
        <v>1</v>
      </c>
      <c r="E43" s="23"/>
      <c r="F43" s="46"/>
    </row>
    <row r="44" spans="1:6" x14ac:dyDescent="0.3">
      <c r="A44" s="5"/>
      <c r="B44" s="3"/>
      <c r="C44" s="22"/>
      <c r="D44" s="2"/>
      <c r="E44" s="23"/>
      <c r="F44" s="46"/>
    </row>
    <row r="45" spans="1:6" s="47" customFormat="1" x14ac:dyDescent="0.3">
      <c r="A45" s="5"/>
      <c r="B45" s="49" t="s">
        <v>254</v>
      </c>
      <c r="C45" s="22"/>
      <c r="D45" s="2"/>
      <c r="E45" s="23"/>
      <c r="F45" s="46"/>
    </row>
    <row r="46" spans="1:6" s="47" customFormat="1" x14ac:dyDescent="0.3">
      <c r="A46" s="5" t="s">
        <v>227</v>
      </c>
      <c r="B46" s="3" t="s">
        <v>341</v>
      </c>
      <c r="C46" s="22" t="s">
        <v>5</v>
      </c>
      <c r="D46" s="2">
        <v>3</v>
      </c>
      <c r="E46" s="23"/>
      <c r="F46" s="46"/>
    </row>
    <row r="47" spans="1:6" s="47" customFormat="1" x14ac:dyDescent="0.3">
      <c r="A47" s="5"/>
      <c r="B47" s="3"/>
      <c r="C47" s="22"/>
      <c r="D47" s="2"/>
      <c r="E47" s="23"/>
      <c r="F47" s="46"/>
    </row>
    <row r="48" spans="1:6" s="47" customFormat="1" x14ac:dyDescent="0.3">
      <c r="A48" s="5"/>
      <c r="B48" s="49" t="s">
        <v>236</v>
      </c>
      <c r="C48" s="22"/>
      <c r="D48" s="2"/>
      <c r="E48" s="23"/>
      <c r="F48" s="46"/>
    </row>
    <row r="49" spans="1:7" s="47" customFormat="1" x14ac:dyDescent="0.3">
      <c r="A49" s="5" t="s">
        <v>227</v>
      </c>
      <c r="B49" s="3" t="s">
        <v>341</v>
      </c>
      <c r="C49" s="22" t="s">
        <v>5</v>
      </c>
      <c r="D49" s="59">
        <f>D27/100</f>
        <v>6.4</v>
      </c>
      <c r="E49" s="23"/>
      <c r="F49" s="46"/>
    </row>
    <row r="50" spans="1:7" s="47" customFormat="1" x14ac:dyDescent="0.3">
      <c r="A50" s="5"/>
      <c r="B50" s="3"/>
      <c r="C50" s="22"/>
      <c r="D50" s="2"/>
      <c r="E50" s="23"/>
      <c r="F50" s="46"/>
    </row>
    <row r="51" spans="1:7" s="47" customFormat="1" x14ac:dyDescent="0.3">
      <c r="A51" s="5"/>
      <c r="B51" s="45" t="s">
        <v>237</v>
      </c>
      <c r="C51" s="22"/>
      <c r="D51" s="2"/>
      <c r="E51" s="23"/>
      <c r="F51" s="46"/>
    </row>
    <row r="52" spans="1:7" s="47" customFormat="1" x14ac:dyDescent="0.3">
      <c r="A52" s="5" t="s">
        <v>227</v>
      </c>
      <c r="B52" s="3" t="s">
        <v>341</v>
      </c>
      <c r="C52" s="22" t="s">
        <v>5</v>
      </c>
      <c r="D52" s="2">
        <v>1</v>
      </c>
      <c r="E52" s="23"/>
      <c r="F52" s="46"/>
    </row>
    <row r="53" spans="1:7" s="47" customFormat="1" x14ac:dyDescent="0.3">
      <c r="A53" s="5"/>
      <c r="B53" s="3"/>
      <c r="C53" s="22"/>
      <c r="D53" s="2"/>
      <c r="E53" s="23"/>
      <c r="F53" s="46"/>
    </row>
    <row r="54" spans="1:7" s="47" customFormat="1" x14ac:dyDescent="0.3">
      <c r="A54" s="5"/>
      <c r="B54" s="21" t="s">
        <v>10</v>
      </c>
      <c r="C54" s="22"/>
      <c r="D54" s="2"/>
      <c r="E54" s="23"/>
      <c r="F54" s="46"/>
    </row>
    <row r="55" spans="1:7" s="47" customFormat="1" x14ac:dyDescent="0.3">
      <c r="A55" s="5"/>
      <c r="B55" s="52"/>
      <c r="C55" s="22"/>
      <c r="D55" s="2"/>
      <c r="E55" s="23"/>
      <c r="F55" s="46"/>
    </row>
    <row r="56" spans="1:7" s="47" customFormat="1" ht="27" customHeight="1" x14ac:dyDescent="0.3">
      <c r="A56" s="4" t="s">
        <v>21</v>
      </c>
      <c r="B56" s="21" t="s">
        <v>22</v>
      </c>
      <c r="C56" s="22"/>
      <c r="D56" s="2"/>
      <c r="E56" s="23"/>
      <c r="F56" s="46"/>
    </row>
    <row r="57" spans="1:7" s="47" customFormat="1" ht="28" x14ac:dyDescent="0.3">
      <c r="A57" s="4"/>
      <c r="B57" s="50" t="s">
        <v>230</v>
      </c>
      <c r="C57" s="22"/>
      <c r="D57" s="51"/>
      <c r="E57" s="53"/>
      <c r="F57" s="46"/>
      <c r="G57" s="15"/>
    </row>
    <row r="58" spans="1:7" x14ac:dyDescent="0.3">
      <c r="A58" s="5" t="s">
        <v>208</v>
      </c>
      <c r="B58" s="3" t="s">
        <v>231</v>
      </c>
      <c r="C58" s="22" t="s">
        <v>5</v>
      </c>
      <c r="D58" s="2">
        <v>1</v>
      </c>
      <c r="E58" s="23"/>
      <c r="F58" s="46"/>
    </row>
    <row r="59" spans="1:7" x14ac:dyDescent="0.3">
      <c r="A59" s="5" t="s">
        <v>208</v>
      </c>
      <c r="B59" s="3" t="s">
        <v>445</v>
      </c>
      <c r="C59" s="22" t="s">
        <v>5</v>
      </c>
      <c r="D59" s="2">
        <v>1</v>
      </c>
      <c r="E59" s="23"/>
      <c r="F59" s="46"/>
    </row>
    <row r="60" spans="1:7" s="47" customFormat="1" ht="18.75" customHeight="1" x14ac:dyDescent="0.3">
      <c r="A60" s="5"/>
      <c r="B60" s="3"/>
      <c r="C60" s="22"/>
      <c r="D60" s="2"/>
      <c r="E60" s="23"/>
      <c r="F60" s="46"/>
    </row>
    <row r="61" spans="1:7" s="47" customFormat="1" x14ac:dyDescent="0.3">
      <c r="A61" s="5"/>
      <c r="B61" s="3"/>
      <c r="C61" s="22"/>
      <c r="D61" s="2"/>
      <c r="E61" s="23"/>
      <c r="F61" s="46"/>
    </row>
    <row r="62" spans="1:7" s="47" customFormat="1" x14ac:dyDescent="0.3">
      <c r="A62" s="54"/>
      <c r="B62" s="55" t="s">
        <v>211</v>
      </c>
      <c r="C62" s="56"/>
      <c r="D62" s="52"/>
      <c r="E62" s="57"/>
      <c r="F62" s="46"/>
    </row>
    <row r="63" spans="1:7" s="47" customFormat="1" x14ac:dyDescent="0.3">
      <c r="A63" s="5"/>
      <c r="B63" s="3"/>
      <c r="C63" s="22"/>
      <c r="D63" s="2"/>
      <c r="E63" s="23"/>
      <c r="F63" s="46"/>
    </row>
    <row r="64" spans="1:7" s="47" customFormat="1" x14ac:dyDescent="0.3">
      <c r="A64" s="5"/>
      <c r="B64" s="55" t="s">
        <v>8</v>
      </c>
      <c r="C64" s="22"/>
      <c r="D64" s="2"/>
      <c r="E64" s="23"/>
      <c r="F64" s="46"/>
    </row>
    <row r="65" spans="1:6" s="47" customFormat="1" ht="38.25" customHeight="1" x14ac:dyDescent="0.3">
      <c r="A65" s="5" t="s">
        <v>9</v>
      </c>
      <c r="B65" s="3" t="s">
        <v>238</v>
      </c>
      <c r="C65" s="22" t="s">
        <v>5</v>
      </c>
      <c r="D65" s="22">
        <v>2</v>
      </c>
      <c r="E65" s="23"/>
      <c r="F65" s="46"/>
    </row>
    <row r="66" spans="1:6" s="47" customFormat="1" x14ac:dyDescent="0.3">
      <c r="A66" s="5"/>
      <c r="B66" s="3"/>
      <c r="C66" s="22"/>
      <c r="D66" s="2"/>
      <c r="E66" s="23"/>
      <c r="F66" s="46"/>
    </row>
    <row r="67" spans="1:6" s="47" customFormat="1" x14ac:dyDescent="0.3">
      <c r="A67" s="4" t="s">
        <v>187</v>
      </c>
      <c r="B67" s="21" t="s">
        <v>27</v>
      </c>
      <c r="C67" s="22"/>
      <c r="D67" s="2"/>
      <c r="E67" s="23"/>
      <c r="F67" s="46"/>
    </row>
    <row r="68" spans="1:6" s="47" customFormat="1" x14ac:dyDescent="0.3">
      <c r="A68" s="5" t="s">
        <v>11</v>
      </c>
      <c r="B68" s="3" t="s">
        <v>239</v>
      </c>
      <c r="C68" s="22" t="s">
        <v>5</v>
      </c>
      <c r="D68" s="2">
        <v>1</v>
      </c>
      <c r="E68" s="23"/>
      <c r="F68" s="46"/>
    </row>
    <row r="69" spans="1:6" s="47" customFormat="1" x14ac:dyDescent="0.3">
      <c r="A69" s="5" t="s">
        <v>11</v>
      </c>
      <c r="B69" s="3" t="s">
        <v>448</v>
      </c>
      <c r="C69" s="22" t="s">
        <v>5</v>
      </c>
      <c r="D69" s="2">
        <v>1</v>
      </c>
      <c r="E69" s="23"/>
      <c r="F69" s="46"/>
    </row>
    <row r="70" spans="1:6" s="47" customFormat="1" x14ac:dyDescent="0.3">
      <c r="A70" s="5" t="s">
        <v>12</v>
      </c>
      <c r="B70" s="3" t="s">
        <v>240</v>
      </c>
      <c r="C70" s="22" t="s">
        <v>5</v>
      </c>
      <c r="D70" s="59">
        <v>7</v>
      </c>
      <c r="E70" s="23"/>
      <c r="F70" s="46"/>
    </row>
    <row r="71" spans="1:6" s="47" customFormat="1" ht="48" customHeight="1" x14ac:dyDescent="0.3">
      <c r="A71" s="5"/>
      <c r="B71" s="3"/>
      <c r="C71" s="22"/>
      <c r="D71" s="58"/>
      <c r="E71" s="23"/>
      <c r="F71" s="46"/>
    </row>
    <row r="72" spans="1:6" s="47" customFormat="1" x14ac:dyDescent="0.3">
      <c r="A72" s="5"/>
      <c r="B72" s="3"/>
      <c r="C72" s="22"/>
      <c r="D72" s="59"/>
      <c r="E72" s="23"/>
      <c r="F72" s="81"/>
    </row>
    <row r="73" spans="1:6" s="47" customFormat="1" ht="14.5" thickBot="1" x14ac:dyDescent="0.35">
      <c r="A73" s="60"/>
      <c r="B73" s="61" t="s">
        <v>440</v>
      </c>
      <c r="C73" s="62"/>
      <c r="D73" s="63"/>
      <c r="E73" s="64"/>
      <c r="F73" s="65"/>
    </row>
    <row r="74" spans="1:6" s="47" customFormat="1" x14ac:dyDescent="0.3">
      <c r="A74" s="31"/>
      <c r="B74" s="32"/>
      <c r="C74" s="33"/>
      <c r="D74" s="34"/>
      <c r="E74" s="35"/>
      <c r="F74" s="36"/>
    </row>
    <row r="75" spans="1:6" s="47" customFormat="1" ht="14.5" x14ac:dyDescent="0.35">
      <c r="A75" s="37"/>
      <c r="B75" s="30"/>
      <c r="C75" s="38"/>
      <c r="D75" s="30"/>
      <c r="E75" s="30"/>
      <c r="F75" s="39"/>
    </row>
    <row r="76" spans="1:6" s="47" customFormat="1" x14ac:dyDescent="0.3">
      <c r="A76" s="40"/>
      <c r="B76" s="41"/>
      <c r="C76" s="42"/>
      <c r="D76" s="15"/>
      <c r="E76" s="43"/>
      <c r="F76" s="44"/>
    </row>
    <row r="77" spans="1:6" s="47" customFormat="1" x14ac:dyDescent="0.3">
      <c r="A77" s="40"/>
      <c r="B77" s="41"/>
      <c r="C77" s="42"/>
      <c r="D77" s="15"/>
      <c r="E77" s="43"/>
      <c r="F77" s="44"/>
    </row>
    <row r="78" spans="1:6" s="47" customFormat="1" x14ac:dyDescent="0.3">
      <c r="A78" s="40"/>
      <c r="B78" s="41"/>
      <c r="C78" s="42"/>
      <c r="D78" s="15"/>
      <c r="E78" s="43"/>
      <c r="F78" s="44"/>
    </row>
    <row r="79" spans="1:6" s="47" customFormat="1" x14ac:dyDescent="0.3">
      <c r="A79" s="40"/>
      <c r="B79" s="41"/>
      <c r="C79" s="42"/>
      <c r="D79" s="15"/>
      <c r="E79" s="43"/>
      <c r="F79" s="44"/>
    </row>
    <row r="80" spans="1:6" s="47" customFormat="1" x14ac:dyDescent="0.3">
      <c r="A80" s="40"/>
      <c r="B80" s="41"/>
      <c r="C80" s="42"/>
      <c r="D80" s="15"/>
      <c r="E80" s="43"/>
      <c r="F80" s="44"/>
    </row>
    <row r="81" spans="1:7" s="47" customFormat="1" x14ac:dyDescent="0.3">
      <c r="A81" s="40"/>
      <c r="B81" s="41"/>
      <c r="C81" s="42"/>
      <c r="D81" s="15"/>
      <c r="E81" s="43"/>
      <c r="F81" s="44"/>
      <c r="G81" s="15"/>
    </row>
  </sheetData>
  <mergeCells count="2">
    <mergeCell ref="A1:F1"/>
    <mergeCell ref="A2:F2"/>
  </mergeCells>
  <pageMargins left="0.25" right="0" top="1" bottom="1" header="0.5" footer="0.5"/>
  <pageSetup scale="77" fitToHeight="0" orientation="portrait" r:id="rId1"/>
  <headerFooter alignWithMargins="0"/>
  <rowBreaks count="1" manualBreakCount="1">
    <brk id="29" max="5"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G78"/>
  <sheetViews>
    <sheetView view="pageBreakPreview" zoomScale="75" zoomScaleNormal="70" zoomScaleSheetLayoutView="75" workbookViewId="0">
      <selection activeCell="E10" sqref="E10:F70"/>
    </sheetView>
  </sheetViews>
  <sheetFormatPr defaultColWidth="9.1796875" defaultRowHeight="14" x14ac:dyDescent="0.3"/>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4.5" thickBot="1" x14ac:dyDescent="0.35">
      <c r="A1" s="177" t="s">
        <v>212</v>
      </c>
      <c r="B1" s="178"/>
      <c r="C1" s="178"/>
      <c r="D1" s="178"/>
      <c r="E1" s="178"/>
      <c r="F1" s="178"/>
    </row>
    <row r="2" spans="1:6" ht="14.5" thickBot="1" x14ac:dyDescent="0.35">
      <c r="A2" s="177" t="s">
        <v>342</v>
      </c>
      <c r="B2" s="178"/>
      <c r="C2" s="178"/>
      <c r="D2" s="178"/>
      <c r="E2" s="178"/>
      <c r="F2" s="178"/>
    </row>
    <row r="3" spans="1:6" s="20" customFormat="1" x14ac:dyDescent="0.25">
      <c r="A3" s="16" t="s">
        <v>0</v>
      </c>
      <c r="B3" s="17" t="s">
        <v>1</v>
      </c>
      <c r="C3" s="17" t="s">
        <v>2</v>
      </c>
      <c r="D3" s="17" t="s">
        <v>6</v>
      </c>
      <c r="E3" s="18" t="s">
        <v>3</v>
      </c>
      <c r="F3" s="19" t="s">
        <v>7</v>
      </c>
    </row>
    <row r="4" spans="1:6" ht="13.15" customHeight="1" x14ac:dyDescent="0.3">
      <c r="A4" s="5"/>
      <c r="B4" s="21" t="s">
        <v>14</v>
      </c>
      <c r="C4" s="22"/>
      <c r="D4" s="2"/>
      <c r="E4" s="23"/>
      <c r="F4" s="24"/>
    </row>
    <row r="5" spans="1:6" x14ac:dyDescent="0.3">
      <c r="A5" s="4" t="s">
        <v>25</v>
      </c>
      <c r="B5" s="21" t="s">
        <v>26</v>
      </c>
      <c r="C5" s="25"/>
      <c r="D5" s="22"/>
      <c r="E5" s="23"/>
      <c r="F5" s="26"/>
    </row>
    <row r="6" spans="1:6" x14ac:dyDescent="0.3">
      <c r="A6" s="27"/>
      <c r="B6" s="3" t="s">
        <v>202</v>
      </c>
      <c r="C6" s="25"/>
      <c r="D6" s="22"/>
      <c r="E6" s="48"/>
      <c r="F6" s="26"/>
    </row>
    <row r="7" spans="1:6" x14ac:dyDescent="0.3">
      <c r="A7" s="5"/>
      <c r="B7" s="21" t="s">
        <v>15</v>
      </c>
      <c r="C7" s="22"/>
      <c r="D7" s="2"/>
      <c r="E7" s="23"/>
      <c r="F7" s="26"/>
    </row>
    <row r="8" spans="1:6" s="29" customFormat="1" x14ac:dyDescent="0.3">
      <c r="A8" s="5"/>
      <c r="B8" s="28" t="s">
        <v>16</v>
      </c>
      <c r="C8" s="22"/>
      <c r="D8" s="2"/>
      <c r="E8" s="23"/>
      <c r="F8" s="26"/>
    </row>
    <row r="9" spans="1:6" ht="24" customHeight="1" x14ac:dyDescent="0.3">
      <c r="A9" s="5"/>
      <c r="B9" s="28" t="s">
        <v>17</v>
      </c>
      <c r="C9" s="22"/>
      <c r="D9" s="2"/>
      <c r="E9" s="23"/>
      <c r="F9" s="26"/>
    </row>
    <row r="10" spans="1:6" ht="50.25" customHeight="1" x14ac:dyDescent="0.3">
      <c r="A10" s="5" t="s">
        <v>18</v>
      </c>
      <c r="B10" s="3" t="s">
        <v>209</v>
      </c>
      <c r="C10" s="22" t="s">
        <v>4</v>
      </c>
      <c r="D10" s="22">
        <v>380</v>
      </c>
      <c r="E10" s="23"/>
      <c r="F10" s="46"/>
    </row>
    <row r="11" spans="1:6" s="47" customFormat="1" x14ac:dyDescent="0.3">
      <c r="A11" s="5"/>
      <c r="B11" s="21" t="s">
        <v>214</v>
      </c>
      <c r="C11" s="22"/>
      <c r="D11" s="2"/>
      <c r="E11" s="23"/>
      <c r="F11" s="46"/>
    </row>
    <row r="12" spans="1:6" s="47" customFormat="1" x14ac:dyDescent="0.3">
      <c r="A12" s="5"/>
      <c r="B12" s="3"/>
      <c r="C12" s="22"/>
      <c r="D12" s="2"/>
      <c r="E12" s="23"/>
      <c r="F12" s="46"/>
    </row>
    <row r="13" spans="1:6" s="47" customFormat="1" ht="42" customHeight="1" x14ac:dyDescent="0.3">
      <c r="A13" s="5" t="s">
        <v>215</v>
      </c>
      <c r="B13" s="3" t="s">
        <v>216</v>
      </c>
      <c r="C13" s="22" t="s">
        <v>217</v>
      </c>
      <c r="D13" s="82">
        <f>D10*2/10000</f>
        <v>7.5999999999999998E-2</v>
      </c>
      <c r="E13" s="23"/>
      <c r="F13" s="46"/>
    </row>
    <row r="14" spans="1:6" s="47" customFormat="1" x14ac:dyDescent="0.3">
      <c r="A14" s="5"/>
      <c r="B14" s="3"/>
      <c r="C14" s="22"/>
      <c r="D14" s="2"/>
      <c r="E14" s="23"/>
      <c r="F14" s="46"/>
    </row>
    <row r="15" spans="1:6" s="47" customFormat="1" ht="37.5" customHeight="1" x14ac:dyDescent="0.3">
      <c r="A15" s="5"/>
      <c r="B15" s="28" t="s">
        <v>218</v>
      </c>
      <c r="C15" s="22"/>
      <c r="D15" s="2"/>
      <c r="E15" s="23"/>
      <c r="F15" s="46"/>
    </row>
    <row r="16" spans="1:6" s="47" customFormat="1" x14ac:dyDescent="0.3">
      <c r="A16" s="5"/>
      <c r="B16" s="3"/>
      <c r="C16" s="22"/>
      <c r="D16" s="2"/>
      <c r="E16" s="23"/>
      <c r="F16" s="46"/>
    </row>
    <row r="17" spans="1:6" s="47" customFormat="1" x14ac:dyDescent="0.3">
      <c r="A17" s="5" t="s">
        <v>219</v>
      </c>
      <c r="B17" s="3" t="s">
        <v>220</v>
      </c>
      <c r="C17" s="22" t="s">
        <v>5</v>
      </c>
      <c r="D17" s="2">
        <v>5</v>
      </c>
      <c r="E17" s="23"/>
      <c r="F17" s="46"/>
    </row>
    <row r="18" spans="1:6" s="47" customFormat="1" x14ac:dyDescent="0.3">
      <c r="A18" s="5"/>
      <c r="B18" s="3"/>
      <c r="C18" s="22"/>
      <c r="D18" s="2"/>
      <c r="E18" s="23"/>
      <c r="F18" s="46"/>
    </row>
    <row r="19" spans="1:6" s="47" customFormat="1" x14ac:dyDescent="0.3">
      <c r="A19" s="5" t="s">
        <v>221</v>
      </c>
      <c r="B19" s="3" t="s">
        <v>222</v>
      </c>
      <c r="C19" s="22" t="s">
        <v>5</v>
      </c>
      <c r="D19" s="2">
        <v>2</v>
      </c>
      <c r="E19" s="23"/>
      <c r="F19" s="46"/>
    </row>
    <row r="20" spans="1:6" s="47" customFormat="1" x14ac:dyDescent="0.3">
      <c r="A20" s="5"/>
      <c r="B20" s="3"/>
      <c r="C20" s="22"/>
      <c r="D20" s="2"/>
      <c r="E20" s="23"/>
      <c r="F20" s="46"/>
    </row>
    <row r="21" spans="1:6" s="47" customFormat="1" x14ac:dyDescent="0.3">
      <c r="A21" s="5" t="s">
        <v>223</v>
      </c>
      <c r="B21" s="3" t="s">
        <v>224</v>
      </c>
      <c r="C21" s="22" t="s">
        <v>5</v>
      </c>
      <c r="D21" s="2">
        <v>2</v>
      </c>
      <c r="E21" s="23"/>
      <c r="F21" s="46"/>
    </row>
    <row r="22" spans="1:6" s="47" customFormat="1" x14ac:dyDescent="0.3">
      <c r="A22" s="5"/>
      <c r="B22" s="3"/>
      <c r="C22" s="22"/>
      <c r="D22" s="2"/>
      <c r="E22" s="23"/>
      <c r="F22" s="46"/>
    </row>
    <row r="23" spans="1:6" x14ac:dyDescent="0.3">
      <c r="A23" s="5"/>
      <c r="B23" s="66" t="s">
        <v>203</v>
      </c>
      <c r="C23" s="22"/>
      <c r="D23" s="2"/>
      <c r="E23" s="23"/>
      <c r="F23" s="46"/>
    </row>
    <row r="24" spans="1:6" ht="110.25" customHeight="1" x14ac:dyDescent="0.3">
      <c r="A24" s="5"/>
      <c r="B24" s="3" t="s">
        <v>242</v>
      </c>
      <c r="C24" s="22"/>
      <c r="D24" s="2"/>
      <c r="E24" s="23"/>
      <c r="F24" s="46"/>
    </row>
    <row r="25" spans="1:6" x14ac:dyDescent="0.3">
      <c r="A25" s="5"/>
      <c r="B25" s="3"/>
      <c r="C25" s="22"/>
      <c r="D25" s="2"/>
      <c r="E25" s="23"/>
      <c r="F25" s="46"/>
    </row>
    <row r="26" spans="1:6" x14ac:dyDescent="0.3">
      <c r="A26" s="5"/>
      <c r="B26" s="21" t="s">
        <v>197</v>
      </c>
      <c r="C26" s="22"/>
      <c r="D26" s="2"/>
      <c r="E26" s="23"/>
      <c r="F26" s="46"/>
    </row>
    <row r="27" spans="1:6" ht="23.25" customHeight="1" x14ac:dyDescent="0.3">
      <c r="A27" s="5" t="s">
        <v>23</v>
      </c>
      <c r="B27" s="3" t="s">
        <v>256</v>
      </c>
      <c r="C27" s="22" t="s">
        <v>4</v>
      </c>
      <c r="D27" s="22">
        <v>380</v>
      </c>
      <c r="E27" s="23"/>
      <c r="F27" s="46"/>
    </row>
    <row r="28" spans="1:6" x14ac:dyDescent="0.3">
      <c r="A28" s="5"/>
      <c r="B28" s="3"/>
      <c r="C28" s="22"/>
      <c r="D28" s="22"/>
      <c r="E28" s="23"/>
      <c r="F28" s="46"/>
    </row>
    <row r="29" spans="1:6" x14ac:dyDescent="0.3">
      <c r="A29" s="5"/>
      <c r="B29" s="21" t="s">
        <v>19</v>
      </c>
      <c r="C29" s="22"/>
      <c r="D29" s="2"/>
      <c r="E29" s="23"/>
      <c r="F29" s="46"/>
    </row>
    <row r="30" spans="1:6" ht="66" x14ac:dyDescent="0.3">
      <c r="A30" s="5"/>
      <c r="B30" s="3" t="s">
        <v>243</v>
      </c>
      <c r="C30" s="22"/>
      <c r="D30" s="2"/>
      <c r="E30" s="23"/>
      <c r="F30" s="46"/>
    </row>
    <row r="31" spans="1:6" x14ac:dyDescent="0.3">
      <c r="A31" s="5"/>
      <c r="B31" s="3"/>
      <c r="C31" s="22"/>
      <c r="D31" s="2"/>
      <c r="E31" s="23"/>
      <c r="F31" s="46"/>
    </row>
    <row r="32" spans="1:6" x14ac:dyDescent="0.3">
      <c r="A32" s="5"/>
      <c r="B32" s="45" t="s">
        <v>225</v>
      </c>
      <c r="C32" s="22"/>
      <c r="D32" s="2"/>
      <c r="E32" s="23"/>
      <c r="F32" s="46"/>
    </row>
    <row r="33" spans="1:6" x14ac:dyDescent="0.3">
      <c r="A33" s="5" t="s">
        <v>226</v>
      </c>
      <c r="B33" s="3" t="s">
        <v>249</v>
      </c>
      <c r="C33" s="22" t="s">
        <v>5</v>
      </c>
      <c r="D33" s="2">
        <v>1</v>
      </c>
      <c r="E33" s="23"/>
      <c r="F33" s="46"/>
    </row>
    <row r="34" spans="1:6" x14ac:dyDescent="0.3">
      <c r="A34" s="5"/>
      <c r="B34" s="3"/>
      <c r="C34" s="22"/>
      <c r="D34" s="2"/>
      <c r="E34" s="23"/>
      <c r="F34" s="46"/>
    </row>
    <row r="35" spans="1:6" s="47" customFormat="1" x14ac:dyDescent="0.3">
      <c r="A35" s="5"/>
      <c r="B35" s="49" t="s">
        <v>244</v>
      </c>
      <c r="C35" s="22"/>
      <c r="D35" s="2"/>
      <c r="E35" s="23"/>
      <c r="F35" s="46"/>
    </row>
    <row r="36" spans="1:6" s="47" customFormat="1" x14ac:dyDescent="0.3">
      <c r="A36" s="5" t="s">
        <v>227</v>
      </c>
      <c r="B36" s="3" t="s">
        <v>250</v>
      </c>
      <c r="C36" s="22" t="s">
        <v>5</v>
      </c>
      <c r="D36" s="2">
        <v>3</v>
      </c>
      <c r="E36" s="23"/>
      <c r="F36" s="46"/>
    </row>
    <row r="37" spans="1:6" x14ac:dyDescent="0.3">
      <c r="A37" s="5"/>
      <c r="B37" s="3"/>
      <c r="C37" s="22"/>
      <c r="D37" s="2"/>
      <c r="E37" s="23"/>
      <c r="F37" s="46"/>
    </row>
    <row r="38" spans="1:6" x14ac:dyDescent="0.3">
      <c r="A38" s="4"/>
      <c r="B38" s="49" t="s">
        <v>228</v>
      </c>
      <c r="C38" s="22"/>
      <c r="D38" s="2"/>
      <c r="E38" s="23"/>
      <c r="F38" s="46"/>
    </row>
    <row r="39" spans="1:6" s="47" customFormat="1" x14ac:dyDescent="0.3">
      <c r="A39" s="5" t="s">
        <v>188</v>
      </c>
      <c r="B39" s="3" t="s">
        <v>251</v>
      </c>
      <c r="C39" s="22" t="s">
        <v>5</v>
      </c>
      <c r="D39" s="22">
        <v>1</v>
      </c>
      <c r="E39" s="23"/>
      <c r="F39" s="46"/>
    </row>
    <row r="40" spans="1:6" s="47" customFormat="1" x14ac:dyDescent="0.3">
      <c r="A40" s="5"/>
      <c r="B40" s="15"/>
      <c r="C40" s="22"/>
      <c r="D40" s="2"/>
      <c r="E40" s="23"/>
      <c r="F40" s="46"/>
    </row>
    <row r="41" spans="1:6" s="47" customFormat="1" x14ac:dyDescent="0.3">
      <c r="A41" s="5"/>
      <c r="B41" s="49" t="s">
        <v>229</v>
      </c>
      <c r="C41" s="22"/>
      <c r="D41" s="2"/>
      <c r="E41" s="23"/>
      <c r="F41" s="46"/>
    </row>
    <row r="42" spans="1:6" s="47" customFormat="1" x14ac:dyDescent="0.3">
      <c r="A42" s="5" t="s">
        <v>200</v>
      </c>
      <c r="B42" s="3" t="s">
        <v>252</v>
      </c>
      <c r="C42" s="22" t="s">
        <v>5</v>
      </c>
      <c r="D42" s="2">
        <v>1</v>
      </c>
      <c r="E42" s="23"/>
      <c r="F42" s="46"/>
    </row>
    <row r="43" spans="1:6" x14ac:dyDescent="0.3">
      <c r="A43" s="5"/>
      <c r="B43" s="3"/>
      <c r="C43" s="22"/>
      <c r="D43" s="2"/>
      <c r="E43" s="23"/>
      <c r="F43" s="46"/>
    </row>
    <row r="44" spans="1:6" s="47" customFormat="1" x14ac:dyDescent="0.3">
      <c r="A44" s="5"/>
      <c r="B44" s="49" t="s">
        <v>254</v>
      </c>
      <c r="C44" s="22"/>
      <c r="D44" s="2"/>
      <c r="E44" s="23"/>
      <c r="F44" s="46"/>
    </row>
    <row r="45" spans="1:6" s="47" customFormat="1" x14ac:dyDescent="0.3">
      <c r="A45" s="5" t="s">
        <v>227</v>
      </c>
      <c r="B45" s="3" t="s">
        <v>253</v>
      </c>
      <c r="C45" s="22" t="s">
        <v>5</v>
      </c>
      <c r="D45" s="2">
        <v>1</v>
      </c>
      <c r="E45" s="23"/>
      <c r="F45" s="46"/>
    </row>
    <row r="46" spans="1:6" s="47" customFormat="1" x14ac:dyDescent="0.3">
      <c r="A46" s="5"/>
      <c r="B46" s="3"/>
      <c r="C46" s="22"/>
      <c r="D46" s="2"/>
      <c r="E46" s="23"/>
      <c r="F46" s="46"/>
    </row>
    <row r="47" spans="1:6" s="47" customFormat="1" x14ac:dyDescent="0.3">
      <c r="A47" s="5"/>
      <c r="B47" s="49" t="s">
        <v>236</v>
      </c>
      <c r="C47" s="22"/>
      <c r="D47" s="2"/>
      <c r="E47" s="23"/>
      <c r="F47" s="46"/>
    </row>
    <row r="48" spans="1:6" s="47" customFormat="1" x14ac:dyDescent="0.3">
      <c r="A48" s="5" t="s">
        <v>227</v>
      </c>
      <c r="B48" s="3" t="s">
        <v>253</v>
      </c>
      <c r="C48" s="22" t="s">
        <v>5</v>
      </c>
      <c r="D48" s="59">
        <f>D10/100</f>
        <v>3.8</v>
      </c>
      <c r="E48" s="23"/>
      <c r="F48" s="46"/>
    </row>
    <row r="49" spans="1:7" s="47" customFormat="1" x14ac:dyDescent="0.3">
      <c r="A49" s="5"/>
      <c r="B49" s="3"/>
      <c r="C49" s="22"/>
      <c r="D49" s="2"/>
      <c r="E49" s="23"/>
      <c r="F49" s="46"/>
    </row>
    <row r="50" spans="1:7" s="47" customFormat="1" x14ac:dyDescent="0.3">
      <c r="A50" s="5"/>
      <c r="B50" s="45" t="s">
        <v>237</v>
      </c>
      <c r="C50" s="22"/>
      <c r="D50" s="2"/>
      <c r="E50" s="23"/>
      <c r="F50" s="46"/>
    </row>
    <row r="51" spans="1:7" s="47" customFormat="1" x14ac:dyDescent="0.3">
      <c r="A51" s="5" t="s">
        <v>227</v>
      </c>
      <c r="B51" s="3" t="s">
        <v>253</v>
      </c>
      <c r="C51" s="22" t="s">
        <v>5</v>
      </c>
      <c r="D51" s="2">
        <v>1</v>
      </c>
      <c r="E51" s="23"/>
      <c r="F51" s="46"/>
    </row>
    <row r="52" spans="1:7" s="47" customFormat="1" x14ac:dyDescent="0.3">
      <c r="A52" s="5"/>
      <c r="B52" s="3"/>
      <c r="C52" s="22"/>
      <c r="D52" s="2"/>
      <c r="E52" s="23"/>
      <c r="F52" s="46"/>
    </row>
    <row r="53" spans="1:7" s="47" customFormat="1" x14ac:dyDescent="0.3">
      <c r="A53" s="5"/>
      <c r="B53" s="21" t="s">
        <v>10</v>
      </c>
      <c r="C53" s="22"/>
      <c r="D53" s="2"/>
      <c r="E53" s="23"/>
      <c r="F53" s="46"/>
    </row>
    <row r="54" spans="1:7" s="47" customFormat="1" x14ac:dyDescent="0.3">
      <c r="A54" s="5"/>
      <c r="B54" s="52"/>
      <c r="C54" s="22"/>
      <c r="D54" s="2"/>
      <c r="E54" s="23"/>
      <c r="F54" s="46"/>
    </row>
    <row r="55" spans="1:7" s="47" customFormat="1" ht="27" customHeight="1" x14ac:dyDescent="0.3">
      <c r="A55" s="4" t="s">
        <v>21</v>
      </c>
      <c r="B55" s="21" t="s">
        <v>22</v>
      </c>
      <c r="C55" s="22"/>
      <c r="D55" s="2"/>
      <c r="E55" s="23"/>
      <c r="F55" s="46"/>
    </row>
    <row r="56" spans="1:7" s="47" customFormat="1" ht="28" x14ac:dyDescent="0.3">
      <c r="A56" s="4"/>
      <c r="B56" s="50" t="s">
        <v>230</v>
      </c>
      <c r="C56" s="22"/>
      <c r="D56" s="51"/>
      <c r="E56" s="53"/>
      <c r="F56" s="46"/>
      <c r="G56" s="15"/>
    </row>
    <row r="57" spans="1:7" x14ac:dyDescent="0.3">
      <c r="A57" s="5" t="s">
        <v>208</v>
      </c>
      <c r="B57" s="3" t="s">
        <v>231</v>
      </c>
      <c r="C57" s="22" t="s">
        <v>5</v>
      </c>
      <c r="D57" s="2">
        <v>1</v>
      </c>
      <c r="E57" s="23"/>
      <c r="F57" s="46"/>
    </row>
    <row r="58" spans="1:7" s="47" customFormat="1" ht="18.75" customHeight="1" x14ac:dyDescent="0.3">
      <c r="A58" s="5"/>
      <c r="B58" s="3"/>
      <c r="C58" s="22"/>
      <c r="D58" s="2"/>
      <c r="E58" s="23"/>
      <c r="F58" s="46"/>
    </row>
    <row r="59" spans="1:7" s="47" customFormat="1" x14ac:dyDescent="0.3">
      <c r="A59" s="5"/>
      <c r="B59" s="3"/>
      <c r="C59" s="22"/>
      <c r="D59" s="2"/>
      <c r="E59" s="23"/>
      <c r="F59" s="46"/>
    </row>
    <row r="60" spans="1:7" s="47" customFormat="1" x14ac:dyDescent="0.3">
      <c r="A60" s="54"/>
      <c r="B60" s="55" t="s">
        <v>211</v>
      </c>
      <c r="C60" s="56"/>
      <c r="D60" s="52"/>
      <c r="E60" s="57"/>
      <c r="F60" s="46"/>
    </row>
    <row r="61" spans="1:7" s="47" customFormat="1" x14ac:dyDescent="0.3">
      <c r="A61" s="5"/>
      <c r="B61" s="3"/>
      <c r="C61" s="22"/>
      <c r="D61" s="2"/>
      <c r="E61" s="23"/>
      <c r="F61" s="46"/>
    </row>
    <row r="62" spans="1:7" s="47" customFormat="1" x14ac:dyDescent="0.3">
      <c r="A62" s="5"/>
      <c r="B62" s="55" t="s">
        <v>8</v>
      </c>
      <c r="C62" s="22"/>
      <c r="D62" s="2"/>
      <c r="E62" s="23"/>
      <c r="F62" s="46"/>
    </row>
    <row r="63" spans="1:7" s="47" customFormat="1" ht="38.25" customHeight="1" x14ac:dyDescent="0.3">
      <c r="A63" s="5" t="s">
        <v>9</v>
      </c>
      <c r="B63" s="3" t="s">
        <v>238</v>
      </c>
      <c r="C63" s="22" t="s">
        <v>5</v>
      </c>
      <c r="D63" s="22">
        <v>2</v>
      </c>
      <c r="E63" s="23"/>
      <c r="F63" s="46"/>
    </row>
    <row r="64" spans="1:7" s="47" customFormat="1" x14ac:dyDescent="0.3">
      <c r="A64" s="5"/>
      <c r="B64" s="3"/>
      <c r="C64" s="22"/>
      <c r="D64" s="2"/>
      <c r="E64" s="23"/>
      <c r="F64" s="46"/>
    </row>
    <row r="65" spans="1:7" s="47" customFormat="1" x14ac:dyDescent="0.3">
      <c r="A65" s="4" t="s">
        <v>187</v>
      </c>
      <c r="B65" s="21" t="s">
        <v>27</v>
      </c>
      <c r="C65" s="22"/>
      <c r="D65" s="2"/>
      <c r="E65" s="23"/>
      <c r="F65" s="46"/>
    </row>
    <row r="66" spans="1:7" s="47" customFormat="1" x14ac:dyDescent="0.3">
      <c r="A66" s="5" t="s">
        <v>11</v>
      </c>
      <c r="B66" s="3" t="s">
        <v>239</v>
      </c>
      <c r="C66" s="22" t="s">
        <v>5</v>
      </c>
      <c r="D66" s="2">
        <v>1</v>
      </c>
      <c r="E66" s="23"/>
      <c r="F66" s="46"/>
    </row>
    <row r="67" spans="1:7" s="47" customFormat="1" x14ac:dyDescent="0.3">
      <c r="A67" s="5" t="s">
        <v>12</v>
      </c>
      <c r="B67" s="3" t="s">
        <v>240</v>
      </c>
      <c r="C67" s="22" t="s">
        <v>5</v>
      </c>
      <c r="D67" s="59">
        <v>2</v>
      </c>
      <c r="E67" s="23"/>
      <c r="F67" s="46"/>
    </row>
    <row r="68" spans="1:7" s="47" customFormat="1" ht="48" customHeight="1" x14ac:dyDescent="0.3">
      <c r="A68" s="5"/>
      <c r="B68" s="3"/>
      <c r="C68" s="22"/>
      <c r="D68" s="58"/>
      <c r="E68" s="23"/>
      <c r="F68" s="46"/>
    </row>
    <row r="69" spans="1:7" s="47" customFormat="1" x14ac:dyDescent="0.3">
      <c r="A69" s="5"/>
      <c r="B69" s="3"/>
      <c r="C69" s="22"/>
      <c r="D69" s="59"/>
      <c r="E69" s="23"/>
      <c r="F69" s="81"/>
    </row>
    <row r="70" spans="1:7" s="47" customFormat="1" ht="14.5" thickBot="1" x14ac:dyDescent="0.35">
      <c r="A70" s="60"/>
      <c r="B70" s="61" t="s">
        <v>439</v>
      </c>
      <c r="C70" s="62"/>
      <c r="D70" s="63"/>
      <c r="E70" s="64"/>
      <c r="F70" s="65"/>
    </row>
    <row r="71" spans="1:7" s="47" customFormat="1" x14ac:dyDescent="0.3">
      <c r="A71" s="31"/>
      <c r="B71" s="32" t="s">
        <v>440</v>
      </c>
      <c r="C71" s="33"/>
      <c r="D71" s="34"/>
      <c r="E71" s="35"/>
      <c r="F71" s="36"/>
    </row>
    <row r="72" spans="1:7" s="47" customFormat="1" ht="14.5" x14ac:dyDescent="0.35">
      <c r="A72" s="37"/>
      <c r="B72" s="30"/>
      <c r="C72" s="38"/>
      <c r="D72" s="30"/>
      <c r="E72" s="30"/>
      <c r="F72" s="39"/>
    </row>
    <row r="73" spans="1:7" s="47" customFormat="1" x14ac:dyDescent="0.3">
      <c r="A73" s="40"/>
      <c r="B73" s="41"/>
      <c r="C73" s="42"/>
      <c r="D73" s="15"/>
      <c r="E73" s="43"/>
      <c r="F73" s="44"/>
    </row>
    <row r="74" spans="1:7" s="47" customFormat="1" x14ac:dyDescent="0.3">
      <c r="A74" s="40"/>
      <c r="B74" s="41"/>
      <c r="C74" s="42"/>
      <c r="D74" s="15"/>
      <c r="E74" s="43"/>
      <c r="F74" s="44"/>
    </row>
    <row r="75" spans="1:7" s="47" customFormat="1" x14ac:dyDescent="0.3">
      <c r="A75" s="40"/>
      <c r="B75" s="41"/>
      <c r="C75" s="42"/>
      <c r="D75" s="15"/>
      <c r="E75" s="43"/>
      <c r="F75" s="44"/>
    </row>
    <row r="76" spans="1:7" s="47" customFormat="1" x14ac:dyDescent="0.3">
      <c r="A76" s="40"/>
      <c r="B76" s="41"/>
      <c r="C76" s="42"/>
      <c r="D76" s="15"/>
      <c r="E76" s="43"/>
      <c r="F76" s="44"/>
    </row>
    <row r="77" spans="1:7" s="47" customFormat="1" x14ac:dyDescent="0.3">
      <c r="A77" s="40"/>
      <c r="B77" s="41"/>
      <c r="C77" s="42"/>
      <c r="D77" s="15"/>
      <c r="E77" s="43"/>
      <c r="F77" s="44"/>
    </row>
    <row r="78" spans="1:7" s="47" customFormat="1" x14ac:dyDescent="0.3">
      <c r="A78" s="40"/>
      <c r="B78" s="41"/>
      <c r="C78" s="42"/>
      <c r="D78" s="15"/>
      <c r="E78" s="43"/>
      <c r="F78" s="44"/>
      <c r="G78" s="15"/>
    </row>
  </sheetData>
  <mergeCells count="2">
    <mergeCell ref="A1:F1"/>
    <mergeCell ref="A2:F2"/>
  </mergeCells>
  <pageMargins left="0.25" right="0" top="1" bottom="1" header="0.5" footer="0.5"/>
  <pageSetup scale="77" fitToHeight="0" orientation="portrait" r:id="rId1"/>
  <headerFooter alignWithMargins="0"/>
  <rowBreaks count="1" manualBreakCount="1">
    <brk id="28" max="5"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G99"/>
  <sheetViews>
    <sheetView view="pageBreakPreview" zoomScale="75" zoomScaleNormal="70" zoomScaleSheetLayoutView="75" workbookViewId="0">
      <selection activeCell="E10" sqref="E10:F91"/>
    </sheetView>
  </sheetViews>
  <sheetFormatPr defaultColWidth="9.1796875" defaultRowHeight="14" x14ac:dyDescent="0.3"/>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4.5" thickBot="1" x14ac:dyDescent="0.35">
      <c r="A1" s="177" t="s">
        <v>212</v>
      </c>
      <c r="B1" s="178"/>
      <c r="C1" s="178"/>
      <c r="D1" s="178"/>
      <c r="E1" s="178"/>
      <c r="F1" s="178"/>
    </row>
    <row r="2" spans="1:6" ht="14.5" thickBot="1" x14ac:dyDescent="0.35">
      <c r="A2" s="177" t="s">
        <v>343</v>
      </c>
      <c r="B2" s="178"/>
      <c r="C2" s="178"/>
      <c r="D2" s="178"/>
      <c r="E2" s="178"/>
      <c r="F2" s="178"/>
    </row>
    <row r="3" spans="1:6" s="20" customFormat="1" x14ac:dyDescent="0.25">
      <c r="A3" s="16" t="s">
        <v>0</v>
      </c>
      <c r="B3" s="17" t="s">
        <v>1</v>
      </c>
      <c r="C3" s="17" t="s">
        <v>2</v>
      </c>
      <c r="D3" s="17" t="s">
        <v>6</v>
      </c>
      <c r="E3" s="18" t="s">
        <v>3</v>
      </c>
      <c r="F3" s="19" t="s">
        <v>7</v>
      </c>
    </row>
    <row r="4" spans="1:6" ht="13.15" customHeight="1" x14ac:dyDescent="0.3">
      <c r="A4" s="5"/>
      <c r="B4" s="21" t="s">
        <v>14</v>
      </c>
      <c r="C4" s="22"/>
      <c r="D4" s="2"/>
      <c r="E4" s="23"/>
      <c r="F4" s="24"/>
    </row>
    <row r="5" spans="1:6" x14ac:dyDescent="0.3">
      <c r="A5" s="4" t="s">
        <v>25</v>
      </c>
      <c r="B5" s="21" t="s">
        <v>26</v>
      </c>
      <c r="C5" s="25"/>
      <c r="D5" s="22"/>
      <c r="E5" s="23"/>
      <c r="F5" s="26"/>
    </row>
    <row r="6" spans="1:6" x14ac:dyDescent="0.3">
      <c r="A6" s="27"/>
      <c r="B6" s="3" t="s">
        <v>202</v>
      </c>
      <c r="C6" s="25"/>
      <c r="D6" s="22"/>
      <c r="E6" s="48"/>
      <c r="F6" s="26"/>
    </row>
    <row r="7" spans="1:6" x14ac:dyDescent="0.3">
      <c r="A7" s="5"/>
      <c r="B7" s="21" t="s">
        <v>15</v>
      </c>
      <c r="C7" s="22"/>
      <c r="D7" s="2"/>
      <c r="E7" s="23"/>
      <c r="F7" s="26"/>
    </row>
    <row r="8" spans="1:6" s="29" customFormat="1" x14ac:dyDescent="0.3">
      <c r="A8" s="5"/>
      <c r="B8" s="28" t="s">
        <v>16</v>
      </c>
      <c r="C8" s="22"/>
      <c r="D8" s="2"/>
      <c r="E8" s="23"/>
      <c r="F8" s="26"/>
    </row>
    <row r="9" spans="1:6" ht="24" customHeight="1" x14ac:dyDescent="0.3">
      <c r="A9" s="5"/>
      <c r="B9" s="28" t="s">
        <v>17</v>
      </c>
      <c r="C9" s="22"/>
      <c r="D9" s="2"/>
      <c r="E9" s="23"/>
      <c r="F9" s="26"/>
    </row>
    <row r="10" spans="1:6" ht="50.25" customHeight="1" x14ac:dyDescent="0.3">
      <c r="A10" s="5" t="s">
        <v>18</v>
      </c>
      <c r="B10" s="3" t="s">
        <v>209</v>
      </c>
      <c r="C10" s="22" t="s">
        <v>4</v>
      </c>
      <c r="D10" s="22">
        <v>1560</v>
      </c>
      <c r="E10" s="23"/>
      <c r="F10" s="46"/>
    </row>
    <row r="11" spans="1:6" s="47" customFormat="1" x14ac:dyDescent="0.3">
      <c r="A11" s="5"/>
      <c r="B11" s="21" t="s">
        <v>214</v>
      </c>
      <c r="C11" s="22"/>
      <c r="D11" s="2"/>
      <c r="E11" s="23"/>
      <c r="F11" s="46"/>
    </row>
    <row r="12" spans="1:6" s="47" customFormat="1" x14ac:dyDescent="0.3">
      <c r="A12" s="5"/>
      <c r="B12" s="3"/>
      <c r="C12" s="22"/>
      <c r="D12" s="2"/>
      <c r="E12" s="23"/>
      <c r="F12" s="46"/>
    </row>
    <row r="13" spans="1:6" s="47" customFormat="1" ht="42" customHeight="1" x14ac:dyDescent="0.3">
      <c r="A13" s="5" t="s">
        <v>215</v>
      </c>
      <c r="B13" s="3" t="s">
        <v>216</v>
      </c>
      <c r="C13" s="22" t="s">
        <v>217</v>
      </c>
      <c r="D13" s="82">
        <f>D10*2/10000</f>
        <v>0.312</v>
      </c>
      <c r="E13" s="23"/>
      <c r="F13" s="46"/>
    </row>
    <row r="14" spans="1:6" s="47" customFormat="1" x14ac:dyDescent="0.3">
      <c r="A14" s="5"/>
      <c r="B14" s="3"/>
      <c r="C14" s="22"/>
      <c r="D14" s="2"/>
      <c r="E14" s="23"/>
      <c r="F14" s="46"/>
    </row>
    <row r="15" spans="1:6" s="47" customFormat="1" ht="37.5" customHeight="1" x14ac:dyDescent="0.3">
      <c r="A15" s="5"/>
      <c r="B15" s="28" t="s">
        <v>218</v>
      </c>
      <c r="C15" s="22"/>
      <c r="D15" s="2"/>
      <c r="E15" s="23"/>
      <c r="F15" s="46"/>
    </row>
    <row r="16" spans="1:6" s="47" customFormat="1" x14ac:dyDescent="0.3">
      <c r="A16" s="5"/>
      <c r="B16" s="3"/>
      <c r="C16" s="22"/>
      <c r="D16" s="2"/>
      <c r="E16" s="23"/>
      <c r="F16" s="46"/>
    </row>
    <row r="17" spans="1:6" s="47" customFormat="1" x14ac:dyDescent="0.3">
      <c r="A17" s="5" t="s">
        <v>219</v>
      </c>
      <c r="B17" s="3" t="s">
        <v>220</v>
      </c>
      <c r="C17" s="22" t="s">
        <v>5</v>
      </c>
      <c r="D17" s="2">
        <v>5</v>
      </c>
      <c r="E17" s="23"/>
      <c r="F17" s="46"/>
    </row>
    <row r="18" spans="1:6" s="47" customFormat="1" x14ac:dyDescent="0.3">
      <c r="A18" s="5"/>
      <c r="B18" s="3"/>
      <c r="C18" s="22"/>
      <c r="D18" s="2"/>
      <c r="E18" s="23"/>
      <c r="F18" s="46"/>
    </row>
    <row r="19" spans="1:6" s="47" customFormat="1" x14ac:dyDescent="0.3">
      <c r="A19" s="5" t="s">
        <v>221</v>
      </c>
      <c r="B19" s="3" t="s">
        <v>222</v>
      </c>
      <c r="C19" s="22" t="s">
        <v>5</v>
      </c>
      <c r="D19" s="2">
        <v>2</v>
      </c>
      <c r="E19" s="23"/>
      <c r="F19" s="46"/>
    </row>
    <row r="20" spans="1:6" s="47" customFormat="1" x14ac:dyDescent="0.3">
      <c r="A20" s="5"/>
      <c r="B20" s="3"/>
      <c r="C20" s="22"/>
      <c r="D20" s="2"/>
      <c r="E20" s="23"/>
      <c r="F20" s="46"/>
    </row>
    <row r="21" spans="1:6" s="47" customFormat="1" x14ac:dyDescent="0.3">
      <c r="A21" s="5" t="s">
        <v>223</v>
      </c>
      <c r="B21" s="3" t="s">
        <v>224</v>
      </c>
      <c r="C21" s="22" t="s">
        <v>5</v>
      </c>
      <c r="D21" s="2">
        <v>2</v>
      </c>
      <c r="E21" s="23"/>
      <c r="F21" s="46"/>
    </row>
    <row r="22" spans="1:6" s="47" customFormat="1" x14ac:dyDescent="0.3">
      <c r="A22" s="5"/>
      <c r="B22" s="3"/>
      <c r="C22" s="22"/>
      <c r="D22" s="2"/>
      <c r="E22" s="23"/>
      <c r="F22" s="46"/>
    </row>
    <row r="23" spans="1:6" x14ac:dyDescent="0.3">
      <c r="A23" s="5"/>
      <c r="B23" s="66" t="s">
        <v>203</v>
      </c>
      <c r="C23" s="22"/>
      <c r="D23" s="2"/>
      <c r="E23" s="23"/>
      <c r="F23" s="46"/>
    </row>
    <row r="24" spans="1:6" ht="110.25" customHeight="1" x14ac:dyDescent="0.3">
      <c r="A24" s="5"/>
      <c r="B24" s="3" t="s">
        <v>242</v>
      </c>
      <c r="C24" s="22"/>
      <c r="D24" s="2"/>
      <c r="E24" s="23"/>
      <c r="F24" s="46"/>
    </row>
    <row r="25" spans="1:6" x14ac:dyDescent="0.3">
      <c r="A25" s="5"/>
      <c r="B25" s="3"/>
      <c r="C25" s="22"/>
      <c r="D25" s="2"/>
      <c r="E25" s="23"/>
      <c r="F25" s="46"/>
    </row>
    <row r="26" spans="1:6" x14ac:dyDescent="0.3">
      <c r="A26" s="5"/>
      <c r="B26" s="21" t="s">
        <v>197</v>
      </c>
      <c r="C26" s="22"/>
      <c r="D26" s="2"/>
      <c r="E26" s="23"/>
      <c r="F26" s="46"/>
    </row>
    <row r="27" spans="1:6" ht="23.25" customHeight="1" x14ac:dyDescent="0.3">
      <c r="A27" s="5" t="s">
        <v>23</v>
      </c>
      <c r="B27" s="3" t="s">
        <v>321</v>
      </c>
      <c r="C27" s="22" t="s">
        <v>4</v>
      </c>
      <c r="D27" s="22">
        <v>600</v>
      </c>
      <c r="E27" s="23"/>
      <c r="F27" s="46"/>
    </row>
    <row r="28" spans="1:6" ht="23.25" customHeight="1" x14ac:dyDescent="0.3">
      <c r="A28" s="5" t="s">
        <v>23</v>
      </c>
      <c r="B28" s="3" t="s">
        <v>256</v>
      </c>
      <c r="C28" s="22" t="s">
        <v>4</v>
      </c>
      <c r="D28" s="22">
        <v>960</v>
      </c>
      <c r="E28" s="23"/>
      <c r="F28" s="46"/>
    </row>
    <row r="29" spans="1:6" x14ac:dyDescent="0.3">
      <c r="A29" s="5"/>
      <c r="B29" s="3"/>
      <c r="C29" s="22"/>
      <c r="D29" s="22"/>
      <c r="E29" s="23"/>
      <c r="F29" s="46"/>
    </row>
    <row r="30" spans="1:6" x14ac:dyDescent="0.3">
      <c r="A30" s="5"/>
      <c r="B30" s="21" t="s">
        <v>19</v>
      </c>
      <c r="C30" s="22"/>
      <c r="D30" s="2"/>
      <c r="E30" s="23"/>
      <c r="F30" s="46"/>
    </row>
    <row r="31" spans="1:6" ht="66" x14ac:dyDescent="0.3">
      <c r="A31" s="5"/>
      <c r="B31" s="3" t="s">
        <v>243</v>
      </c>
      <c r="C31" s="22"/>
      <c r="D31" s="2"/>
      <c r="E31" s="23"/>
      <c r="F31" s="46"/>
    </row>
    <row r="32" spans="1:6" x14ac:dyDescent="0.3">
      <c r="A32" s="5"/>
      <c r="B32" s="3"/>
      <c r="C32" s="22"/>
      <c r="D32" s="2"/>
      <c r="E32" s="23"/>
      <c r="F32" s="46"/>
    </row>
    <row r="33" spans="1:6" x14ac:dyDescent="0.3">
      <c r="A33" s="5"/>
      <c r="B33" s="45" t="s">
        <v>225</v>
      </c>
      <c r="C33" s="22"/>
      <c r="D33" s="2"/>
      <c r="E33" s="23"/>
      <c r="F33" s="46"/>
    </row>
    <row r="34" spans="1:6" x14ac:dyDescent="0.3">
      <c r="A34" s="5" t="s">
        <v>226</v>
      </c>
      <c r="B34" s="3" t="s">
        <v>249</v>
      </c>
      <c r="C34" s="22" t="s">
        <v>5</v>
      </c>
      <c r="D34" s="2">
        <v>1</v>
      </c>
      <c r="E34" s="23"/>
      <c r="F34" s="46"/>
    </row>
    <row r="35" spans="1:6" x14ac:dyDescent="0.3">
      <c r="A35" s="5"/>
      <c r="B35" s="3"/>
      <c r="C35" s="22"/>
      <c r="D35" s="2"/>
      <c r="E35" s="23"/>
      <c r="F35" s="46"/>
    </row>
    <row r="36" spans="1:6" s="47" customFormat="1" x14ac:dyDescent="0.3">
      <c r="A36" s="5"/>
      <c r="B36" s="49" t="s">
        <v>244</v>
      </c>
      <c r="C36" s="22"/>
      <c r="D36" s="2"/>
      <c r="E36" s="23"/>
      <c r="F36" s="46"/>
    </row>
    <row r="37" spans="1:6" s="47" customFormat="1" x14ac:dyDescent="0.3">
      <c r="A37" s="5" t="s">
        <v>227</v>
      </c>
      <c r="B37" s="3" t="s">
        <v>250</v>
      </c>
      <c r="C37" s="22" t="s">
        <v>5</v>
      </c>
      <c r="D37" s="2">
        <v>5</v>
      </c>
      <c r="E37" s="23"/>
      <c r="F37" s="46"/>
    </row>
    <row r="38" spans="1:6" x14ac:dyDescent="0.3">
      <c r="A38" s="5"/>
      <c r="B38" s="3"/>
      <c r="C38" s="22"/>
      <c r="D38" s="2"/>
      <c r="E38" s="23"/>
      <c r="F38" s="46"/>
    </row>
    <row r="39" spans="1:6" x14ac:dyDescent="0.3">
      <c r="A39" s="4"/>
      <c r="B39" s="49" t="s">
        <v>318</v>
      </c>
      <c r="C39" s="22"/>
      <c r="D39" s="2"/>
      <c r="E39" s="23"/>
      <c r="F39" s="46"/>
    </row>
    <row r="40" spans="1:6" s="47" customFormat="1" x14ac:dyDescent="0.3">
      <c r="A40" s="5" t="s">
        <v>188</v>
      </c>
      <c r="B40" s="3" t="s">
        <v>251</v>
      </c>
      <c r="C40" s="22" t="s">
        <v>5</v>
      </c>
      <c r="D40" s="22">
        <v>5</v>
      </c>
      <c r="E40" s="23"/>
      <c r="F40" s="46"/>
    </row>
    <row r="41" spans="1:6" s="47" customFormat="1" x14ac:dyDescent="0.3">
      <c r="A41" s="5"/>
      <c r="B41" s="15"/>
      <c r="C41" s="22"/>
      <c r="D41" s="2"/>
      <c r="E41" s="23"/>
      <c r="F41" s="46"/>
    </row>
    <row r="42" spans="1:6" s="47" customFormat="1" x14ac:dyDescent="0.3">
      <c r="A42" s="5"/>
      <c r="B42" s="49" t="s">
        <v>229</v>
      </c>
      <c r="C42" s="22"/>
      <c r="D42" s="2"/>
      <c r="E42" s="23"/>
      <c r="F42" s="46"/>
    </row>
    <row r="43" spans="1:6" s="47" customFormat="1" x14ac:dyDescent="0.3">
      <c r="A43" s="5" t="s">
        <v>200</v>
      </c>
      <c r="B43" s="3" t="s">
        <v>252</v>
      </c>
      <c r="C43" s="22" t="s">
        <v>5</v>
      </c>
      <c r="D43" s="2">
        <v>1</v>
      </c>
      <c r="E43" s="23"/>
      <c r="F43" s="46"/>
    </row>
    <row r="44" spans="1:6" x14ac:dyDescent="0.3">
      <c r="A44" s="5"/>
      <c r="B44" s="3"/>
      <c r="C44" s="22"/>
      <c r="D44" s="2"/>
      <c r="E44" s="23"/>
      <c r="F44" s="46"/>
    </row>
    <row r="45" spans="1:6" s="47" customFormat="1" x14ac:dyDescent="0.3">
      <c r="A45" s="5"/>
      <c r="B45" s="49" t="s">
        <v>254</v>
      </c>
      <c r="C45" s="22"/>
      <c r="D45" s="2"/>
      <c r="E45" s="23"/>
      <c r="F45" s="46"/>
    </row>
    <row r="46" spans="1:6" s="47" customFormat="1" x14ac:dyDescent="0.3">
      <c r="A46" s="5" t="s">
        <v>227</v>
      </c>
      <c r="B46" s="3" t="s">
        <v>250</v>
      </c>
      <c r="C46" s="22" t="s">
        <v>5</v>
      </c>
      <c r="D46" s="2">
        <v>3</v>
      </c>
      <c r="E46" s="23"/>
      <c r="F46" s="46"/>
    </row>
    <row r="47" spans="1:6" s="47" customFormat="1" x14ac:dyDescent="0.3">
      <c r="A47" s="5"/>
      <c r="B47" s="3"/>
      <c r="C47" s="22"/>
      <c r="D47" s="2"/>
      <c r="E47" s="23"/>
      <c r="F47" s="46"/>
    </row>
    <row r="48" spans="1:6" s="47" customFormat="1" x14ac:dyDescent="0.3">
      <c r="A48" s="5"/>
      <c r="B48" s="49" t="s">
        <v>236</v>
      </c>
      <c r="C48" s="22"/>
      <c r="D48" s="2"/>
      <c r="E48" s="23"/>
      <c r="F48" s="46"/>
    </row>
    <row r="49" spans="1:6" s="47" customFormat="1" x14ac:dyDescent="0.3">
      <c r="A49" s="5" t="s">
        <v>227</v>
      </c>
      <c r="B49" s="3" t="s">
        <v>250</v>
      </c>
      <c r="C49" s="22" t="s">
        <v>5</v>
      </c>
      <c r="D49" s="59">
        <f>D27/100</f>
        <v>6</v>
      </c>
      <c r="E49" s="23"/>
      <c r="F49" s="46"/>
    </row>
    <row r="50" spans="1:6" s="47" customFormat="1" x14ac:dyDescent="0.3">
      <c r="A50" s="5"/>
      <c r="B50" s="3"/>
      <c r="C50" s="22"/>
      <c r="D50" s="2"/>
      <c r="E50" s="23"/>
      <c r="F50" s="46"/>
    </row>
    <row r="51" spans="1:6" s="47" customFormat="1" x14ac:dyDescent="0.3">
      <c r="A51" s="5"/>
      <c r="B51" s="45" t="s">
        <v>237</v>
      </c>
      <c r="C51" s="22"/>
      <c r="D51" s="2"/>
      <c r="E51" s="23"/>
      <c r="F51" s="46"/>
    </row>
    <row r="52" spans="1:6" s="47" customFormat="1" x14ac:dyDescent="0.3">
      <c r="A52" s="5" t="s">
        <v>227</v>
      </c>
      <c r="B52" s="3" t="s">
        <v>250</v>
      </c>
      <c r="C52" s="22" t="s">
        <v>5</v>
      </c>
      <c r="D52" s="2">
        <v>1</v>
      </c>
      <c r="E52" s="23"/>
      <c r="F52" s="46"/>
    </row>
    <row r="53" spans="1:6" s="47" customFormat="1" x14ac:dyDescent="0.3">
      <c r="A53" s="5"/>
      <c r="B53" s="3"/>
      <c r="C53" s="22"/>
      <c r="D53" s="2"/>
      <c r="E53" s="23"/>
      <c r="F53" s="46"/>
    </row>
    <row r="54" spans="1:6" x14ac:dyDescent="0.3">
      <c r="A54" s="4"/>
      <c r="B54" s="49" t="s">
        <v>272</v>
      </c>
      <c r="C54" s="22"/>
      <c r="D54" s="2"/>
      <c r="E54" s="23"/>
      <c r="F54" s="46"/>
    </row>
    <row r="55" spans="1:6" s="47" customFormat="1" x14ac:dyDescent="0.3">
      <c r="A55" s="5" t="s">
        <v>188</v>
      </c>
      <c r="B55" s="3" t="s">
        <v>251</v>
      </c>
      <c r="C55" s="22" t="s">
        <v>5</v>
      </c>
      <c r="D55" s="22">
        <v>2</v>
      </c>
      <c r="E55" s="23"/>
      <c r="F55" s="46"/>
    </row>
    <row r="56" spans="1:6" s="47" customFormat="1" x14ac:dyDescent="0.3">
      <c r="A56" s="5"/>
      <c r="B56" s="15"/>
      <c r="C56" s="22"/>
      <c r="D56" s="2"/>
      <c r="E56" s="23"/>
      <c r="F56" s="46"/>
    </row>
    <row r="57" spans="1:6" s="47" customFormat="1" ht="27" customHeight="1" x14ac:dyDescent="0.3">
      <c r="A57" s="5"/>
      <c r="B57" s="49" t="s">
        <v>274</v>
      </c>
      <c r="C57" s="22"/>
      <c r="D57" s="2"/>
      <c r="E57" s="23"/>
      <c r="F57" s="46"/>
    </row>
    <row r="58" spans="1:6" s="47" customFormat="1" x14ac:dyDescent="0.3">
      <c r="A58" s="5" t="s">
        <v>200</v>
      </c>
      <c r="B58" s="3" t="s">
        <v>344</v>
      </c>
      <c r="C58" s="22" t="s">
        <v>5</v>
      </c>
      <c r="D58" s="2">
        <v>4</v>
      </c>
      <c r="E58" s="23"/>
      <c r="F58" s="46"/>
    </row>
    <row r="59" spans="1:6" x14ac:dyDescent="0.3">
      <c r="A59" s="5"/>
      <c r="B59" s="3"/>
      <c r="C59" s="22"/>
      <c r="D59" s="2"/>
      <c r="E59" s="23"/>
      <c r="F59" s="46"/>
    </row>
    <row r="60" spans="1:6" s="47" customFormat="1" x14ac:dyDescent="0.3">
      <c r="A60" s="5"/>
      <c r="B60" s="49" t="s">
        <v>276</v>
      </c>
      <c r="C60" s="22"/>
      <c r="D60" s="2"/>
      <c r="E60" s="23"/>
      <c r="F60" s="46"/>
    </row>
    <row r="61" spans="1:6" s="47" customFormat="1" x14ac:dyDescent="0.3">
      <c r="A61" s="5" t="s">
        <v>227</v>
      </c>
      <c r="B61" s="3" t="s">
        <v>250</v>
      </c>
      <c r="C61" s="22" t="s">
        <v>5</v>
      </c>
      <c r="D61" s="2">
        <v>1</v>
      </c>
      <c r="E61" s="23"/>
      <c r="F61" s="46"/>
    </row>
    <row r="62" spans="1:6" s="47" customFormat="1" x14ac:dyDescent="0.3">
      <c r="A62" s="5"/>
      <c r="B62" s="3"/>
      <c r="C62" s="22"/>
      <c r="D62" s="2"/>
      <c r="E62" s="23"/>
      <c r="F62" s="46"/>
    </row>
    <row r="63" spans="1:6" s="47" customFormat="1" x14ac:dyDescent="0.3">
      <c r="A63" s="5"/>
      <c r="B63" s="49" t="s">
        <v>277</v>
      </c>
      <c r="C63" s="22"/>
      <c r="D63" s="2"/>
      <c r="E63" s="23"/>
      <c r="F63" s="46"/>
    </row>
    <row r="64" spans="1:6" s="47" customFormat="1" x14ac:dyDescent="0.3">
      <c r="A64" s="5" t="s">
        <v>227</v>
      </c>
      <c r="B64" s="3" t="s">
        <v>278</v>
      </c>
      <c r="C64" s="22" t="s">
        <v>5</v>
      </c>
      <c r="D64" s="59">
        <v>2</v>
      </c>
      <c r="E64" s="23"/>
      <c r="F64" s="46"/>
    </row>
    <row r="65" spans="1:7" s="47" customFormat="1" x14ac:dyDescent="0.3">
      <c r="A65" s="5"/>
      <c r="B65" s="3"/>
      <c r="C65" s="22"/>
      <c r="D65" s="2"/>
      <c r="E65" s="23"/>
      <c r="F65" s="46"/>
    </row>
    <row r="66" spans="1:7" s="47" customFormat="1" x14ac:dyDescent="0.3">
      <c r="A66" s="5"/>
      <c r="B66" s="45" t="s">
        <v>279</v>
      </c>
      <c r="C66" s="22"/>
      <c r="D66" s="2"/>
      <c r="E66" s="23"/>
      <c r="F66" s="46"/>
    </row>
    <row r="67" spans="1:7" s="47" customFormat="1" x14ac:dyDescent="0.3">
      <c r="A67" s="5" t="s">
        <v>227</v>
      </c>
      <c r="B67" s="3" t="s">
        <v>250</v>
      </c>
      <c r="C67" s="22" t="s">
        <v>5</v>
      </c>
      <c r="D67" s="2">
        <v>1</v>
      </c>
      <c r="E67" s="23"/>
      <c r="F67" s="46"/>
    </row>
    <row r="68" spans="1:7" s="47" customFormat="1" x14ac:dyDescent="0.3">
      <c r="A68" s="5"/>
      <c r="B68" s="3"/>
      <c r="C68" s="22"/>
      <c r="D68" s="2"/>
      <c r="E68" s="23"/>
      <c r="F68" s="46"/>
    </row>
    <row r="69" spans="1:7" s="47" customFormat="1" x14ac:dyDescent="0.3">
      <c r="A69" s="5"/>
      <c r="B69" s="3"/>
      <c r="C69" s="22"/>
      <c r="D69" s="2"/>
      <c r="E69" s="23"/>
      <c r="F69" s="46"/>
    </row>
    <row r="70" spans="1:7" s="47" customFormat="1" x14ac:dyDescent="0.3">
      <c r="A70" s="5"/>
      <c r="B70" s="21" t="s">
        <v>10</v>
      </c>
      <c r="C70" s="22"/>
      <c r="D70" s="2"/>
      <c r="E70" s="23"/>
      <c r="F70" s="46"/>
    </row>
    <row r="71" spans="1:7" s="47" customFormat="1" x14ac:dyDescent="0.3">
      <c r="A71" s="5"/>
      <c r="B71" s="52" t="s">
        <v>440</v>
      </c>
      <c r="C71" s="22"/>
      <c r="D71" s="2"/>
      <c r="E71" s="23"/>
      <c r="F71" s="46"/>
    </row>
    <row r="72" spans="1:7" s="47" customFormat="1" ht="27" customHeight="1" x14ac:dyDescent="0.3">
      <c r="A72" s="4" t="s">
        <v>21</v>
      </c>
      <c r="B72" s="21" t="s">
        <v>22</v>
      </c>
      <c r="C72" s="22"/>
      <c r="D72" s="2"/>
      <c r="E72" s="23"/>
      <c r="F72" s="46"/>
    </row>
    <row r="73" spans="1:7" s="47" customFormat="1" ht="28" x14ac:dyDescent="0.3">
      <c r="A73" s="4"/>
      <c r="B73" s="50" t="s">
        <v>230</v>
      </c>
      <c r="C73" s="22"/>
      <c r="D73" s="51"/>
      <c r="E73" s="53"/>
      <c r="F73" s="46"/>
      <c r="G73" s="15"/>
    </row>
    <row r="74" spans="1:7" x14ac:dyDescent="0.3">
      <c r="A74" s="5" t="s">
        <v>208</v>
      </c>
      <c r="B74" s="3" t="s">
        <v>231</v>
      </c>
      <c r="C74" s="22" t="s">
        <v>5</v>
      </c>
      <c r="D74" s="2">
        <v>1</v>
      </c>
      <c r="E74" s="23"/>
      <c r="F74" s="46"/>
    </row>
    <row r="75" spans="1:7" x14ac:dyDescent="0.3">
      <c r="A75" s="5" t="s">
        <v>208</v>
      </c>
      <c r="B75" s="3" t="s">
        <v>445</v>
      </c>
      <c r="C75" s="22" t="s">
        <v>5</v>
      </c>
      <c r="D75" s="2">
        <v>1</v>
      </c>
      <c r="E75" s="23"/>
      <c r="F75" s="46"/>
    </row>
    <row r="76" spans="1:7" s="47" customFormat="1" ht="18.75" customHeight="1" x14ac:dyDescent="0.3">
      <c r="A76" s="5"/>
      <c r="B76" s="3"/>
      <c r="C76" s="22"/>
      <c r="D76" s="2"/>
      <c r="E76" s="23"/>
      <c r="F76" s="46"/>
    </row>
    <row r="77" spans="1:7" s="47" customFormat="1" ht="28" x14ac:dyDescent="0.3">
      <c r="A77" s="4"/>
      <c r="B77" s="50" t="s">
        <v>280</v>
      </c>
      <c r="C77" s="22"/>
      <c r="D77" s="51"/>
      <c r="E77" s="53"/>
      <c r="F77" s="46"/>
      <c r="G77" s="15"/>
    </row>
    <row r="78" spans="1:7" x14ac:dyDescent="0.3">
      <c r="A78" s="5" t="s">
        <v>208</v>
      </c>
      <c r="B78" s="3" t="s">
        <v>281</v>
      </c>
      <c r="C78" s="22" t="s">
        <v>5</v>
      </c>
      <c r="D78" s="2">
        <v>1</v>
      </c>
      <c r="E78" s="23"/>
      <c r="F78" s="46"/>
    </row>
    <row r="79" spans="1:7" s="47" customFormat="1" x14ac:dyDescent="0.3">
      <c r="A79" s="5"/>
      <c r="B79" s="3"/>
      <c r="C79" s="22"/>
      <c r="D79" s="2"/>
      <c r="E79" s="23"/>
      <c r="F79" s="46"/>
    </row>
    <row r="80" spans="1:7" s="47" customFormat="1" x14ac:dyDescent="0.3">
      <c r="A80" s="54"/>
      <c r="B80" s="55" t="s">
        <v>211</v>
      </c>
      <c r="C80" s="56"/>
      <c r="D80" s="52"/>
      <c r="E80" s="57"/>
      <c r="F80" s="46"/>
    </row>
    <row r="81" spans="1:6" s="47" customFormat="1" x14ac:dyDescent="0.3">
      <c r="A81" s="5"/>
      <c r="B81" s="3"/>
      <c r="C81" s="22"/>
      <c r="D81" s="2"/>
      <c r="E81" s="23"/>
      <c r="F81" s="46"/>
    </row>
    <row r="82" spans="1:6" s="47" customFormat="1" x14ac:dyDescent="0.3">
      <c r="A82" s="5"/>
      <c r="B82" s="55" t="s">
        <v>8</v>
      </c>
      <c r="C82" s="22"/>
      <c r="D82" s="2"/>
      <c r="E82" s="23"/>
      <c r="F82" s="46"/>
    </row>
    <row r="83" spans="1:6" s="47" customFormat="1" ht="38.25" customHeight="1" x14ac:dyDescent="0.3">
      <c r="A83" s="5" t="s">
        <v>9</v>
      </c>
      <c r="B83" s="3" t="s">
        <v>238</v>
      </c>
      <c r="C83" s="22" t="s">
        <v>5</v>
      </c>
      <c r="D83" s="22">
        <v>10</v>
      </c>
      <c r="E83" s="23"/>
      <c r="F83" s="46"/>
    </row>
    <row r="84" spans="1:6" s="47" customFormat="1" x14ac:dyDescent="0.3">
      <c r="A84" s="5"/>
      <c r="B84" s="3"/>
      <c r="C84" s="22"/>
      <c r="D84" s="2"/>
      <c r="E84" s="23"/>
      <c r="F84" s="46"/>
    </row>
    <row r="85" spans="1:6" s="47" customFormat="1" x14ac:dyDescent="0.3">
      <c r="A85" s="4" t="s">
        <v>187</v>
      </c>
      <c r="B85" s="21" t="s">
        <v>27</v>
      </c>
      <c r="C85" s="22"/>
      <c r="D85" s="2"/>
      <c r="E85" s="23"/>
      <c r="F85" s="46"/>
    </row>
    <row r="86" spans="1:6" s="47" customFormat="1" x14ac:dyDescent="0.3">
      <c r="A86" s="5" t="s">
        <v>11</v>
      </c>
      <c r="B86" s="3" t="s">
        <v>239</v>
      </c>
      <c r="C86" s="22" t="s">
        <v>5</v>
      </c>
      <c r="D86" s="2">
        <v>1</v>
      </c>
      <c r="E86" s="23"/>
      <c r="F86" s="46"/>
    </row>
    <row r="87" spans="1:6" s="47" customFormat="1" x14ac:dyDescent="0.3">
      <c r="A87" s="5" t="s">
        <v>11</v>
      </c>
      <c r="B87" s="3" t="s">
        <v>449</v>
      </c>
      <c r="C87" s="22" t="s">
        <v>5</v>
      </c>
      <c r="D87" s="2">
        <v>1</v>
      </c>
      <c r="E87" s="23"/>
      <c r="F87" s="46"/>
    </row>
    <row r="88" spans="1:6" s="47" customFormat="1" x14ac:dyDescent="0.3">
      <c r="A88" s="5" t="s">
        <v>12</v>
      </c>
      <c r="B88" s="3" t="s">
        <v>240</v>
      </c>
      <c r="C88" s="22" t="s">
        <v>5</v>
      </c>
      <c r="D88" s="59">
        <v>8</v>
      </c>
      <c r="E88" s="23"/>
      <c r="F88" s="46"/>
    </row>
    <row r="89" spans="1:6" s="47" customFormat="1" ht="48" customHeight="1" x14ac:dyDescent="0.3">
      <c r="A89" s="5"/>
      <c r="B89" s="3"/>
      <c r="C89" s="22"/>
      <c r="D89" s="58"/>
      <c r="E89" s="23"/>
      <c r="F89" s="46"/>
    </row>
    <row r="90" spans="1:6" s="47" customFormat="1" x14ac:dyDescent="0.3">
      <c r="A90" s="5"/>
      <c r="B90" s="3"/>
      <c r="C90" s="22"/>
      <c r="D90" s="59"/>
      <c r="E90" s="23"/>
      <c r="F90" s="81"/>
    </row>
    <row r="91" spans="1:6" s="47" customFormat="1" ht="14.5" thickBot="1" x14ac:dyDescent="0.35">
      <c r="A91" s="60"/>
      <c r="B91" s="61" t="s">
        <v>439</v>
      </c>
      <c r="C91" s="62"/>
      <c r="D91" s="63"/>
      <c r="E91" s="64"/>
      <c r="F91" s="65"/>
    </row>
    <row r="92" spans="1:6" s="47" customFormat="1" x14ac:dyDescent="0.3">
      <c r="A92" s="31"/>
      <c r="B92" s="32"/>
      <c r="C92" s="33"/>
      <c r="D92" s="34"/>
      <c r="E92" s="35"/>
      <c r="F92" s="36"/>
    </row>
    <row r="93" spans="1:6" s="47" customFormat="1" ht="14.5" x14ac:dyDescent="0.35">
      <c r="A93" s="37"/>
      <c r="B93" s="30"/>
      <c r="C93" s="38"/>
      <c r="D93" s="30"/>
      <c r="E93" s="30"/>
      <c r="F93" s="39"/>
    </row>
    <row r="94" spans="1:6" s="47" customFormat="1" x14ac:dyDescent="0.3">
      <c r="A94" s="40"/>
      <c r="B94" s="41"/>
      <c r="C94" s="42"/>
      <c r="D94" s="15"/>
      <c r="E94" s="43"/>
      <c r="F94" s="44"/>
    </row>
    <row r="95" spans="1:6" s="47" customFormat="1" x14ac:dyDescent="0.3">
      <c r="A95" s="40"/>
      <c r="B95" s="41"/>
      <c r="C95" s="42"/>
      <c r="D95" s="15"/>
      <c r="E95" s="43"/>
      <c r="F95" s="44"/>
    </row>
    <row r="96" spans="1:6" s="47" customFormat="1" x14ac:dyDescent="0.3">
      <c r="A96" s="40"/>
      <c r="B96" s="41"/>
      <c r="C96" s="42"/>
      <c r="D96" s="15"/>
      <c r="E96" s="43"/>
      <c r="F96" s="44"/>
    </row>
    <row r="97" spans="1:7" s="47" customFormat="1" x14ac:dyDescent="0.3">
      <c r="A97" s="40"/>
      <c r="B97" s="41"/>
      <c r="C97" s="42"/>
      <c r="D97" s="15"/>
      <c r="E97" s="43"/>
      <c r="F97" s="44"/>
    </row>
    <row r="98" spans="1:7" s="47" customFormat="1" x14ac:dyDescent="0.3">
      <c r="A98" s="40"/>
      <c r="B98" s="41"/>
      <c r="C98" s="42"/>
      <c r="D98" s="15"/>
      <c r="E98" s="43"/>
      <c r="F98" s="44"/>
    </row>
    <row r="99" spans="1:7" s="47" customFormat="1" x14ac:dyDescent="0.3">
      <c r="A99" s="40"/>
      <c r="B99" s="41"/>
      <c r="C99" s="42"/>
      <c r="D99" s="15"/>
      <c r="E99" s="43"/>
      <c r="F99" s="44"/>
      <c r="G99" s="15"/>
    </row>
  </sheetData>
  <mergeCells count="2">
    <mergeCell ref="A1:F1"/>
    <mergeCell ref="A2:F2"/>
  </mergeCells>
  <pageMargins left="0.25" right="0" top="1" bottom="1" header="0.5" footer="0.5"/>
  <pageSetup scale="77" fitToHeight="0" orientation="portrait" r:id="rId1"/>
  <headerFooter alignWithMargins="0"/>
  <rowBreaks count="2" manualBreakCount="2">
    <brk id="29" max="5" man="1"/>
    <brk id="69"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78"/>
  <sheetViews>
    <sheetView view="pageBreakPreview" topLeftCell="A58" zoomScale="75" zoomScaleNormal="70" zoomScaleSheetLayoutView="75" workbookViewId="0">
      <selection activeCell="F17" sqref="F17"/>
    </sheetView>
  </sheetViews>
  <sheetFormatPr defaultColWidth="9.1796875" defaultRowHeight="14" x14ac:dyDescent="0.3"/>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4.5" thickBot="1" x14ac:dyDescent="0.35">
      <c r="A1" s="177" t="s">
        <v>212</v>
      </c>
      <c r="B1" s="178"/>
      <c r="C1" s="178"/>
      <c r="D1" s="178"/>
      <c r="E1" s="178"/>
      <c r="F1" s="178"/>
    </row>
    <row r="2" spans="1:6" ht="14.5" thickBot="1" x14ac:dyDescent="0.35">
      <c r="A2" s="177" t="s">
        <v>241</v>
      </c>
      <c r="B2" s="178"/>
      <c r="C2" s="178"/>
      <c r="D2" s="178"/>
      <c r="E2" s="178"/>
      <c r="F2" s="178"/>
    </row>
    <row r="3" spans="1:6" s="20" customFormat="1" x14ac:dyDescent="0.25">
      <c r="A3" s="16" t="s">
        <v>0</v>
      </c>
      <c r="B3" s="17" t="s">
        <v>1</v>
      </c>
      <c r="C3" s="17" t="s">
        <v>2</v>
      </c>
      <c r="D3" s="17" t="s">
        <v>6</v>
      </c>
      <c r="E3" s="18" t="s">
        <v>3</v>
      </c>
      <c r="F3" s="19" t="s">
        <v>7</v>
      </c>
    </row>
    <row r="4" spans="1:6" ht="13.15" customHeight="1" x14ac:dyDescent="0.3">
      <c r="A4" s="5"/>
      <c r="B4" s="21" t="s">
        <v>14</v>
      </c>
      <c r="C4" s="22"/>
      <c r="D4" s="2"/>
      <c r="E4" s="23"/>
      <c r="F4" s="24"/>
    </row>
    <row r="5" spans="1:6" x14ac:dyDescent="0.3">
      <c r="A5" s="4" t="s">
        <v>25</v>
      </c>
      <c r="B5" s="21" t="s">
        <v>26</v>
      </c>
      <c r="C5" s="25"/>
      <c r="D5" s="22"/>
      <c r="E5" s="23"/>
      <c r="F5" s="26"/>
    </row>
    <row r="6" spans="1:6" x14ac:dyDescent="0.3">
      <c r="A6" s="27"/>
      <c r="B6" s="3" t="s">
        <v>202</v>
      </c>
      <c r="C6" s="25"/>
      <c r="D6" s="22"/>
      <c r="E6" s="48"/>
      <c r="F6" s="26"/>
    </row>
    <row r="7" spans="1:6" x14ac:dyDescent="0.3">
      <c r="A7" s="5"/>
      <c r="B7" s="21" t="s">
        <v>15</v>
      </c>
      <c r="C7" s="22"/>
      <c r="D7" s="2"/>
      <c r="E7" s="23"/>
      <c r="F7" s="26"/>
    </row>
    <row r="8" spans="1:6" s="29" customFormat="1" x14ac:dyDescent="0.3">
      <c r="A8" s="5"/>
      <c r="B8" s="28" t="s">
        <v>16</v>
      </c>
      <c r="C8" s="22"/>
      <c r="D8" s="2"/>
      <c r="E8" s="23"/>
      <c r="F8" s="26"/>
    </row>
    <row r="9" spans="1:6" ht="24" customHeight="1" x14ac:dyDescent="0.3">
      <c r="A9" s="5"/>
      <c r="B9" s="28" t="s">
        <v>17</v>
      </c>
      <c r="C9" s="22"/>
      <c r="D9" s="2"/>
      <c r="E9" s="23"/>
      <c r="F9" s="26"/>
    </row>
    <row r="10" spans="1:6" ht="50.25" customHeight="1" x14ac:dyDescent="0.3">
      <c r="A10" s="5" t="s">
        <v>18</v>
      </c>
      <c r="B10" s="3" t="s">
        <v>209</v>
      </c>
      <c r="C10" s="22" t="s">
        <v>4</v>
      </c>
      <c r="D10" s="22">
        <v>820</v>
      </c>
      <c r="E10" s="23"/>
      <c r="F10" s="46"/>
    </row>
    <row r="11" spans="1:6" s="47" customFormat="1" x14ac:dyDescent="0.3">
      <c r="A11" s="5"/>
      <c r="B11" s="21" t="s">
        <v>214</v>
      </c>
      <c r="C11" s="22"/>
      <c r="D11" s="2"/>
      <c r="E11" s="23"/>
      <c r="F11" s="46"/>
    </row>
    <row r="12" spans="1:6" s="47" customFormat="1" x14ac:dyDescent="0.3">
      <c r="A12" s="5"/>
      <c r="B12" s="3"/>
      <c r="C12" s="22"/>
      <c r="D12" s="2"/>
      <c r="E12" s="23"/>
      <c r="F12" s="46"/>
    </row>
    <row r="13" spans="1:6" s="47" customFormat="1" ht="42" customHeight="1" x14ac:dyDescent="0.3">
      <c r="A13" s="5" t="s">
        <v>215</v>
      </c>
      <c r="B13" s="3" t="s">
        <v>216</v>
      </c>
      <c r="C13" s="22" t="s">
        <v>217</v>
      </c>
      <c r="D13" s="2">
        <v>0.1</v>
      </c>
      <c r="E13" s="23"/>
      <c r="F13" s="46"/>
    </row>
    <row r="14" spans="1:6" s="47" customFormat="1" x14ac:dyDescent="0.3">
      <c r="A14" s="5"/>
      <c r="B14" s="3"/>
      <c r="C14" s="22"/>
      <c r="D14" s="2"/>
      <c r="E14" s="23"/>
      <c r="F14" s="46"/>
    </row>
    <row r="15" spans="1:6" s="47" customFormat="1" ht="37.5" customHeight="1" x14ac:dyDescent="0.3">
      <c r="A15" s="5"/>
      <c r="B15" s="28" t="s">
        <v>218</v>
      </c>
      <c r="C15" s="22"/>
      <c r="D15" s="2"/>
      <c r="E15" s="23"/>
      <c r="F15" s="46"/>
    </row>
    <row r="16" spans="1:6" s="47" customFormat="1" x14ac:dyDescent="0.3">
      <c r="A16" s="5"/>
      <c r="B16" s="3"/>
      <c r="C16" s="22"/>
      <c r="D16" s="2"/>
      <c r="E16" s="23"/>
      <c r="F16" s="46"/>
    </row>
    <row r="17" spans="1:6" s="47" customFormat="1" x14ac:dyDescent="0.3">
      <c r="A17" s="5" t="s">
        <v>219</v>
      </c>
      <c r="B17" s="3" t="s">
        <v>220</v>
      </c>
      <c r="C17" s="22" t="s">
        <v>5</v>
      </c>
      <c r="D17" s="2">
        <v>10</v>
      </c>
      <c r="E17" s="23"/>
      <c r="F17" s="46"/>
    </row>
    <row r="18" spans="1:6" s="47" customFormat="1" x14ac:dyDescent="0.3">
      <c r="A18" s="5"/>
      <c r="B18" s="3"/>
      <c r="C18" s="22"/>
      <c r="D18" s="2"/>
      <c r="E18" s="23"/>
      <c r="F18" s="46"/>
    </row>
    <row r="19" spans="1:6" s="47" customFormat="1" x14ac:dyDescent="0.3">
      <c r="A19" s="5" t="s">
        <v>221</v>
      </c>
      <c r="B19" s="3" t="s">
        <v>222</v>
      </c>
      <c r="C19" s="22" t="s">
        <v>5</v>
      </c>
      <c r="D19" s="2">
        <v>5</v>
      </c>
      <c r="E19" s="23"/>
      <c r="F19" s="46"/>
    </row>
    <row r="20" spans="1:6" s="47" customFormat="1" x14ac:dyDescent="0.3">
      <c r="A20" s="5"/>
      <c r="B20" s="3"/>
      <c r="C20" s="22"/>
      <c r="D20" s="2"/>
      <c r="E20" s="23"/>
      <c r="F20" s="46"/>
    </row>
    <row r="21" spans="1:6" s="47" customFormat="1" x14ac:dyDescent="0.3">
      <c r="A21" s="5" t="s">
        <v>223</v>
      </c>
      <c r="B21" s="3" t="s">
        <v>224</v>
      </c>
      <c r="C21" s="22" t="s">
        <v>5</v>
      </c>
      <c r="D21" s="2">
        <v>5</v>
      </c>
      <c r="E21" s="23"/>
      <c r="F21" s="46"/>
    </row>
    <row r="22" spans="1:6" s="47" customFormat="1" x14ac:dyDescent="0.3">
      <c r="A22" s="5"/>
      <c r="B22" s="3"/>
      <c r="C22" s="22"/>
      <c r="D22" s="2"/>
      <c r="E22" s="23"/>
      <c r="F22" s="46"/>
    </row>
    <row r="23" spans="1:6" x14ac:dyDescent="0.3">
      <c r="A23" s="5"/>
      <c r="B23" s="66" t="s">
        <v>203</v>
      </c>
      <c r="C23" s="22"/>
      <c r="D23" s="2"/>
      <c r="E23" s="23"/>
      <c r="F23" s="46"/>
    </row>
    <row r="24" spans="1:6" ht="110.25" customHeight="1" x14ac:dyDescent="0.3">
      <c r="A24" s="5"/>
      <c r="B24" s="3" t="s">
        <v>242</v>
      </c>
      <c r="C24" s="22"/>
      <c r="D24" s="2"/>
      <c r="E24" s="23"/>
      <c r="F24" s="46"/>
    </row>
    <row r="25" spans="1:6" x14ac:dyDescent="0.3">
      <c r="A25" s="5"/>
      <c r="B25" s="3"/>
      <c r="C25" s="22"/>
      <c r="D25" s="2"/>
      <c r="E25" s="23"/>
      <c r="F25" s="46"/>
    </row>
    <row r="26" spans="1:6" x14ac:dyDescent="0.3">
      <c r="A26" s="5"/>
      <c r="B26" s="21" t="s">
        <v>197</v>
      </c>
      <c r="C26" s="22"/>
      <c r="D26" s="2"/>
      <c r="E26" s="23"/>
      <c r="F26" s="46"/>
    </row>
    <row r="27" spans="1:6" ht="23.25" customHeight="1" x14ac:dyDescent="0.3">
      <c r="A27" s="5" t="s">
        <v>23</v>
      </c>
      <c r="B27" s="3" t="s">
        <v>213</v>
      </c>
      <c r="C27" s="22" t="s">
        <v>4</v>
      </c>
      <c r="D27" s="22">
        <v>820</v>
      </c>
      <c r="E27" s="23"/>
      <c r="F27" s="46"/>
    </row>
    <row r="28" spans="1:6" x14ac:dyDescent="0.3">
      <c r="A28" s="5"/>
      <c r="B28" s="3"/>
      <c r="C28" s="22"/>
      <c r="D28" s="22"/>
      <c r="E28" s="23"/>
      <c r="F28" s="46"/>
    </row>
    <row r="29" spans="1:6" x14ac:dyDescent="0.3">
      <c r="A29" s="5"/>
      <c r="B29" s="21" t="s">
        <v>19</v>
      </c>
      <c r="C29" s="22"/>
      <c r="D29" s="2"/>
      <c r="E29" s="23"/>
      <c r="F29" s="46"/>
    </row>
    <row r="30" spans="1:6" ht="66" x14ac:dyDescent="0.3">
      <c r="A30" s="5"/>
      <c r="B30" s="3" t="s">
        <v>243</v>
      </c>
      <c r="C30" s="22"/>
      <c r="D30" s="2"/>
      <c r="E30" s="23"/>
      <c r="F30" s="46"/>
    </row>
    <row r="31" spans="1:6" x14ac:dyDescent="0.3">
      <c r="A31" s="5"/>
      <c r="B31" s="3"/>
      <c r="C31" s="22"/>
      <c r="D31" s="2"/>
      <c r="E31" s="23"/>
      <c r="F31" s="46"/>
    </row>
    <row r="32" spans="1:6" x14ac:dyDescent="0.3">
      <c r="A32" s="5"/>
      <c r="B32" s="45" t="s">
        <v>225</v>
      </c>
      <c r="C32" s="22"/>
      <c r="D32" s="2"/>
      <c r="E32" s="23"/>
      <c r="F32" s="46"/>
    </row>
    <row r="33" spans="1:6" x14ac:dyDescent="0.3">
      <c r="A33" s="5" t="s">
        <v>226</v>
      </c>
      <c r="B33" s="3" t="s">
        <v>234</v>
      </c>
      <c r="C33" s="22" t="s">
        <v>5</v>
      </c>
      <c r="D33" s="2">
        <v>1</v>
      </c>
      <c r="E33" s="23"/>
      <c r="F33" s="46"/>
    </row>
    <row r="34" spans="1:6" x14ac:dyDescent="0.3">
      <c r="A34" s="5"/>
      <c r="B34" s="3"/>
      <c r="C34" s="22"/>
      <c r="D34" s="2"/>
      <c r="E34" s="23"/>
      <c r="F34" s="46"/>
    </row>
    <row r="35" spans="1:6" s="47" customFormat="1" x14ac:dyDescent="0.3">
      <c r="A35" s="5"/>
      <c r="B35" s="49" t="s">
        <v>244</v>
      </c>
      <c r="C35" s="22"/>
      <c r="D35" s="2"/>
      <c r="E35" s="23"/>
      <c r="F35" s="46"/>
    </row>
    <row r="36" spans="1:6" s="47" customFormat="1" x14ac:dyDescent="0.3">
      <c r="A36" s="5" t="s">
        <v>227</v>
      </c>
      <c r="B36" s="3" t="s">
        <v>233</v>
      </c>
      <c r="C36" s="22" t="s">
        <v>5</v>
      </c>
      <c r="D36" s="2">
        <v>3</v>
      </c>
      <c r="E36" s="23"/>
      <c r="F36" s="46"/>
    </row>
    <row r="37" spans="1:6" x14ac:dyDescent="0.3">
      <c r="A37" s="5"/>
      <c r="B37" s="3"/>
      <c r="C37" s="22"/>
      <c r="D37" s="2"/>
      <c r="E37" s="23"/>
      <c r="F37" s="46"/>
    </row>
    <row r="38" spans="1:6" x14ac:dyDescent="0.3">
      <c r="A38" s="4"/>
      <c r="B38" s="49" t="s">
        <v>228</v>
      </c>
      <c r="C38" s="22"/>
      <c r="D38" s="2"/>
      <c r="E38" s="23"/>
      <c r="F38" s="46"/>
    </row>
    <row r="39" spans="1:6" s="47" customFormat="1" x14ac:dyDescent="0.3">
      <c r="A39" s="5" t="s">
        <v>188</v>
      </c>
      <c r="B39" s="3" t="s">
        <v>235</v>
      </c>
      <c r="C39" s="22" t="s">
        <v>5</v>
      </c>
      <c r="D39" s="22">
        <v>1</v>
      </c>
      <c r="E39" s="23"/>
      <c r="F39" s="46"/>
    </row>
    <row r="40" spans="1:6" s="47" customFormat="1" x14ac:dyDescent="0.3">
      <c r="A40" s="5"/>
      <c r="B40" s="15"/>
      <c r="C40" s="22"/>
      <c r="D40" s="2"/>
      <c r="E40" s="23"/>
      <c r="F40" s="46"/>
    </row>
    <row r="41" spans="1:6" s="47" customFormat="1" x14ac:dyDescent="0.3">
      <c r="A41" s="5"/>
      <c r="B41" s="49" t="s">
        <v>229</v>
      </c>
      <c r="C41" s="22"/>
      <c r="D41" s="2"/>
      <c r="E41" s="23"/>
      <c r="F41" s="46"/>
    </row>
    <row r="42" spans="1:6" s="47" customFormat="1" x14ac:dyDescent="0.3">
      <c r="A42" s="5" t="s">
        <v>200</v>
      </c>
      <c r="B42" s="3" t="s">
        <v>210</v>
      </c>
      <c r="C42" s="22" t="s">
        <v>5</v>
      </c>
      <c r="D42" s="2">
        <v>1</v>
      </c>
      <c r="E42" s="23"/>
      <c r="F42" s="46"/>
    </row>
    <row r="43" spans="1:6" x14ac:dyDescent="0.3">
      <c r="A43" s="5"/>
      <c r="B43" s="3"/>
      <c r="C43" s="22"/>
      <c r="D43" s="2"/>
      <c r="E43" s="23"/>
      <c r="F43" s="46"/>
    </row>
    <row r="44" spans="1:6" s="47" customFormat="1" x14ac:dyDescent="0.3">
      <c r="A44" s="5"/>
      <c r="B44" s="49" t="s">
        <v>232</v>
      </c>
      <c r="C44" s="22"/>
      <c r="D44" s="2"/>
      <c r="E44" s="23"/>
      <c r="F44" s="46"/>
    </row>
    <row r="45" spans="1:6" s="47" customFormat="1" x14ac:dyDescent="0.3">
      <c r="A45" s="5" t="s">
        <v>227</v>
      </c>
      <c r="B45" s="3" t="s">
        <v>233</v>
      </c>
      <c r="C45" s="22" t="s">
        <v>5</v>
      </c>
      <c r="D45" s="2">
        <v>1</v>
      </c>
      <c r="E45" s="23"/>
      <c r="F45" s="46"/>
    </row>
    <row r="46" spans="1:6" s="47" customFormat="1" x14ac:dyDescent="0.3">
      <c r="A46" s="5"/>
      <c r="B46" s="3"/>
      <c r="C46" s="22"/>
      <c r="D46" s="2"/>
      <c r="E46" s="23"/>
      <c r="F46" s="46"/>
    </row>
    <row r="47" spans="1:6" s="47" customFormat="1" x14ac:dyDescent="0.3">
      <c r="A47" s="5"/>
      <c r="B47" s="49" t="s">
        <v>236</v>
      </c>
      <c r="C47" s="22"/>
      <c r="D47" s="2"/>
      <c r="E47" s="23"/>
      <c r="F47" s="46"/>
    </row>
    <row r="48" spans="1:6" s="47" customFormat="1" x14ac:dyDescent="0.3">
      <c r="A48" s="5" t="s">
        <v>227</v>
      </c>
      <c r="B48" s="3" t="s">
        <v>233</v>
      </c>
      <c r="C48" s="22" t="s">
        <v>5</v>
      </c>
      <c r="D48" s="2">
        <v>8</v>
      </c>
      <c r="E48" s="23"/>
      <c r="F48" s="46"/>
    </row>
    <row r="49" spans="1:7" s="47" customFormat="1" x14ac:dyDescent="0.3">
      <c r="A49" s="5"/>
      <c r="B49" s="3"/>
      <c r="C49" s="22"/>
      <c r="D49" s="2"/>
      <c r="E49" s="23"/>
      <c r="F49" s="46"/>
    </row>
    <row r="50" spans="1:7" s="47" customFormat="1" x14ac:dyDescent="0.3">
      <c r="A50" s="5"/>
      <c r="B50" s="45" t="s">
        <v>237</v>
      </c>
      <c r="C50" s="22"/>
      <c r="D50" s="2"/>
      <c r="E50" s="23"/>
      <c r="F50" s="46"/>
    </row>
    <row r="51" spans="1:7" s="47" customFormat="1" x14ac:dyDescent="0.3">
      <c r="A51" s="5" t="s">
        <v>227</v>
      </c>
      <c r="B51" s="3" t="s">
        <v>233</v>
      </c>
      <c r="C51" s="22" t="s">
        <v>5</v>
      </c>
      <c r="D51" s="2">
        <v>1</v>
      </c>
      <c r="E51" s="23"/>
      <c r="F51" s="46"/>
    </row>
    <row r="52" spans="1:7" s="47" customFormat="1" x14ac:dyDescent="0.3">
      <c r="A52" s="5"/>
      <c r="B52" s="3"/>
      <c r="C52" s="22"/>
      <c r="D52" s="2"/>
      <c r="E52" s="23"/>
      <c r="F52" s="46"/>
    </row>
    <row r="53" spans="1:7" s="47" customFormat="1" x14ac:dyDescent="0.3">
      <c r="A53" s="5"/>
      <c r="B53" s="21" t="s">
        <v>10</v>
      </c>
      <c r="C53" s="22"/>
      <c r="D53" s="2"/>
      <c r="E53" s="23"/>
      <c r="F53" s="46"/>
    </row>
    <row r="54" spans="1:7" s="47" customFormat="1" x14ac:dyDescent="0.3">
      <c r="A54" s="5"/>
      <c r="B54" s="52"/>
      <c r="C54" s="22"/>
      <c r="D54" s="2"/>
      <c r="E54" s="23"/>
      <c r="F54" s="46"/>
    </row>
    <row r="55" spans="1:7" s="47" customFormat="1" ht="27" customHeight="1" x14ac:dyDescent="0.3">
      <c r="A55" s="4" t="s">
        <v>21</v>
      </c>
      <c r="B55" s="21" t="s">
        <v>22</v>
      </c>
      <c r="C55" s="22"/>
      <c r="D55" s="2"/>
      <c r="E55" s="23"/>
      <c r="F55" s="46"/>
    </row>
    <row r="56" spans="1:7" s="47" customFormat="1" ht="28" x14ac:dyDescent="0.3">
      <c r="A56" s="4"/>
      <c r="B56" s="50" t="s">
        <v>230</v>
      </c>
      <c r="C56" s="22"/>
      <c r="D56" s="51"/>
      <c r="E56" s="53"/>
      <c r="F56" s="46"/>
      <c r="G56" s="15"/>
    </row>
    <row r="57" spans="1:7" x14ac:dyDescent="0.3">
      <c r="A57" s="5" t="s">
        <v>208</v>
      </c>
      <c r="B57" s="3" t="s">
        <v>231</v>
      </c>
      <c r="C57" s="22" t="s">
        <v>5</v>
      </c>
      <c r="D57" s="2">
        <v>1</v>
      </c>
      <c r="E57" s="23"/>
      <c r="F57" s="46"/>
    </row>
    <row r="58" spans="1:7" s="47" customFormat="1" ht="18.75" customHeight="1" x14ac:dyDescent="0.3">
      <c r="A58" s="5"/>
      <c r="B58" s="3"/>
      <c r="C58" s="22"/>
      <c r="D58" s="2"/>
      <c r="E58" s="23"/>
      <c r="F58" s="46"/>
    </row>
    <row r="59" spans="1:7" s="47" customFormat="1" x14ac:dyDescent="0.3">
      <c r="A59" s="5"/>
      <c r="B59" s="3"/>
      <c r="C59" s="22"/>
      <c r="D59" s="2"/>
      <c r="E59" s="23"/>
      <c r="F59" s="46"/>
    </row>
    <row r="60" spans="1:7" s="47" customFormat="1" x14ac:dyDescent="0.3">
      <c r="A60" s="54"/>
      <c r="B60" s="55" t="s">
        <v>211</v>
      </c>
      <c r="C60" s="56"/>
      <c r="D60" s="52"/>
      <c r="E60" s="57"/>
      <c r="F60" s="46"/>
    </row>
    <row r="61" spans="1:7" s="47" customFormat="1" x14ac:dyDescent="0.3">
      <c r="A61" s="5"/>
      <c r="B61" s="3"/>
      <c r="C61" s="22"/>
      <c r="D61" s="2"/>
      <c r="E61" s="23"/>
      <c r="F61" s="46"/>
    </row>
    <row r="62" spans="1:7" s="47" customFormat="1" x14ac:dyDescent="0.3">
      <c r="A62" s="5"/>
      <c r="B62" s="55" t="s">
        <v>8</v>
      </c>
      <c r="C62" s="22"/>
      <c r="D62" s="2"/>
      <c r="E62" s="23"/>
      <c r="F62" s="46"/>
    </row>
    <row r="63" spans="1:7" s="47" customFormat="1" ht="38.25" customHeight="1" x14ac:dyDescent="0.3">
      <c r="A63" s="5" t="s">
        <v>9</v>
      </c>
      <c r="B63" s="3" t="s">
        <v>238</v>
      </c>
      <c r="C63" s="22" t="s">
        <v>5</v>
      </c>
      <c r="D63" s="22">
        <v>5</v>
      </c>
      <c r="E63" s="23"/>
      <c r="F63" s="46"/>
    </row>
    <row r="64" spans="1:7" s="47" customFormat="1" x14ac:dyDescent="0.3">
      <c r="A64" s="5"/>
      <c r="B64" s="3"/>
      <c r="C64" s="22"/>
      <c r="D64" s="2"/>
      <c r="E64" s="23"/>
      <c r="F64" s="46"/>
    </row>
    <row r="65" spans="1:7" s="47" customFormat="1" x14ac:dyDescent="0.3">
      <c r="A65" s="4" t="s">
        <v>187</v>
      </c>
      <c r="B65" s="21" t="s">
        <v>27</v>
      </c>
      <c r="C65" s="22"/>
      <c r="D65" s="2"/>
      <c r="E65" s="23"/>
      <c r="F65" s="46"/>
    </row>
    <row r="66" spans="1:7" s="47" customFormat="1" x14ac:dyDescent="0.3">
      <c r="A66" s="5" t="s">
        <v>11</v>
      </c>
      <c r="B66" s="3" t="s">
        <v>239</v>
      </c>
      <c r="C66" s="22" t="s">
        <v>5</v>
      </c>
      <c r="D66" s="2">
        <v>1</v>
      </c>
      <c r="E66" s="23"/>
      <c r="F66" s="46"/>
    </row>
    <row r="67" spans="1:7" s="47" customFormat="1" x14ac:dyDescent="0.3">
      <c r="A67" s="5" t="s">
        <v>12</v>
      </c>
      <c r="B67" s="3" t="s">
        <v>240</v>
      </c>
      <c r="C67" s="22" t="s">
        <v>5</v>
      </c>
      <c r="D67" s="59">
        <v>4</v>
      </c>
      <c r="E67" s="23"/>
      <c r="F67" s="46"/>
    </row>
    <row r="68" spans="1:7" s="47" customFormat="1" ht="48" customHeight="1" x14ac:dyDescent="0.3">
      <c r="A68" s="5"/>
      <c r="B68" s="3"/>
      <c r="C68" s="22"/>
      <c r="D68" s="58"/>
      <c r="E68" s="23"/>
      <c r="F68" s="46"/>
    </row>
    <row r="69" spans="1:7" s="47" customFormat="1" x14ac:dyDescent="0.3">
      <c r="A69" s="5"/>
      <c r="B69" s="3"/>
      <c r="C69" s="22"/>
      <c r="D69" s="59"/>
      <c r="E69" s="23"/>
      <c r="F69" s="81"/>
    </row>
    <row r="70" spans="1:7" s="47" customFormat="1" ht="14.5" thickBot="1" x14ac:dyDescent="0.35">
      <c r="A70" s="60"/>
      <c r="B70" s="61" t="s">
        <v>439</v>
      </c>
      <c r="C70" s="62"/>
      <c r="D70" s="63"/>
      <c r="E70" s="64"/>
      <c r="F70" s="65"/>
    </row>
    <row r="71" spans="1:7" s="47" customFormat="1" x14ac:dyDescent="0.3">
      <c r="A71" s="31"/>
      <c r="B71" s="32"/>
      <c r="C71" s="33"/>
      <c r="D71" s="34"/>
      <c r="E71" s="35"/>
      <c r="F71" s="36"/>
    </row>
    <row r="72" spans="1:7" s="47" customFormat="1" ht="14.5" x14ac:dyDescent="0.35">
      <c r="A72" s="37"/>
      <c r="B72" s="30"/>
      <c r="C72" s="38"/>
      <c r="D72" s="30"/>
      <c r="E72" s="30"/>
      <c r="F72" s="39"/>
    </row>
    <row r="73" spans="1:7" s="47" customFormat="1" x14ac:dyDescent="0.3">
      <c r="A73" s="40"/>
      <c r="B73" s="41"/>
      <c r="C73" s="42"/>
      <c r="D73" s="15"/>
      <c r="E73" s="43"/>
      <c r="F73" s="44"/>
    </row>
    <row r="74" spans="1:7" s="47" customFormat="1" x14ac:dyDescent="0.3">
      <c r="A74" s="40"/>
      <c r="B74" s="41"/>
      <c r="C74" s="42"/>
      <c r="D74" s="15"/>
      <c r="E74" s="43"/>
      <c r="F74" s="44"/>
    </row>
    <row r="75" spans="1:7" s="47" customFormat="1" x14ac:dyDescent="0.3">
      <c r="A75" s="40"/>
      <c r="B75" s="41"/>
      <c r="C75" s="42"/>
      <c r="D75" s="15"/>
      <c r="E75" s="43"/>
      <c r="F75" s="44"/>
    </row>
    <row r="76" spans="1:7" s="47" customFormat="1" x14ac:dyDescent="0.3">
      <c r="A76" s="40"/>
      <c r="B76" s="41"/>
      <c r="C76" s="42"/>
      <c r="D76" s="15"/>
      <c r="E76" s="43"/>
      <c r="F76" s="44"/>
    </row>
    <row r="77" spans="1:7" s="47" customFormat="1" x14ac:dyDescent="0.3">
      <c r="A77" s="40"/>
      <c r="B77" s="41"/>
      <c r="C77" s="42"/>
      <c r="D77" s="15"/>
      <c r="E77" s="43"/>
      <c r="F77" s="44"/>
    </row>
    <row r="78" spans="1:7" s="47" customFormat="1" x14ac:dyDescent="0.3">
      <c r="A78" s="40"/>
      <c r="B78" s="41"/>
      <c r="C78" s="42"/>
      <c r="D78" s="15"/>
      <c r="E78" s="43"/>
      <c r="F78" s="44"/>
      <c r="G78" s="15"/>
    </row>
  </sheetData>
  <mergeCells count="2">
    <mergeCell ref="A2:F2"/>
    <mergeCell ref="A1:F1"/>
  </mergeCells>
  <phoneticPr fontId="3" type="noConversion"/>
  <pageMargins left="0.7" right="0.7" top="0.75" bottom="0.75" header="0.3" footer="0.3"/>
  <pageSetup scale="68" fitToHeight="0" orientation="portrait" r:id="rId1"/>
  <headerFooter alignWithMargins="0"/>
  <rowBreaks count="1" manualBreakCount="1">
    <brk id="28" max="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G78"/>
  <sheetViews>
    <sheetView view="pageBreakPreview" topLeftCell="A82" zoomScale="75" zoomScaleNormal="70" zoomScaleSheetLayoutView="75" workbookViewId="0">
      <selection activeCell="E10" sqref="E10:F70"/>
    </sheetView>
  </sheetViews>
  <sheetFormatPr defaultColWidth="9.1796875" defaultRowHeight="14" x14ac:dyDescent="0.3"/>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4.5" thickBot="1" x14ac:dyDescent="0.35">
      <c r="A1" s="177" t="s">
        <v>212</v>
      </c>
      <c r="B1" s="178"/>
      <c r="C1" s="178"/>
      <c r="D1" s="178"/>
      <c r="E1" s="178"/>
      <c r="F1" s="178"/>
    </row>
    <row r="2" spans="1:6" ht="14.5" thickBot="1" x14ac:dyDescent="0.35">
      <c r="A2" s="177" t="s">
        <v>349</v>
      </c>
      <c r="B2" s="178"/>
      <c r="C2" s="178"/>
      <c r="D2" s="178"/>
      <c r="E2" s="178"/>
      <c r="F2" s="178"/>
    </row>
    <row r="3" spans="1:6" s="20" customFormat="1" x14ac:dyDescent="0.25">
      <c r="A3" s="16" t="s">
        <v>0</v>
      </c>
      <c r="B3" s="17" t="s">
        <v>1</v>
      </c>
      <c r="C3" s="17" t="s">
        <v>2</v>
      </c>
      <c r="D3" s="17" t="s">
        <v>6</v>
      </c>
      <c r="E3" s="18" t="s">
        <v>3</v>
      </c>
      <c r="F3" s="19" t="s">
        <v>7</v>
      </c>
    </row>
    <row r="4" spans="1:6" ht="13.15" customHeight="1" x14ac:dyDescent="0.3">
      <c r="A4" s="5"/>
      <c r="B4" s="21" t="s">
        <v>14</v>
      </c>
      <c r="C4" s="22"/>
      <c r="D4" s="2"/>
      <c r="E4" s="23"/>
      <c r="F4" s="24"/>
    </row>
    <row r="5" spans="1:6" x14ac:dyDescent="0.3">
      <c r="A5" s="4" t="s">
        <v>25</v>
      </c>
      <c r="B5" s="21" t="s">
        <v>26</v>
      </c>
      <c r="C5" s="25"/>
      <c r="D5" s="22"/>
      <c r="E5" s="23"/>
      <c r="F5" s="26"/>
    </row>
    <row r="6" spans="1:6" x14ac:dyDescent="0.3">
      <c r="A6" s="27"/>
      <c r="B6" s="3" t="s">
        <v>202</v>
      </c>
      <c r="C6" s="25"/>
      <c r="D6" s="22"/>
      <c r="E6" s="48"/>
      <c r="F6" s="26"/>
    </row>
    <row r="7" spans="1:6" x14ac:dyDescent="0.3">
      <c r="A7" s="5"/>
      <c r="B7" s="21" t="s">
        <v>15</v>
      </c>
      <c r="C7" s="22"/>
      <c r="D7" s="2"/>
      <c r="E7" s="23"/>
      <c r="F7" s="26"/>
    </row>
    <row r="8" spans="1:6" s="29" customFormat="1" x14ac:dyDescent="0.3">
      <c r="A8" s="5"/>
      <c r="B8" s="28" t="s">
        <v>16</v>
      </c>
      <c r="C8" s="22"/>
      <c r="D8" s="2"/>
      <c r="E8" s="23"/>
      <c r="F8" s="26"/>
    </row>
    <row r="9" spans="1:6" ht="24" customHeight="1" x14ac:dyDescent="0.3">
      <c r="A9" s="5"/>
      <c r="B9" s="28" t="s">
        <v>17</v>
      </c>
      <c r="C9" s="22"/>
      <c r="D9" s="2"/>
      <c r="E9" s="23"/>
      <c r="F9" s="26"/>
    </row>
    <row r="10" spans="1:6" ht="50.25" customHeight="1" x14ac:dyDescent="0.3">
      <c r="A10" s="5" t="s">
        <v>18</v>
      </c>
      <c r="B10" s="3" t="s">
        <v>209</v>
      </c>
      <c r="C10" s="22" t="s">
        <v>4</v>
      </c>
      <c r="D10" s="22">
        <v>800</v>
      </c>
      <c r="E10" s="23"/>
      <c r="F10" s="46"/>
    </row>
    <row r="11" spans="1:6" s="47" customFormat="1" x14ac:dyDescent="0.3">
      <c r="A11" s="5"/>
      <c r="B11" s="21" t="s">
        <v>214</v>
      </c>
      <c r="C11" s="22"/>
      <c r="D11" s="2"/>
      <c r="E11" s="23"/>
      <c r="F11" s="46"/>
    </row>
    <row r="12" spans="1:6" s="47" customFormat="1" x14ac:dyDescent="0.3">
      <c r="A12" s="5"/>
      <c r="B12" s="3"/>
      <c r="C12" s="22"/>
      <c r="D12" s="2"/>
      <c r="E12" s="23"/>
      <c r="F12" s="46"/>
    </row>
    <row r="13" spans="1:6" s="47" customFormat="1" ht="42" customHeight="1" x14ac:dyDescent="0.3">
      <c r="A13" s="5" t="s">
        <v>215</v>
      </c>
      <c r="B13" s="3" t="s">
        <v>216</v>
      </c>
      <c r="C13" s="22" t="s">
        <v>217</v>
      </c>
      <c r="D13" s="2">
        <v>0.1</v>
      </c>
      <c r="E13" s="23"/>
      <c r="F13" s="46"/>
    </row>
    <row r="14" spans="1:6" s="47" customFormat="1" x14ac:dyDescent="0.3">
      <c r="A14" s="5"/>
      <c r="B14" s="3"/>
      <c r="C14" s="22"/>
      <c r="D14" s="2"/>
      <c r="E14" s="23"/>
      <c r="F14" s="46"/>
    </row>
    <row r="15" spans="1:6" s="47" customFormat="1" ht="37.5" customHeight="1" x14ac:dyDescent="0.3">
      <c r="A15" s="5"/>
      <c r="B15" s="28" t="s">
        <v>218</v>
      </c>
      <c r="C15" s="22"/>
      <c r="D15" s="2"/>
      <c r="E15" s="23"/>
      <c r="F15" s="46"/>
    </row>
    <row r="16" spans="1:6" s="47" customFormat="1" x14ac:dyDescent="0.3">
      <c r="A16" s="5"/>
      <c r="B16" s="3"/>
      <c r="C16" s="22"/>
      <c r="D16" s="2"/>
      <c r="E16" s="23"/>
      <c r="F16" s="46"/>
    </row>
    <row r="17" spans="1:6" s="47" customFormat="1" x14ac:dyDescent="0.3">
      <c r="A17" s="5" t="s">
        <v>219</v>
      </c>
      <c r="B17" s="3" t="s">
        <v>220</v>
      </c>
      <c r="C17" s="22" t="s">
        <v>5</v>
      </c>
      <c r="D17" s="2">
        <v>10</v>
      </c>
      <c r="E17" s="23"/>
      <c r="F17" s="46"/>
    </row>
    <row r="18" spans="1:6" s="47" customFormat="1" x14ac:dyDescent="0.3">
      <c r="A18" s="5"/>
      <c r="B18" s="3"/>
      <c r="C18" s="22"/>
      <c r="D18" s="2"/>
      <c r="E18" s="23"/>
      <c r="F18" s="46"/>
    </row>
    <row r="19" spans="1:6" s="47" customFormat="1" x14ac:dyDescent="0.3">
      <c r="A19" s="5" t="s">
        <v>221</v>
      </c>
      <c r="B19" s="3" t="s">
        <v>222</v>
      </c>
      <c r="C19" s="22" t="s">
        <v>5</v>
      </c>
      <c r="D19" s="2">
        <v>5</v>
      </c>
      <c r="E19" s="23"/>
      <c r="F19" s="46"/>
    </row>
    <row r="20" spans="1:6" s="47" customFormat="1" x14ac:dyDescent="0.3">
      <c r="A20" s="5"/>
      <c r="B20" s="3"/>
      <c r="C20" s="22"/>
      <c r="D20" s="2"/>
      <c r="E20" s="23"/>
      <c r="F20" s="46"/>
    </row>
    <row r="21" spans="1:6" s="47" customFormat="1" x14ac:dyDescent="0.3">
      <c r="A21" s="5" t="s">
        <v>223</v>
      </c>
      <c r="B21" s="3" t="s">
        <v>224</v>
      </c>
      <c r="C21" s="22" t="s">
        <v>5</v>
      </c>
      <c r="D21" s="2">
        <v>5</v>
      </c>
      <c r="E21" s="23"/>
      <c r="F21" s="46"/>
    </row>
    <row r="22" spans="1:6" s="47" customFormat="1" x14ac:dyDescent="0.3">
      <c r="A22" s="5"/>
      <c r="B22" s="3"/>
      <c r="C22" s="22"/>
      <c r="D22" s="2"/>
      <c r="E22" s="23"/>
      <c r="F22" s="46"/>
    </row>
    <row r="23" spans="1:6" x14ac:dyDescent="0.3">
      <c r="A23" s="5"/>
      <c r="B23" s="66" t="s">
        <v>203</v>
      </c>
      <c r="C23" s="22"/>
      <c r="D23" s="2"/>
      <c r="E23" s="23"/>
      <c r="F23" s="46"/>
    </row>
    <row r="24" spans="1:6" ht="110.25" customHeight="1" x14ac:dyDescent="0.3">
      <c r="A24" s="5"/>
      <c r="B24" s="3" t="s">
        <v>242</v>
      </c>
      <c r="C24" s="22"/>
      <c r="D24" s="2"/>
      <c r="E24" s="23"/>
      <c r="F24" s="46"/>
    </row>
    <row r="25" spans="1:6" x14ac:dyDescent="0.3">
      <c r="A25" s="5"/>
      <c r="B25" s="3"/>
      <c r="C25" s="22"/>
      <c r="D25" s="2"/>
      <c r="E25" s="23"/>
      <c r="F25" s="46"/>
    </row>
    <row r="26" spans="1:6" x14ac:dyDescent="0.3">
      <c r="A26" s="5"/>
      <c r="B26" s="21" t="s">
        <v>197</v>
      </c>
      <c r="C26" s="22"/>
      <c r="D26" s="2"/>
      <c r="E26" s="23"/>
      <c r="F26" s="46"/>
    </row>
    <row r="27" spans="1:6" ht="23.25" customHeight="1" x14ac:dyDescent="0.3">
      <c r="A27" s="5" t="s">
        <v>23</v>
      </c>
      <c r="B27" s="3" t="s">
        <v>213</v>
      </c>
      <c r="C27" s="22" t="s">
        <v>4</v>
      </c>
      <c r="D27" s="22">
        <v>800</v>
      </c>
      <c r="E27" s="23"/>
      <c r="F27" s="46"/>
    </row>
    <row r="28" spans="1:6" x14ac:dyDescent="0.3">
      <c r="A28" s="5"/>
      <c r="B28" s="3"/>
      <c r="C28" s="22"/>
      <c r="D28" s="22"/>
      <c r="E28" s="23"/>
      <c r="F28" s="46"/>
    </row>
    <row r="29" spans="1:6" x14ac:dyDescent="0.3">
      <c r="A29" s="5"/>
      <c r="B29" s="21" t="s">
        <v>19</v>
      </c>
      <c r="C29" s="22"/>
      <c r="D29" s="2"/>
      <c r="E29" s="23"/>
      <c r="F29" s="46"/>
    </row>
    <row r="30" spans="1:6" ht="66" x14ac:dyDescent="0.3">
      <c r="A30" s="5"/>
      <c r="B30" s="3" t="s">
        <v>243</v>
      </c>
      <c r="C30" s="22"/>
      <c r="D30" s="2"/>
      <c r="E30" s="23"/>
      <c r="F30" s="46"/>
    </row>
    <row r="31" spans="1:6" x14ac:dyDescent="0.3">
      <c r="A31" s="5"/>
      <c r="B31" s="3"/>
      <c r="C31" s="22"/>
      <c r="D31" s="2"/>
      <c r="E31" s="23"/>
      <c r="F31" s="46"/>
    </row>
    <row r="32" spans="1:6" x14ac:dyDescent="0.3">
      <c r="A32" s="5"/>
      <c r="B32" s="45" t="s">
        <v>225</v>
      </c>
      <c r="C32" s="22"/>
      <c r="D32" s="2"/>
      <c r="E32" s="23"/>
      <c r="F32" s="46"/>
    </row>
    <row r="33" spans="1:6" x14ac:dyDescent="0.3">
      <c r="A33" s="5" t="s">
        <v>226</v>
      </c>
      <c r="B33" s="3" t="s">
        <v>234</v>
      </c>
      <c r="C33" s="22" t="s">
        <v>5</v>
      </c>
      <c r="D33" s="2">
        <v>1</v>
      </c>
      <c r="E33" s="23"/>
      <c r="F33" s="46"/>
    </row>
    <row r="34" spans="1:6" x14ac:dyDescent="0.3">
      <c r="A34" s="5"/>
      <c r="B34" s="3"/>
      <c r="C34" s="22"/>
      <c r="D34" s="2"/>
      <c r="E34" s="23"/>
      <c r="F34" s="46"/>
    </row>
    <row r="35" spans="1:6" s="47" customFormat="1" x14ac:dyDescent="0.3">
      <c r="A35" s="5"/>
      <c r="B35" s="49" t="s">
        <v>244</v>
      </c>
      <c r="C35" s="22"/>
      <c r="D35" s="2"/>
      <c r="E35" s="23"/>
      <c r="F35" s="46"/>
    </row>
    <row r="36" spans="1:6" s="47" customFormat="1" x14ac:dyDescent="0.3">
      <c r="A36" s="5" t="s">
        <v>227</v>
      </c>
      <c r="B36" s="3" t="s">
        <v>233</v>
      </c>
      <c r="C36" s="22" t="s">
        <v>5</v>
      </c>
      <c r="D36" s="2">
        <v>3</v>
      </c>
      <c r="E36" s="23"/>
      <c r="F36" s="46"/>
    </row>
    <row r="37" spans="1:6" x14ac:dyDescent="0.3">
      <c r="A37" s="5"/>
      <c r="B37" s="3"/>
      <c r="C37" s="22"/>
      <c r="D37" s="2"/>
      <c r="E37" s="23"/>
      <c r="F37" s="46"/>
    </row>
    <row r="38" spans="1:6" x14ac:dyDescent="0.3">
      <c r="A38" s="4"/>
      <c r="B38" s="49" t="s">
        <v>228</v>
      </c>
      <c r="C38" s="22"/>
      <c r="D38" s="2"/>
      <c r="E38" s="23"/>
      <c r="F38" s="46"/>
    </row>
    <row r="39" spans="1:6" s="47" customFormat="1" x14ac:dyDescent="0.3">
      <c r="A39" s="5" t="s">
        <v>188</v>
      </c>
      <c r="B39" s="3" t="s">
        <v>235</v>
      </c>
      <c r="C39" s="22" t="s">
        <v>5</v>
      </c>
      <c r="D39" s="22">
        <v>1</v>
      </c>
      <c r="E39" s="23"/>
      <c r="F39" s="46"/>
    </row>
    <row r="40" spans="1:6" s="47" customFormat="1" x14ac:dyDescent="0.3">
      <c r="A40" s="5"/>
      <c r="B40" s="15"/>
      <c r="C40" s="22"/>
      <c r="D40" s="2"/>
      <c r="E40" s="23"/>
      <c r="F40" s="46"/>
    </row>
    <row r="41" spans="1:6" s="47" customFormat="1" x14ac:dyDescent="0.3">
      <c r="A41" s="5"/>
      <c r="B41" s="49" t="s">
        <v>229</v>
      </c>
      <c r="C41" s="22"/>
      <c r="D41" s="2"/>
      <c r="E41" s="23"/>
      <c r="F41" s="46"/>
    </row>
    <row r="42" spans="1:6" s="47" customFormat="1" x14ac:dyDescent="0.3">
      <c r="A42" s="5" t="s">
        <v>200</v>
      </c>
      <c r="B42" s="3" t="s">
        <v>210</v>
      </c>
      <c r="C42" s="22" t="s">
        <v>5</v>
      </c>
      <c r="D42" s="2">
        <v>1</v>
      </c>
      <c r="E42" s="23"/>
      <c r="F42" s="46"/>
    </row>
    <row r="43" spans="1:6" x14ac:dyDescent="0.3">
      <c r="A43" s="5"/>
      <c r="B43" s="3"/>
      <c r="C43" s="22"/>
      <c r="D43" s="2"/>
      <c r="E43" s="23"/>
      <c r="F43" s="46"/>
    </row>
    <row r="44" spans="1:6" s="47" customFormat="1" x14ac:dyDescent="0.3">
      <c r="A44" s="5"/>
      <c r="B44" s="49" t="s">
        <v>232</v>
      </c>
      <c r="C44" s="22"/>
      <c r="D44" s="2"/>
      <c r="E44" s="23"/>
      <c r="F44" s="46"/>
    </row>
    <row r="45" spans="1:6" s="47" customFormat="1" x14ac:dyDescent="0.3">
      <c r="A45" s="5" t="s">
        <v>227</v>
      </c>
      <c r="B45" s="3" t="s">
        <v>233</v>
      </c>
      <c r="C45" s="22" t="s">
        <v>5</v>
      </c>
      <c r="D45" s="2">
        <v>1</v>
      </c>
      <c r="E45" s="23"/>
      <c r="F45" s="46"/>
    </row>
    <row r="46" spans="1:6" s="47" customFormat="1" x14ac:dyDescent="0.3">
      <c r="A46" s="5"/>
      <c r="B46" s="3"/>
      <c r="C46" s="22"/>
      <c r="D46" s="2"/>
      <c r="E46" s="23"/>
      <c r="F46" s="46"/>
    </row>
    <row r="47" spans="1:6" s="47" customFormat="1" x14ac:dyDescent="0.3">
      <c r="A47" s="5"/>
      <c r="B47" s="49" t="s">
        <v>236</v>
      </c>
      <c r="C47" s="22"/>
      <c r="D47" s="2"/>
      <c r="E47" s="23"/>
      <c r="F47" s="46"/>
    </row>
    <row r="48" spans="1:6" s="47" customFormat="1" x14ac:dyDescent="0.3">
      <c r="A48" s="5" t="s">
        <v>227</v>
      </c>
      <c r="B48" s="3" t="s">
        <v>233</v>
      </c>
      <c r="C48" s="22" t="s">
        <v>5</v>
      </c>
      <c r="D48" s="2">
        <v>8</v>
      </c>
      <c r="E48" s="23"/>
      <c r="F48" s="46"/>
    </row>
    <row r="49" spans="1:7" s="47" customFormat="1" x14ac:dyDescent="0.3">
      <c r="A49" s="5"/>
      <c r="B49" s="3"/>
      <c r="C49" s="22"/>
      <c r="D49" s="2"/>
      <c r="E49" s="23"/>
      <c r="F49" s="46"/>
    </row>
    <row r="50" spans="1:7" s="47" customFormat="1" x14ac:dyDescent="0.3">
      <c r="A50" s="5"/>
      <c r="B50" s="45" t="s">
        <v>237</v>
      </c>
      <c r="C50" s="22"/>
      <c r="D50" s="2"/>
      <c r="E50" s="23"/>
      <c r="F50" s="46"/>
    </row>
    <row r="51" spans="1:7" s="47" customFormat="1" x14ac:dyDescent="0.3">
      <c r="A51" s="5" t="s">
        <v>227</v>
      </c>
      <c r="B51" s="3" t="s">
        <v>233</v>
      </c>
      <c r="C51" s="22" t="s">
        <v>5</v>
      </c>
      <c r="D51" s="2">
        <v>1</v>
      </c>
      <c r="E51" s="23"/>
      <c r="F51" s="46"/>
    </row>
    <row r="52" spans="1:7" s="47" customFormat="1" x14ac:dyDescent="0.3">
      <c r="A52" s="5"/>
      <c r="B52" s="3"/>
      <c r="C52" s="22"/>
      <c r="D52" s="2"/>
      <c r="E52" s="23"/>
      <c r="F52" s="46"/>
    </row>
    <row r="53" spans="1:7" s="47" customFormat="1" x14ac:dyDescent="0.3">
      <c r="A53" s="5"/>
      <c r="B53" s="21" t="s">
        <v>10</v>
      </c>
      <c r="C53" s="22"/>
      <c r="D53" s="2"/>
      <c r="E53" s="23"/>
      <c r="F53" s="46"/>
    </row>
    <row r="54" spans="1:7" s="47" customFormat="1" x14ac:dyDescent="0.3">
      <c r="A54" s="5"/>
      <c r="B54" s="52"/>
      <c r="C54" s="22"/>
      <c r="D54" s="2"/>
      <c r="E54" s="23"/>
      <c r="F54" s="46"/>
    </row>
    <row r="55" spans="1:7" s="47" customFormat="1" ht="27" customHeight="1" x14ac:dyDescent="0.3">
      <c r="A55" s="4" t="s">
        <v>21</v>
      </c>
      <c r="B55" s="21" t="s">
        <v>22</v>
      </c>
      <c r="C55" s="22"/>
      <c r="D55" s="2"/>
      <c r="E55" s="23"/>
      <c r="F55" s="46"/>
    </row>
    <row r="56" spans="1:7" s="47" customFormat="1" ht="28" x14ac:dyDescent="0.3">
      <c r="A56" s="4"/>
      <c r="B56" s="50" t="s">
        <v>230</v>
      </c>
      <c r="C56" s="22"/>
      <c r="D56" s="51"/>
      <c r="E56" s="53"/>
      <c r="F56" s="46"/>
      <c r="G56" s="15"/>
    </row>
    <row r="57" spans="1:7" x14ac:dyDescent="0.3">
      <c r="A57" s="5" t="s">
        <v>208</v>
      </c>
      <c r="B57" s="3" t="s">
        <v>231</v>
      </c>
      <c r="C57" s="22" t="s">
        <v>5</v>
      </c>
      <c r="D57" s="2">
        <v>1</v>
      </c>
      <c r="E57" s="23"/>
      <c r="F57" s="46"/>
    </row>
    <row r="58" spans="1:7" s="47" customFormat="1" ht="18.75" customHeight="1" x14ac:dyDescent="0.3">
      <c r="A58" s="5"/>
      <c r="B58" s="3"/>
      <c r="C58" s="22"/>
      <c r="D58" s="2"/>
      <c r="E58" s="23"/>
      <c r="F58" s="46"/>
    </row>
    <row r="59" spans="1:7" s="47" customFormat="1" x14ac:dyDescent="0.3">
      <c r="A59" s="5"/>
      <c r="B59" s="3"/>
      <c r="C59" s="22"/>
      <c r="D59" s="2"/>
      <c r="E59" s="23"/>
      <c r="F59" s="46"/>
    </row>
    <row r="60" spans="1:7" s="47" customFormat="1" x14ac:dyDescent="0.3">
      <c r="A60" s="54"/>
      <c r="B60" s="55" t="s">
        <v>211</v>
      </c>
      <c r="C60" s="56"/>
      <c r="D60" s="52"/>
      <c r="E60" s="57"/>
      <c r="F60" s="46"/>
    </row>
    <row r="61" spans="1:7" s="47" customFormat="1" x14ac:dyDescent="0.3">
      <c r="A61" s="5"/>
      <c r="B61" s="3"/>
      <c r="C61" s="22"/>
      <c r="D61" s="2"/>
      <c r="E61" s="23"/>
      <c r="F61" s="46"/>
    </row>
    <row r="62" spans="1:7" s="47" customFormat="1" x14ac:dyDescent="0.3">
      <c r="A62" s="5"/>
      <c r="B62" s="55" t="s">
        <v>8</v>
      </c>
      <c r="C62" s="22"/>
      <c r="D62" s="2"/>
      <c r="E62" s="23"/>
      <c r="F62" s="46"/>
    </row>
    <row r="63" spans="1:7" s="47" customFormat="1" ht="38.25" customHeight="1" x14ac:dyDescent="0.3">
      <c r="A63" s="5" t="s">
        <v>9</v>
      </c>
      <c r="B63" s="3" t="s">
        <v>238</v>
      </c>
      <c r="C63" s="22" t="s">
        <v>5</v>
      </c>
      <c r="D63" s="22">
        <v>5</v>
      </c>
      <c r="E63" s="23"/>
      <c r="F63" s="46"/>
    </row>
    <row r="64" spans="1:7" s="47" customFormat="1" x14ac:dyDescent="0.3">
      <c r="A64" s="5"/>
      <c r="B64" s="3"/>
      <c r="C64" s="22"/>
      <c r="D64" s="2"/>
      <c r="E64" s="23"/>
      <c r="F64" s="46"/>
    </row>
    <row r="65" spans="1:7" s="47" customFormat="1" x14ac:dyDescent="0.3">
      <c r="A65" s="4" t="s">
        <v>187</v>
      </c>
      <c r="B65" s="21" t="s">
        <v>27</v>
      </c>
      <c r="C65" s="22"/>
      <c r="D65" s="2"/>
      <c r="E65" s="23"/>
      <c r="F65" s="46"/>
    </row>
    <row r="66" spans="1:7" s="47" customFormat="1" x14ac:dyDescent="0.3">
      <c r="A66" s="5" t="s">
        <v>11</v>
      </c>
      <c r="B66" s="3" t="s">
        <v>239</v>
      </c>
      <c r="C66" s="22" t="s">
        <v>5</v>
      </c>
      <c r="D66" s="2">
        <v>1</v>
      </c>
      <c r="E66" s="23"/>
      <c r="F66" s="46"/>
    </row>
    <row r="67" spans="1:7" s="47" customFormat="1" x14ac:dyDescent="0.3">
      <c r="A67" s="5" t="s">
        <v>12</v>
      </c>
      <c r="B67" s="3" t="s">
        <v>240</v>
      </c>
      <c r="C67" s="22" t="s">
        <v>5</v>
      </c>
      <c r="D67" s="59">
        <f>D10/200</f>
        <v>4</v>
      </c>
      <c r="E67" s="23"/>
      <c r="F67" s="46"/>
    </row>
    <row r="68" spans="1:7" s="47" customFormat="1" ht="48" customHeight="1" x14ac:dyDescent="0.3">
      <c r="A68" s="5"/>
      <c r="B68" s="3"/>
      <c r="C68" s="22"/>
      <c r="D68" s="58"/>
      <c r="E68" s="23"/>
      <c r="F68" s="46"/>
    </row>
    <row r="69" spans="1:7" s="47" customFormat="1" x14ac:dyDescent="0.3">
      <c r="A69" s="5"/>
      <c r="B69" s="3"/>
      <c r="C69" s="22"/>
      <c r="D69" s="59"/>
      <c r="E69" s="23"/>
      <c r="F69" s="81"/>
    </row>
    <row r="70" spans="1:7" s="47" customFormat="1" ht="14.5" thickBot="1" x14ac:dyDescent="0.35">
      <c r="A70" s="60"/>
      <c r="B70" s="61" t="s">
        <v>439</v>
      </c>
      <c r="C70" s="62"/>
      <c r="D70" s="63"/>
      <c r="E70" s="64"/>
      <c r="F70" s="65"/>
    </row>
    <row r="71" spans="1:7" s="47" customFormat="1" x14ac:dyDescent="0.3">
      <c r="A71" s="31"/>
      <c r="B71" s="32" t="s">
        <v>440</v>
      </c>
      <c r="C71" s="33"/>
      <c r="D71" s="34"/>
      <c r="E71" s="35"/>
      <c r="F71" s="36"/>
    </row>
    <row r="72" spans="1:7" s="47" customFormat="1" ht="14.5" x14ac:dyDescent="0.35">
      <c r="A72" s="37"/>
      <c r="B72" s="30"/>
      <c r="C72" s="38"/>
      <c r="D72" s="30"/>
      <c r="E72" s="30"/>
      <c r="F72" s="39"/>
    </row>
    <row r="73" spans="1:7" s="47" customFormat="1" x14ac:dyDescent="0.3">
      <c r="A73" s="40"/>
      <c r="B73" s="41"/>
      <c r="C73" s="42"/>
      <c r="D73" s="15"/>
      <c r="E73" s="43"/>
      <c r="F73" s="44"/>
    </row>
    <row r="74" spans="1:7" s="47" customFormat="1" x14ac:dyDescent="0.3">
      <c r="A74" s="40"/>
      <c r="B74" s="41"/>
      <c r="C74" s="42"/>
      <c r="D74" s="15"/>
      <c r="E74" s="43"/>
      <c r="F74" s="44"/>
    </row>
    <row r="75" spans="1:7" s="47" customFormat="1" x14ac:dyDescent="0.3">
      <c r="A75" s="40"/>
      <c r="B75" s="41"/>
      <c r="C75" s="42"/>
      <c r="D75" s="15"/>
      <c r="E75" s="43"/>
      <c r="F75" s="44"/>
    </row>
    <row r="76" spans="1:7" s="47" customFormat="1" x14ac:dyDescent="0.3">
      <c r="A76" s="40"/>
      <c r="B76" s="41"/>
      <c r="C76" s="42"/>
      <c r="D76" s="15"/>
      <c r="E76" s="43"/>
      <c r="F76" s="44"/>
    </row>
    <row r="77" spans="1:7" s="47" customFormat="1" x14ac:dyDescent="0.3">
      <c r="A77" s="40"/>
      <c r="B77" s="41"/>
      <c r="C77" s="42"/>
      <c r="D77" s="15"/>
      <c r="E77" s="43"/>
      <c r="F77" s="44"/>
    </row>
    <row r="78" spans="1:7" s="47" customFormat="1" x14ac:dyDescent="0.3">
      <c r="A78" s="40"/>
      <c r="B78" s="41"/>
      <c r="C78" s="42"/>
      <c r="D78" s="15"/>
      <c r="E78" s="43"/>
      <c r="F78" s="44"/>
      <c r="G78" s="15"/>
    </row>
  </sheetData>
  <mergeCells count="2">
    <mergeCell ref="A1:F1"/>
    <mergeCell ref="A2:F2"/>
  </mergeCells>
  <pageMargins left="0.25" right="0" top="1" bottom="1" header="0.5" footer="0.5"/>
  <pageSetup scale="77" fitToHeight="0" orientation="portrait" r:id="rId1"/>
  <headerFooter alignWithMargins="0"/>
  <rowBreaks count="1" manualBreakCount="1">
    <brk id="28" max="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G78"/>
  <sheetViews>
    <sheetView view="pageBreakPreview" topLeftCell="A70" zoomScale="75" zoomScaleNormal="70" zoomScaleSheetLayoutView="75" workbookViewId="0">
      <selection activeCell="E10" sqref="E10:F70"/>
    </sheetView>
  </sheetViews>
  <sheetFormatPr defaultColWidth="9.1796875" defaultRowHeight="14" x14ac:dyDescent="0.3"/>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4.5" thickBot="1" x14ac:dyDescent="0.35">
      <c r="A1" s="177" t="s">
        <v>212</v>
      </c>
      <c r="B1" s="178"/>
      <c r="C1" s="178"/>
      <c r="D1" s="178"/>
      <c r="E1" s="178"/>
      <c r="F1" s="178"/>
    </row>
    <row r="2" spans="1:6" ht="14.5" thickBot="1" x14ac:dyDescent="0.35">
      <c r="A2" s="177" t="s">
        <v>352</v>
      </c>
      <c r="B2" s="178"/>
      <c r="C2" s="178"/>
      <c r="D2" s="178"/>
      <c r="E2" s="178"/>
      <c r="F2" s="178"/>
    </row>
    <row r="3" spans="1:6" s="20" customFormat="1" x14ac:dyDescent="0.25">
      <c r="A3" s="16" t="s">
        <v>0</v>
      </c>
      <c r="B3" s="17" t="s">
        <v>1</v>
      </c>
      <c r="C3" s="17" t="s">
        <v>2</v>
      </c>
      <c r="D3" s="17" t="s">
        <v>6</v>
      </c>
      <c r="E3" s="18" t="s">
        <v>3</v>
      </c>
      <c r="F3" s="19" t="s">
        <v>7</v>
      </c>
    </row>
    <row r="4" spans="1:6" ht="13.15" customHeight="1" x14ac:dyDescent="0.3">
      <c r="A4" s="5"/>
      <c r="B4" s="21" t="s">
        <v>14</v>
      </c>
      <c r="C4" s="22"/>
      <c r="D4" s="2"/>
      <c r="E4" s="23"/>
      <c r="F4" s="24"/>
    </row>
    <row r="5" spans="1:6" x14ac:dyDescent="0.3">
      <c r="A5" s="4" t="s">
        <v>25</v>
      </c>
      <c r="B5" s="21" t="s">
        <v>26</v>
      </c>
      <c r="C5" s="25"/>
      <c r="D5" s="22"/>
      <c r="E5" s="23"/>
      <c r="F5" s="26"/>
    </row>
    <row r="6" spans="1:6" x14ac:dyDescent="0.3">
      <c r="A6" s="27"/>
      <c r="B6" s="3" t="s">
        <v>202</v>
      </c>
      <c r="C6" s="25"/>
      <c r="D6" s="22"/>
      <c r="E6" s="48"/>
      <c r="F6" s="26"/>
    </row>
    <row r="7" spans="1:6" x14ac:dyDescent="0.3">
      <c r="A7" s="5"/>
      <c r="B7" s="21" t="s">
        <v>15</v>
      </c>
      <c r="C7" s="22"/>
      <c r="D7" s="2"/>
      <c r="E7" s="23"/>
      <c r="F7" s="26"/>
    </row>
    <row r="8" spans="1:6" s="29" customFormat="1" x14ac:dyDescent="0.3">
      <c r="A8" s="5"/>
      <c r="B8" s="28" t="s">
        <v>16</v>
      </c>
      <c r="C8" s="22"/>
      <c r="D8" s="2"/>
      <c r="E8" s="23"/>
      <c r="F8" s="26"/>
    </row>
    <row r="9" spans="1:6" ht="24" customHeight="1" x14ac:dyDescent="0.3">
      <c r="A9" s="5"/>
      <c r="B9" s="28" t="s">
        <v>17</v>
      </c>
      <c r="C9" s="22"/>
      <c r="D9" s="2"/>
      <c r="E9" s="23"/>
      <c r="F9" s="26"/>
    </row>
    <row r="10" spans="1:6" ht="50.25" customHeight="1" x14ac:dyDescent="0.3">
      <c r="A10" s="5" t="s">
        <v>18</v>
      </c>
      <c r="B10" s="3" t="s">
        <v>209</v>
      </c>
      <c r="C10" s="22" t="s">
        <v>4</v>
      </c>
      <c r="D10" s="22">
        <v>300</v>
      </c>
      <c r="E10" s="23"/>
      <c r="F10" s="46"/>
    </row>
    <row r="11" spans="1:6" s="47" customFormat="1" x14ac:dyDescent="0.3">
      <c r="A11" s="5"/>
      <c r="B11" s="21" t="s">
        <v>214</v>
      </c>
      <c r="C11" s="22"/>
      <c r="D11" s="2"/>
      <c r="E11" s="23"/>
      <c r="F11" s="46"/>
    </row>
    <row r="12" spans="1:6" s="47" customFormat="1" x14ac:dyDescent="0.3">
      <c r="A12" s="5"/>
      <c r="B12" s="3"/>
      <c r="C12" s="22"/>
      <c r="D12" s="2"/>
      <c r="E12" s="23"/>
      <c r="F12" s="46"/>
    </row>
    <row r="13" spans="1:6" s="47" customFormat="1" ht="42" customHeight="1" x14ac:dyDescent="0.3">
      <c r="A13" s="5" t="s">
        <v>215</v>
      </c>
      <c r="B13" s="3" t="s">
        <v>216</v>
      </c>
      <c r="C13" s="22" t="s">
        <v>217</v>
      </c>
      <c r="D13" s="82">
        <f>D10*2/10000</f>
        <v>0.06</v>
      </c>
      <c r="E13" s="23"/>
      <c r="F13" s="46"/>
    </row>
    <row r="14" spans="1:6" s="47" customFormat="1" x14ac:dyDescent="0.3">
      <c r="A14" s="5"/>
      <c r="B14" s="3"/>
      <c r="C14" s="22"/>
      <c r="D14" s="2"/>
      <c r="E14" s="23"/>
      <c r="F14" s="46"/>
    </row>
    <row r="15" spans="1:6" s="47" customFormat="1" ht="37.5" customHeight="1" x14ac:dyDescent="0.3">
      <c r="A15" s="5"/>
      <c r="B15" s="28" t="s">
        <v>218</v>
      </c>
      <c r="C15" s="22"/>
      <c r="D15" s="2"/>
      <c r="E15" s="23"/>
      <c r="F15" s="46"/>
    </row>
    <row r="16" spans="1:6" s="47" customFormat="1" x14ac:dyDescent="0.3">
      <c r="A16" s="5"/>
      <c r="B16" s="3"/>
      <c r="C16" s="22"/>
      <c r="D16" s="2"/>
      <c r="E16" s="23"/>
      <c r="F16" s="46"/>
    </row>
    <row r="17" spans="1:6" s="47" customFormat="1" x14ac:dyDescent="0.3">
      <c r="A17" s="5" t="s">
        <v>219</v>
      </c>
      <c r="B17" s="3" t="s">
        <v>220</v>
      </c>
      <c r="C17" s="22" t="s">
        <v>5</v>
      </c>
      <c r="D17" s="2">
        <v>5</v>
      </c>
      <c r="E17" s="23"/>
      <c r="F17" s="46"/>
    </row>
    <row r="18" spans="1:6" s="47" customFormat="1" x14ac:dyDescent="0.3">
      <c r="A18" s="5"/>
      <c r="B18" s="3"/>
      <c r="C18" s="22"/>
      <c r="D18" s="2"/>
      <c r="E18" s="23"/>
      <c r="F18" s="46"/>
    </row>
    <row r="19" spans="1:6" s="47" customFormat="1" x14ac:dyDescent="0.3">
      <c r="A19" s="5" t="s">
        <v>221</v>
      </c>
      <c r="B19" s="3" t="s">
        <v>222</v>
      </c>
      <c r="C19" s="22" t="s">
        <v>5</v>
      </c>
      <c r="D19" s="2">
        <v>2</v>
      </c>
      <c r="E19" s="23"/>
      <c r="F19" s="46"/>
    </row>
    <row r="20" spans="1:6" s="47" customFormat="1" x14ac:dyDescent="0.3">
      <c r="A20" s="5"/>
      <c r="B20" s="3"/>
      <c r="C20" s="22"/>
      <c r="D20" s="2"/>
      <c r="E20" s="23"/>
      <c r="F20" s="46"/>
    </row>
    <row r="21" spans="1:6" s="47" customFormat="1" x14ac:dyDescent="0.3">
      <c r="A21" s="5" t="s">
        <v>223</v>
      </c>
      <c r="B21" s="3" t="s">
        <v>224</v>
      </c>
      <c r="C21" s="22" t="s">
        <v>5</v>
      </c>
      <c r="D21" s="2">
        <v>2</v>
      </c>
      <c r="E21" s="23"/>
      <c r="F21" s="46"/>
    </row>
    <row r="22" spans="1:6" s="47" customFormat="1" x14ac:dyDescent="0.3">
      <c r="A22" s="5"/>
      <c r="B22" s="3"/>
      <c r="C22" s="22"/>
      <c r="D22" s="2"/>
      <c r="E22" s="23"/>
      <c r="F22" s="46"/>
    </row>
    <row r="23" spans="1:6" x14ac:dyDescent="0.3">
      <c r="A23" s="5"/>
      <c r="B23" s="66" t="s">
        <v>203</v>
      </c>
      <c r="C23" s="22"/>
      <c r="D23" s="2"/>
      <c r="E23" s="23"/>
      <c r="F23" s="46"/>
    </row>
    <row r="24" spans="1:6" ht="110.25" customHeight="1" x14ac:dyDescent="0.3">
      <c r="A24" s="5"/>
      <c r="B24" s="3" t="s">
        <v>242</v>
      </c>
      <c r="C24" s="22"/>
      <c r="D24" s="2"/>
      <c r="E24" s="23"/>
      <c r="F24" s="46"/>
    </row>
    <row r="25" spans="1:6" x14ac:dyDescent="0.3">
      <c r="A25" s="5"/>
      <c r="B25" s="3"/>
      <c r="C25" s="22"/>
      <c r="D25" s="2"/>
      <c r="E25" s="23"/>
      <c r="F25" s="46"/>
    </row>
    <row r="26" spans="1:6" x14ac:dyDescent="0.3">
      <c r="A26" s="5"/>
      <c r="B26" s="21" t="s">
        <v>197</v>
      </c>
      <c r="C26" s="22"/>
      <c r="D26" s="2"/>
      <c r="E26" s="23"/>
      <c r="F26" s="46"/>
    </row>
    <row r="27" spans="1:6" ht="23.25" customHeight="1" x14ac:dyDescent="0.3">
      <c r="A27" s="5" t="s">
        <v>23</v>
      </c>
      <c r="B27" s="3" t="s">
        <v>255</v>
      </c>
      <c r="C27" s="22" t="s">
        <v>4</v>
      </c>
      <c r="D27" s="22">
        <v>380</v>
      </c>
      <c r="E27" s="23"/>
      <c r="F27" s="46"/>
    </row>
    <row r="28" spans="1:6" x14ac:dyDescent="0.3">
      <c r="A28" s="5"/>
      <c r="B28" s="3"/>
      <c r="C28" s="22"/>
      <c r="D28" s="22"/>
      <c r="E28" s="23"/>
      <c r="F28" s="46"/>
    </row>
    <row r="29" spans="1:6" x14ac:dyDescent="0.3">
      <c r="A29" s="5"/>
      <c r="B29" s="21" t="s">
        <v>19</v>
      </c>
      <c r="C29" s="22"/>
      <c r="D29" s="2"/>
      <c r="E29" s="23"/>
      <c r="F29" s="46"/>
    </row>
    <row r="30" spans="1:6" ht="66" x14ac:dyDescent="0.3">
      <c r="A30" s="5"/>
      <c r="B30" s="3" t="s">
        <v>243</v>
      </c>
      <c r="C30" s="22"/>
      <c r="D30" s="2"/>
      <c r="E30" s="23"/>
      <c r="F30" s="46"/>
    </row>
    <row r="31" spans="1:6" x14ac:dyDescent="0.3">
      <c r="A31" s="5"/>
      <c r="B31" s="3"/>
      <c r="C31" s="22"/>
      <c r="D31" s="2"/>
      <c r="E31" s="23"/>
      <c r="F31" s="46"/>
    </row>
    <row r="32" spans="1:6" x14ac:dyDescent="0.3">
      <c r="A32" s="5"/>
      <c r="B32" s="45" t="s">
        <v>225</v>
      </c>
      <c r="C32" s="22"/>
      <c r="D32" s="2"/>
      <c r="E32" s="23"/>
      <c r="F32" s="46"/>
    </row>
    <row r="33" spans="1:6" x14ac:dyDescent="0.3">
      <c r="A33" s="5" t="s">
        <v>226</v>
      </c>
      <c r="B33" s="3" t="s">
        <v>249</v>
      </c>
      <c r="C33" s="22" t="s">
        <v>5</v>
      </c>
      <c r="D33" s="2">
        <v>1</v>
      </c>
      <c r="E33" s="23"/>
      <c r="F33" s="46"/>
    </row>
    <row r="34" spans="1:6" x14ac:dyDescent="0.3">
      <c r="A34" s="5"/>
      <c r="B34" s="3"/>
      <c r="C34" s="22"/>
      <c r="D34" s="2"/>
      <c r="E34" s="23"/>
      <c r="F34" s="46"/>
    </row>
    <row r="35" spans="1:6" s="47" customFormat="1" x14ac:dyDescent="0.3">
      <c r="A35" s="5"/>
      <c r="B35" s="49" t="s">
        <v>244</v>
      </c>
      <c r="C35" s="22"/>
      <c r="D35" s="2"/>
      <c r="E35" s="23"/>
      <c r="F35" s="46"/>
    </row>
    <row r="36" spans="1:6" s="47" customFormat="1" x14ac:dyDescent="0.3">
      <c r="A36" s="5" t="s">
        <v>227</v>
      </c>
      <c r="B36" s="3" t="s">
        <v>250</v>
      </c>
      <c r="C36" s="22" t="s">
        <v>5</v>
      </c>
      <c r="D36" s="2">
        <v>3</v>
      </c>
      <c r="E36" s="23"/>
      <c r="F36" s="46"/>
    </row>
    <row r="37" spans="1:6" x14ac:dyDescent="0.3">
      <c r="A37" s="5"/>
      <c r="B37" s="3"/>
      <c r="C37" s="22"/>
      <c r="D37" s="2"/>
      <c r="E37" s="23"/>
      <c r="F37" s="46"/>
    </row>
    <row r="38" spans="1:6" x14ac:dyDescent="0.3">
      <c r="A38" s="4"/>
      <c r="B38" s="49" t="s">
        <v>228</v>
      </c>
      <c r="C38" s="22"/>
      <c r="D38" s="2"/>
      <c r="E38" s="23"/>
      <c r="F38" s="46"/>
    </row>
    <row r="39" spans="1:6" s="47" customFormat="1" x14ac:dyDescent="0.3">
      <c r="A39" s="5" t="s">
        <v>188</v>
      </c>
      <c r="B39" s="3" t="s">
        <v>251</v>
      </c>
      <c r="C39" s="22" t="s">
        <v>5</v>
      </c>
      <c r="D39" s="22">
        <v>1</v>
      </c>
      <c r="E39" s="23"/>
      <c r="F39" s="46"/>
    </row>
    <row r="40" spans="1:6" s="47" customFormat="1" x14ac:dyDescent="0.3">
      <c r="A40" s="5"/>
      <c r="B40" s="15"/>
      <c r="C40" s="22"/>
      <c r="D40" s="2"/>
      <c r="E40" s="23"/>
      <c r="F40" s="46"/>
    </row>
    <row r="41" spans="1:6" s="47" customFormat="1" x14ac:dyDescent="0.3">
      <c r="A41" s="5"/>
      <c r="B41" s="49" t="s">
        <v>229</v>
      </c>
      <c r="C41" s="22"/>
      <c r="D41" s="2"/>
      <c r="E41" s="23"/>
      <c r="F41" s="46"/>
    </row>
    <row r="42" spans="1:6" s="47" customFormat="1" x14ac:dyDescent="0.3">
      <c r="A42" s="5" t="s">
        <v>200</v>
      </c>
      <c r="B42" s="3" t="s">
        <v>252</v>
      </c>
      <c r="C42" s="22" t="s">
        <v>5</v>
      </c>
      <c r="D42" s="2">
        <v>1</v>
      </c>
      <c r="E42" s="23"/>
      <c r="F42" s="46"/>
    </row>
    <row r="43" spans="1:6" x14ac:dyDescent="0.3">
      <c r="A43" s="5"/>
      <c r="B43" s="3"/>
      <c r="C43" s="22"/>
      <c r="D43" s="2"/>
      <c r="E43" s="23"/>
      <c r="F43" s="46"/>
    </row>
    <row r="44" spans="1:6" s="47" customFormat="1" x14ac:dyDescent="0.3">
      <c r="A44" s="5"/>
      <c r="B44" s="49" t="s">
        <v>254</v>
      </c>
      <c r="C44" s="22"/>
      <c r="D44" s="2"/>
      <c r="E44" s="23"/>
      <c r="F44" s="46"/>
    </row>
    <row r="45" spans="1:6" s="47" customFormat="1" x14ac:dyDescent="0.3">
      <c r="A45" s="5" t="s">
        <v>227</v>
      </c>
      <c r="B45" s="3" t="s">
        <v>253</v>
      </c>
      <c r="C45" s="22" t="s">
        <v>5</v>
      </c>
      <c r="D45" s="2">
        <v>1</v>
      </c>
      <c r="E45" s="23"/>
      <c r="F45" s="46"/>
    </row>
    <row r="46" spans="1:6" s="47" customFormat="1" x14ac:dyDescent="0.3">
      <c r="A46" s="5"/>
      <c r="B46" s="3"/>
      <c r="C46" s="22"/>
      <c r="D46" s="2"/>
      <c r="E46" s="23"/>
      <c r="F46" s="46"/>
    </row>
    <row r="47" spans="1:6" s="47" customFormat="1" x14ac:dyDescent="0.3">
      <c r="A47" s="5"/>
      <c r="B47" s="49" t="s">
        <v>236</v>
      </c>
      <c r="C47" s="22"/>
      <c r="D47" s="2"/>
      <c r="E47" s="23"/>
      <c r="F47" s="46"/>
    </row>
    <row r="48" spans="1:6" s="47" customFormat="1" x14ac:dyDescent="0.3">
      <c r="A48" s="5" t="s">
        <v>227</v>
      </c>
      <c r="B48" s="3" t="s">
        <v>253</v>
      </c>
      <c r="C48" s="22" t="s">
        <v>5</v>
      </c>
      <c r="D48" s="59">
        <f>D10/100</f>
        <v>3</v>
      </c>
      <c r="E48" s="23"/>
      <c r="F48" s="46"/>
    </row>
    <row r="49" spans="1:7" s="47" customFormat="1" x14ac:dyDescent="0.3">
      <c r="A49" s="5"/>
      <c r="B49" s="3"/>
      <c r="C49" s="22"/>
      <c r="D49" s="2"/>
      <c r="E49" s="23"/>
      <c r="F49" s="46"/>
    </row>
    <row r="50" spans="1:7" s="47" customFormat="1" x14ac:dyDescent="0.3">
      <c r="A50" s="5"/>
      <c r="B50" s="45" t="s">
        <v>237</v>
      </c>
      <c r="C50" s="22"/>
      <c r="D50" s="2"/>
      <c r="E50" s="23"/>
      <c r="F50" s="46"/>
    </row>
    <row r="51" spans="1:7" s="47" customFormat="1" x14ac:dyDescent="0.3">
      <c r="A51" s="5" t="s">
        <v>227</v>
      </c>
      <c r="B51" s="3" t="s">
        <v>253</v>
      </c>
      <c r="C51" s="22" t="s">
        <v>5</v>
      </c>
      <c r="D51" s="2">
        <v>1</v>
      </c>
      <c r="E51" s="23"/>
      <c r="F51" s="46"/>
    </row>
    <row r="52" spans="1:7" s="47" customFormat="1" x14ac:dyDescent="0.3">
      <c r="A52" s="5"/>
      <c r="B52" s="3"/>
      <c r="C52" s="22"/>
      <c r="D52" s="2"/>
      <c r="E52" s="23"/>
      <c r="F52" s="46"/>
    </row>
    <row r="53" spans="1:7" s="47" customFormat="1" x14ac:dyDescent="0.3">
      <c r="A53" s="5"/>
      <c r="B53" s="21" t="s">
        <v>10</v>
      </c>
      <c r="C53" s="22"/>
      <c r="D53" s="2"/>
      <c r="E53" s="23"/>
      <c r="F53" s="46"/>
    </row>
    <row r="54" spans="1:7" s="47" customFormat="1" x14ac:dyDescent="0.3">
      <c r="A54" s="5"/>
      <c r="B54" s="52"/>
      <c r="C54" s="22"/>
      <c r="D54" s="2"/>
      <c r="E54" s="23"/>
      <c r="F54" s="46"/>
    </row>
    <row r="55" spans="1:7" s="47" customFormat="1" ht="27" customHeight="1" x14ac:dyDescent="0.3">
      <c r="A55" s="4" t="s">
        <v>21</v>
      </c>
      <c r="B55" s="21" t="s">
        <v>22</v>
      </c>
      <c r="C55" s="22"/>
      <c r="D55" s="2"/>
      <c r="E55" s="23"/>
      <c r="F55" s="46"/>
    </row>
    <row r="56" spans="1:7" s="47" customFormat="1" ht="28" x14ac:dyDescent="0.3">
      <c r="A56" s="4"/>
      <c r="B56" s="50" t="s">
        <v>230</v>
      </c>
      <c r="C56" s="22"/>
      <c r="D56" s="51"/>
      <c r="E56" s="53"/>
      <c r="F56" s="46"/>
      <c r="G56" s="15"/>
    </row>
    <row r="57" spans="1:7" x14ac:dyDescent="0.3">
      <c r="A57" s="5" t="s">
        <v>208</v>
      </c>
      <c r="B57" s="3" t="s">
        <v>231</v>
      </c>
      <c r="C57" s="22" t="s">
        <v>5</v>
      </c>
      <c r="D57" s="2">
        <v>1</v>
      </c>
      <c r="E57" s="23"/>
      <c r="F57" s="46"/>
    </row>
    <row r="58" spans="1:7" s="47" customFormat="1" ht="18.75" customHeight="1" x14ac:dyDescent="0.3">
      <c r="A58" s="5"/>
      <c r="B58" s="3"/>
      <c r="C58" s="22"/>
      <c r="D58" s="2"/>
      <c r="E58" s="23"/>
      <c r="F58" s="46"/>
    </row>
    <row r="59" spans="1:7" s="47" customFormat="1" x14ac:dyDescent="0.3">
      <c r="A59" s="5"/>
      <c r="B59" s="3"/>
      <c r="C59" s="22"/>
      <c r="D59" s="2"/>
      <c r="E59" s="23"/>
      <c r="F59" s="46"/>
    </row>
    <row r="60" spans="1:7" s="47" customFormat="1" x14ac:dyDescent="0.3">
      <c r="A60" s="54"/>
      <c r="B60" s="55" t="s">
        <v>211</v>
      </c>
      <c r="C60" s="56"/>
      <c r="D60" s="52"/>
      <c r="E60" s="57"/>
      <c r="F60" s="46"/>
    </row>
    <row r="61" spans="1:7" s="47" customFormat="1" x14ac:dyDescent="0.3">
      <c r="A61" s="5"/>
      <c r="B61" s="3"/>
      <c r="C61" s="22"/>
      <c r="D61" s="2"/>
      <c r="E61" s="23"/>
      <c r="F61" s="46"/>
    </row>
    <row r="62" spans="1:7" s="47" customFormat="1" x14ac:dyDescent="0.3">
      <c r="A62" s="5"/>
      <c r="B62" s="55" t="s">
        <v>8</v>
      </c>
      <c r="C62" s="22"/>
      <c r="D62" s="2"/>
      <c r="E62" s="23"/>
      <c r="F62" s="46"/>
    </row>
    <row r="63" spans="1:7" s="47" customFormat="1" ht="38.25" customHeight="1" x14ac:dyDescent="0.3">
      <c r="A63" s="5" t="s">
        <v>9</v>
      </c>
      <c r="B63" s="3" t="s">
        <v>238</v>
      </c>
      <c r="C63" s="22" t="s">
        <v>5</v>
      </c>
      <c r="D63" s="22">
        <v>2</v>
      </c>
      <c r="E63" s="23"/>
      <c r="F63" s="46"/>
    </row>
    <row r="64" spans="1:7" s="47" customFormat="1" x14ac:dyDescent="0.3">
      <c r="A64" s="5"/>
      <c r="B64" s="3"/>
      <c r="C64" s="22"/>
      <c r="D64" s="2"/>
      <c r="E64" s="23"/>
      <c r="F64" s="46"/>
    </row>
    <row r="65" spans="1:7" s="47" customFormat="1" x14ac:dyDescent="0.3">
      <c r="A65" s="4" t="s">
        <v>187</v>
      </c>
      <c r="B65" s="21" t="s">
        <v>27</v>
      </c>
      <c r="C65" s="22"/>
      <c r="D65" s="2"/>
      <c r="E65" s="23"/>
      <c r="F65" s="46"/>
    </row>
    <row r="66" spans="1:7" s="47" customFormat="1" x14ac:dyDescent="0.3">
      <c r="A66" s="5" t="s">
        <v>11</v>
      </c>
      <c r="B66" s="3" t="s">
        <v>239</v>
      </c>
      <c r="C66" s="22" t="s">
        <v>5</v>
      </c>
      <c r="D66" s="2">
        <v>1</v>
      </c>
      <c r="E66" s="23"/>
      <c r="F66" s="46"/>
    </row>
    <row r="67" spans="1:7" s="47" customFormat="1" x14ac:dyDescent="0.3">
      <c r="A67" s="5" t="s">
        <v>12</v>
      </c>
      <c r="B67" s="3" t="s">
        <v>240</v>
      </c>
      <c r="C67" s="22" t="s">
        <v>5</v>
      </c>
      <c r="D67" s="59">
        <v>2</v>
      </c>
      <c r="E67" s="23"/>
      <c r="F67" s="46"/>
    </row>
    <row r="68" spans="1:7" s="47" customFormat="1" ht="48" customHeight="1" x14ac:dyDescent="0.3">
      <c r="A68" s="5"/>
      <c r="B68" s="3"/>
      <c r="C68" s="22"/>
      <c r="D68" s="58"/>
      <c r="E68" s="23"/>
      <c r="F68" s="46"/>
    </row>
    <row r="69" spans="1:7" s="47" customFormat="1" x14ac:dyDescent="0.3">
      <c r="A69" s="5"/>
      <c r="B69" s="3"/>
      <c r="C69" s="22"/>
      <c r="D69" s="59"/>
      <c r="E69" s="23"/>
      <c r="F69" s="81"/>
    </row>
    <row r="70" spans="1:7" s="47" customFormat="1" ht="14.5" thickBot="1" x14ac:dyDescent="0.35">
      <c r="A70" s="60"/>
      <c r="B70" s="61" t="s">
        <v>439</v>
      </c>
      <c r="C70" s="62"/>
      <c r="D70" s="63"/>
      <c r="E70" s="64"/>
      <c r="F70" s="65"/>
    </row>
    <row r="71" spans="1:7" s="47" customFormat="1" x14ac:dyDescent="0.3">
      <c r="A71" s="31"/>
      <c r="B71" s="32" t="s">
        <v>440</v>
      </c>
      <c r="C71" s="33"/>
      <c r="D71" s="34"/>
      <c r="E71" s="35"/>
      <c r="F71" s="36"/>
    </row>
    <row r="72" spans="1:7" s="47" customFormat="1" ht="14.5" x14ac:dyDescent="0.35">
      <c r="A72" s="37"/>
      <c r="B72" s="30"/>
      <c r="C72" s="38"/>
      <c r="D72" s="30"/>
      <c r="E72" s="30"/>
      <c r="F72" s="39"/>
    </row>
    <row r="73" spans="1:7" s="47" customFormat="1" x14ac:dyDescent="0.3">
      <c r="A73" s="40"/>
      <c r="B73" s="41"/>
      <c r="C73" s="42"/>
      <c r="D73" s="15"/>
      <c r="E73" s="43"/>
      <c r="F73" s="44"/>
    </row>
    <row r="74" spans="1:7" s="47" customFormat="1" x14ac:dyDescent="0.3">
      <c r="A74" s="40"/>
      <c r="B74" s="41"/>
      <c r="C74" s="42"/>
      <c r="D74" s="15"/>
      <c r="E74" s="43"/>
      <c r="F74" s="44"/>
    </row>
    <row r="75" spans="1:7" s="47" customFormat="1" x14ac:dyDescent="0.3">
      <c r="A75" s="40"/>
      <c r="B75" s="41"/>
      <c r="C75" s="42"/>
      <c r="D75" s="15"/>
      <c r="E75" s="43"/>
      <c r="F75" s="44"/>
    </row>
    <row r="76" spans="1:7" s="47" customFormat="1" x14ac:dyDescent="0.3">
      <c r="A76" s="40"/>
      <c r="B76" s="41"/>
      <c r="C76" s="42"/>
      <c r="D76" s="15"/>
      <c r="E76" s="43"/>
      <c r="F76" s="44"/>
    </row>
    <row r="77" spans="1:7" s="47" customFormat="1" x14ac:dyDescent="0.3">
      <c r="A77" s="40"/>
      <c r="B77" s="41"/>
      <c r="C77" s="42"/>
      <c r="D77" s="15"/>
      <c r="E77" s="43"/>
      <c r="F77" s="44"/>
    </row>
    <row r="78" spans="1:7" s="47" customFormat="1" x14ac:dyDescent="0.3">
      <c r="A78" s="40"/>
      <c r="B78" s="41"/>
      <c r="C78" s="42"/>
      <c r="D78" s="15"/>
      <c r="E78" s="43"/>
      <c r="F78" s="44"/>
      <c r="G78" s="15"/>
    </row>
  </sheetData>
  <mergeCells count="2">
    <mergeCell ref="A1:F1"/>
    <mergeCell ref="A2:F2"/>
  </mergeCells>
  <pageMargins left="0.25" right="0" top="1" bottom="1" header="0.5" footer="0.5"/>
  <pageSetup scale="77" fitToHeight="0" orientation="portrait" r:id="rId1"/>
  <headerFooter alignWithMargins="0"/>
  <rowBreaks count="1" manualBreakCount="1">
    <brk id="28" max="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G78"/>
  <sheetViews>
    <sheetView view="pageBreakPreview" topLeftCell="A67" zoomScale="75" zoomScaleNormal="70" zoomScaleSheetLayoutView="75" workbookViewId="0">
      <selection activeCell="E10" sqref="E10:F70"/>
    </sheetView>
  </sheetViews>
  <sheetFormatPr defaultColWidth="9.1796875" defaultRowHeight="14" x14ac:dyDescent="0.3"/>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4.5" thickBot="1" x14ac:dyDescent="0.35">
      <c r="A1" s="177" t="s">
        <v>212</v>
      </c>
      <c r="B1" s="178"/>
      <c r="C1" s="178"/>
      <c r="D1" s="178"/>
      <c r="E1" s="178"/>
      <c r="F1" s="178"/>
    </row>
    <row r="2" spans="1:6" ht="14.5" thickBot="1" x14ac:dyDescent="0.35">
      <c r="A2" s="177" t="s">
        <v>353</v>
      </c>
      <c r="B2" s="178"/>
      <c r="C2" s="178"/>
      <c r="D2" s="178"/>
      <c r="E2" s="178"/>
      <c r="F2" s="178"/>
    </row>
    <row r="3" spans="1:6" s="20" customFormat="1" x14ac:dyDescent="0.25">
      <c r="A3" s="16" t="s">
        <v>0</v>
      </c>
      <c r="B3" s="17" t="s">
        <v>1</v>
      </c>
      <c r="C3" s="17" t="s">
        <v>2</v>
      </c>
      <c r="D3" s="17" t="s">
        <v>6</v>
      </c>
      <c r="E3" s="18" t="s">
        <v>3</v>
      </c>
      <c r="F3" s="19" t="s">
        <v>7</v>
      </c>
    </row>
    <row r="4" spans="1:6" ht="13.15" customHeight="1" x14ac:dyDescent="0.3">
      <c r="A4" s="5"/>
      <c r="B4" s="21" t="s">
        <v>14</v>
      </c>
      <c r="C4" s="22"/>
      <c r="D4" s="2"/>
      <c r="E4" s="23"/>
      <c r="F4" s="24"/>
    </row>
    <row r="5" spans="1:6" x14ac:dyDescent="0.3">
      <c r="A5" s="4" t="s">
        <v>25</v>
      </c>
      <c r="B5" s="21" t="s">
        <v>26</v>
      </c>
      <c r="C5" s="25"/>
      <c r="D5" s="22"/>
      <c r="E5" s="23"/>
      <c r="F5" s="26"/>
    </row>
    <row r="6" spans="1:6" x14ac:dyDescent="0.3">
      <c r="A6" s="27"/>
      <c r="B6" s="3" t="s">
        <v>202</v>
      </c>
      <c r="C6" s="25"/>
      <c r="D6" s="22"/>
      <c r="E6" s="48"/>
      <c r="F6" s="26"/>
    </row>
    <row r="7" spans="1:6" x14ac:dyDescent="0.3">
      <c r="A7" s="5"/>
      <c r="B7" s="21" t="s">
        <v>15</v>
      </c>
      <c r="C7" s="22"/>
      <c r="D7" s="2"/>
      <c r="E7" s="23"/>
      <c r="F7" s="26"/>
    </row>
    <row r="8" spans="1:6" s="29" customFormat="1" x14ac:dyDescent="0.3">
      <c r="A8" s="5"/>
      <c r="B8" s="28" t="s">
        <v>16</v>
      </c>
      <c r="C8" s="22"/>
      <c r="D8" s="2"/>
      <c r="E8" s="23"/>
      <c r="F8" s="26"/>
    </row>
    <row r="9" spans="1:6" ht="24" customHeight="1" x14ac:dyDescent="0.3">
      <c r="A9" s="5"/>
      <c r="B9" s="28" t="s">
        <v>17</v>
      </c>
      <c r="C9" s="22"/>
      <c r="D9" s="2"/>
      <c r="E9" s="23"/>
      <c r="F9" s="26"/>
    </row>
    <row r="10" spans="1:6" ht="50.25" customHeight="1" x14ac:dyDescent="0.3">
      <c r="A10" s="5" t="s">
        <v>18</v>
      </c>
      <c r="B10" s="3" t="s">
        <v>209</v>
      </c>
      <c r="C10" s="22" t="s">
        <v>4</v>
      </c>
      <c r="D10" s="22">
        <v>580</v>
      </c>
      <c r="E10" s="23"/>
      <c r="F10" s="46"/>
    </row>
    <row r="11" spans="1:6" s="47" customFormat="1" x14ac:dyDescent="0.3">
      <c r="A11" s="5"/>
      <c r="B11" s="21" t="s">
        <v>214</v>
      </c>
      <c r="C11" s="22"/>
      <c r="D11" s="2"/>
      <c r="E11" s="23"/>
      <c r="F11" s="46"/>
    </row>
    <row r="12" spans="1:6" s="47" customFormat="1" x14ac:dyDescent="0.3">
      <c r="A12" s="5"/>
      <c r="B12" s="3"/>
      <c r="C12" s="22"/>
      <c r="D12" s="2"/>
      <c r="E12" s="23"/>
      <c r="F12" s="46"/>
    </row>
    <row r="13" spans="1:6" s="47" customFormat="1" ht="42" customHeight="1" x14ac:dyDescent="0.3">
      <c r="A13" s="5" t="s">
        <v>215</v>
      </c>
      <c r="B13" s="3" t="s">
        <v>216</v>
      </c>
      <c r="C13" s="22" t="s">
        <v>217</v>
      </c>
      <c r="D13" s="2">
        <v>0.1</v>
      </c>
      <c r="E13" s="23"/>
      <c r="F13" s="46"/>
    </row>
    <row r="14" spans="1:6" s="47" customFormat="1" x14ac:dyDescent="0.3">
      <c r="A14" s="5"/>
      <c r="B14" s="3"/>
      <c r="C14" s="22"/>
      <c r="D14" s="2"/>
      <c r="E14" s="23"/>
      <c r="F14" s="46"/>
    </row>
    <row r="15" spans="1:6" s="47" customFormat="1" ht="37.5" customHeight="1" x14ac:dyDescent="0.3">
      <c r="A15" s="5"/>
      <c r="B15" s="28" t="s">
        <v>218</v>
      </c>
      <c r="C15" s="22"/>
      <c r="D15" s="2"/>
      <c r="E15" s="23"/>
      <c r="F15" s="46"/>
    </row>
    <row r="16" spans="1:6" s="47" customFormat="1" x14ac:dyDescent="0.3">
      <c r="A16" s="5"/>
      <c r="B16" s="3"/>
      <c r="C16" s="22"/>
      <c r="D16" s="2"/>
      <c r="E16" s="23"/>
      <c r="F16" s="46"/>
    </row>
    <row r="17" spans="1:6" s="47" customFormat="1" x14ac:dyDescent="0.3">
      <c r="A17" s="5" t="s">
        <v>219</v>
      </c>
      <c r="B17" s="3" t="s">
        <v>220</v>
      </c>
      <c r="C17" s="22" t="s">
        <v>5</v>
      </c>
      <c r="D17" s="2">
        <v>5</v>
      </c>
      <c r="E17" s="23"/>
      <c r="F17" s="46"/>
    </row>
    <row r="18" spans="1:6" s="47" customFormat="1" x14ac:dyDescent="0.3">
      <c r="A18" s="5"/>
      <c r="B18" s="3"/>
      <c r="C18" s="22"/>
      <c r="D18" s="2"/>
      <c r="E18" s="23"/>
      <c r="F18" s="46"/>
    </row>
    <row r="19" spans="1:6" s="47" customFormat="1" x14ac:dyDescent="0.3">
      <c r="A19" s="5" t="s">
        <v>221</v>
      </c>
      <c r="B19" s="3" t="s">
        <v>222</v>
      </c>
      <c r="C19" s="22" t="s">
        <v>5</v>
      </c>
      <c r="D19" s="2">
        <v>2</v>
      </c>
      <c r="E19" s="23"/>
      <c r="F19" s="46"/>
    </row>
    <row r="20" spans="1:6" s="47" customFormat="1" x14ac:dyDescent="0.3">
      <c r="A20" s="5"/>
      <c r="B20" s="3"/>
      <c r="C20" s="22"/>
      <c r="D20" s="2"/>
      <c r="E20" s="23"/>
      <c r="F20" s="46"/>
    </row>
    <row r="21" spans="1:6" s="47" customFormat="1" x14ac:dyDescent="0.3">
      <c r="A21" s="5" t="s">
        <v>223</v>
      </c>
      <c r="B21" s="3" t="s">
        <v>224</v>
      </c>
      <c r="C21" s="22" t="s">
        <v>5</v>
      </c>
      <c r="D21" s="2">
        <v>2</v>
      </c>
      <c r="E21" s="23"/>
      <c r="F21" s="46"/>
    </row>
    <row r="22" spans="1:6" s="47" customFormat="1" x14ac:dyDescent="0.3">
      <c r="A22" s="5"/>
      <c r="B22" s="3"/>
      <c r="C22" s="22"/>
      <c r="D22" s="2"/>
      <c r="E22" s="23"/>
      <c r="F22" s="46"/>
    </row>
    <row r="23" spans="1:6" x14ac:dyDescent="0.3">
      <c r="A23" s="5"/>
      <c r="B23" s="66" t="s">
        <v>203</v>
      </c>
      <c r="C23" s="22"/>
      <c r="D23" s="2"/>
      <c r="E23" s="23"/>
      <c r="F23" s="46"/>
    </row>
    <row r="24" spans="1:6" ht="110.25" customHeight="1" x14ac:dyDescent="0.3">
      <c r="A24" s="5"/>
      <c r="B24" s="3" t="s">
        <v>242</v>
      </c>
      <c r="C24" s="22"/>
      <c r="D24" s="2"/>
      <c r="E24" s="23"/>
      <c r="F24" s="46"/>
    </row>
    <row r="25" spans="1:6" x14ac:dyDescent="0.3">
      <c r="A25" s="5"/>
      <c r="B25" s="3"/>
      <c r="C25" s="22"/>
      <c r="D25" s="2"/>
      <c r="E25" s="23"/>
      <c r="F25" s="46"/>
    </row>
    <row r="26" spans="1:6" x14ac:dyDescent="0.3">
      <c r="A26" s="5"/>
      <c r="B26" s="21" t="s">
        <v>197</v>
      </c>
      <c r="C26" s="22"/>
      <c r="D26" s="2"/>
      <c r="E26" s="23"/>
      <c r="F26" s="46"/>
    </row>
    <row r="27" spans="1:6" ht="23.25" customHeight="1" x14ac:dyDescent="0.3">
      <c r="A27" s="5" t="s">
        <v>23</v>
      </c>
      <c r="B27" s="3" t="s">
        <v>213</v>
      </c>
      <c r="C27" s="22" t="s">
        <v>4</v>
      </c>
      <c r="D27" s="22">
        <v>980</v>
      </c>
      <c r="E27" s="23"/>
      <c r="F27" s="46"/>
    </row>
    <row r="28" spans="1:6" x14ac:dyDescent="0.3">
      <c r="A28" s="5"/>
      <c r="B28" s="3"/>
      <c r="C28" s="22"/>
      <c r="D28" s="22"/>
      <c r="E28" s="23"/>
      <c r="F28" s="46"/>
    </row>
    <row r="29" spans="1:6" x14ac:dyDescent="0.3">
      <c r="A29" s="5"/>
      <c r="B29" s="21" t="s">
        <v>19</v>
      </c>
      <c r="C29" s="22"/>
      <c r="D29" s="2"/>
      <c r="E29" s="23"/>
      <c r="F29" s="46"/>
    </row>
    <row r="30" spans="1:6" ht="66" x14ac:dyDescent="0.3">
      <c r="A30" s="5"/>
      <c r="B30" s="3" t="s">
        <v>243</v>
      </c>
      <c r="C30" s="22"/>
      <c r="D30" s="2"/>
      <c r="E30" s="23"/>
      <c r="F30" s="46"/>
    </row>
    <row r="31" spans="1:6" x14ac:dyDescent="0.3">
      <c r="A31" s="5"/>
      <c r="B31" s="3"/>
      <c r="C31" s="22"/>
      <c r="D31" s="2"/>
      <c r="E31" s="23"/>
      <c r="F31" s="46"/>
    </row>
    <row r="32" spans="1:6" x14ac:dyDescent="0.3">
      <c r="A32" s="5"/>
      <c r="B32" s="45" t="s">
        <v>225</v>
      </c>
      <c r="C32" s="22"/>
      <c r="D32" s="2"/>
      <c r="E32" s="23"/>
      <c r="F32" s="46"/>
    </row>
    <row r="33" spans="1:6" x14ac:dyDescent="0.3">
      <c r="A33" s="5" t="s">
        <v>226</v>
      </c>
      <c r="B33" s="3" t="s">
        <v>234</v>
      </c>
      <c r="C33" s="22" t="s">
        <v>5</v>
      </c>
      <c r="D33" s="2">
        <v>1</v>
      </c>
      <c r="E33" s="23"/>
      <c r="F33" s="46"/>
    </row>
    <row r="34" spans="1:6" x14ac:dyDescent="0.3">
      <c r="A34" s="5"/>
      <c r="B34" s="3"/>
      <c r="C34" s="22"/>
      <c r="D34" s="2"/>
      <c r="E34" s="23"/>
      <c r="F34" s="46"/>
    </row>
    <row r="35" spans="1:6" s="47" customFormat="1" x14ac:dyDescent="0.3">
      <c r="A35" s="5"/>
      <c r="B35" s="49" t="s">
        <v>244</v>
      </c>
      <c r="C35" s="22"/>
      <c r="D35" s="2"/>
      <c r="E35" s="23"/>
      <c r="F35" s="46"/>
    </row>
    <row r="36" spans="1:6" s="47" customFormat="1" x14ac:dyDescent="0.3">
      <c r="A36" s="5" t="s">
        <v>227</v>
      </c>
      <c r="B36" s="3" t="s">
        <v>233</v>
      </c>
      <c r="C36" s="22" t="s">
        <v>5</v>
      </c>
      <c r="D36" s="2">
        <v>3</v>
      </c>
      <c r="E36" s="23"/>
      <c r="F36" s="46"/>
    </row>
    <row r="37" spans="1:6" x14ac:dyDescent="0.3">
      <c r="A37" s="5"/>
      <c r="B37" s="3"/>
      <c r="C37" s="22"/>
      <c r="D37" s="2"/>
      <c r="E37" s="23"/>
      <c r="F37" s="46"/>
    </row>
    <row r="38" spans="1:6" x14ac:dyDescent="0.3">
      <c r="A38" s="4"/>
      <c r="B38" s="49" t="s">
        <v>228</v>
      </c>
      <c r="C38" s="22"/>
      <c r="D38" s="2"/>
      <c r="E38" s="23"/>
      <c r="F38" s="46"/>
    </row>
    <row r="39" spans="1:6" s="47" customFormat="1" x14ac:dyDescent="0.3">
      <c r="A39" s="5" t="s">
        <v>188</v>
      </c>
      <c r="B39" s="3" t="s">
        <v>235</v>
      </c>
      <c r="C39" s="22" t="s">
        <v>5</v>
      </c>
      <c r="D39" s="22">
        <v>1</v>
      </c>
      <c r="E39" s="23"/>
      <c r="F39" s="46"/>
    </row>
    <row r="40" spans="1:6" s="47" customFormat="1" x14ac:dyDescent="0.3">
      <c r="A40" s="5"/>
      <c r="B40" s="15"/>
      <c r="C40" s="22"/>
      <c r="D40" s="2"/>
      <c r="E40" s="23"/>
      <c r="F40" s="46"/>
    </row>
    <row r="41" spans="1:6" s="47" customFormat="1" x14ac:dyDescent="0.3">
      <c r="A41" s="5"/>
      <c r="B41" s="49" t="s">
        <v>229</v>
      </c>
      <c r="C41" s="22"/>
      <c r="D41" s="2"/>
      <c r="E41" s="23"/>
      <c r="F41" s="46"/>
    </row>
    <row r="42" spans="1:6" s="47" customFormat="1" x14ac:dyDescent="0.3">
      <c r="A42" s="5" t="s">
        <v>200</v>
      </c>
      <c r="B42" s="3" t="s">
        <v>210</v>
      </c>
      <c r="C42" s="22" t="s">
        <v>5</v>
      </c>
      <c r="D42" s="2">
        <v>1</v>
      </c>
      <c r="E42" s="23"/>
      <c r="F42" s="46"/>
    </row>
    <row r="43" spans="1:6" x14ac:dyDescent="0.3">
      <c r="A43" s="5"/>
      <c r="B43" s="3"/>
      <c r="C43" s="22"/>
      <c r="D43" s="2"/>
      <c r="E43" s="23"/>
      <c r="F43" s="46"/>
    </row>
    <row r="44" spans="1:6" s="47" customFormat="1" x14ac:dyDescent="0.3">
      <c r="A44" s="5"/>
      <c r="B44" s="49" t="s">
        <v>232</v>
      </c>
      <c r="C44" s="22"/>
      <c r="D44" s="2"/>
      <c r="E44" s="23"/>
      <c r="F44" s="46"/>
    </row>
    <row r="45" spans="1:6" s="47" customFormat="1" x14ac:dyDescent="0.3">
      <c r="A45" s="5" t="s">
        <v>227</v>
      </c>
      <c r="B45" s="3" t="s">
        <v>233</v>
      </c>
      <c r="C45" s="22" t="s">
        <v>5</v>
      </c>
      <c r="D45" s="2">
        <v>1</v>
      </c>
      <c r="E45" s="23"/>
      <c r="F45" s="46"/>
    </row>
    <row r="46" spans="1:6" s="47" customFormat="1" x14ac:dyDescent="0.3">
      <c r="A46" s="5"/>
      <c r="B46" s="3"/>
      <c r="C46" s="22"/>
      <c r="D46" s="2"/>
      <c r="E46" s="23"/>
      <c r="F46" s="46"/>
    </row>
    <row r="47" spans="1:6" s="47" customFormat="1" x14ac:dyDescent="0.3">
      <c r="A47" s="5"/>
      <c r="B47" s="49" t="s">
        <v>236</v>
      </c>
      <c r="C47" s="22"/>
      <c r="D47" s="2"/>
      <c r="E47" s="23"/>
      <c r="F47" s="46"/>
    </row>
    <row r="48" spans="1:6" s="47" customFormat="1" x14ac:dyDescent="0.3">
      <c r="A48" s="5" t="s">
        <v>227</v>
      </c>
      <c r="B48" s="3" t="s">
        <v>233</v>
      </c>
      <c r="C48" s="22" t="s">
        <v>5</v>
      </c>
      <c r="D48" s="2">
        <v>8</v>
      </c>
      <c r="E48" s="23"/>
      <c r="F48" s="46"/>
    </row>
    <row r="49" spans="1:7" s="47" customFormat="1" x14ac:dyDescent="0.3">
      <c r="A49" s="5"/>
      <c r="B49" s="3"/>
      <c r="C49" s="22"/>
      <c r="D49" s="2"/>
      <c r="E49" s="23"/>
      <c r="F49" s="46"/>
    </row>
    <row r="50" spans="1:7" s="47" customFormat="1" x14ac:dyDescent="0.3">
      <c r="A50" s="5"/>
      <c r="B50" s="45" t="s">
        <v>237</v>
      </c>
      <c r="C50" s="22"/>
      <c r="D50" s="2"/>
      <c r="E50" s="23"/>
      <c r="F50" s="46"/>
    </row>
    <row r="51" spans="1:7" s="47" customFormat="1" x14ac:dyDescent="0.3">
      <c r="A51" s="5" t="s">
        <v>227</v>
      </c>
      <c r="B51" s="3" t="s">
        <v>233</v>
      </c>
      <c r="C51" s="22" t="s">
        <v>5</v>
      </c>
      <c r="D51" s="2">
        <v>1</v>
      </c>
      <c r="E51" s="23"/>
      <c r="F51" s="46"/>
    </row>
    <row r="52" spans="1:7" s="47" customFormat="1" x14ac:dyDescent="0.3">
      <c r="A52" s="5"/>
      <c r="B52" s="3"/>
      <c r="C52" s="22"/>
      <c r="D52" s="2"/>
      <c r="E52" s="23"/>
      <c r="F52" s="46"/>
    </row>
    <row r="53" spans="1:7" s="47" customFormat="1" x14ac:dyDescent="0.3">
      <c r="A53" s="5"/>
      <c r="B53" s="21" t="s">
        <v>10</v>
      </c>
      <c r="C53" s="22"/>
      <c r="D53" s="2"/>
      <c r="E53" s="23"/>
      <c r="F53" s="46"/>
    </row>
    <row r="54" spans="1:7" s="47" customFormat="1" x14ac:dyDescent="0.3">
      <c r="A54" s="5"/>
      <c r="B54" s="52"/>
      <c r="C54" s="22"/>
      <c r="D54" s="2"/>
      <c r="E54" s="23"/>
      <c r="F54" s="46"/>
    </row>
    <row r="55" spans="1:7" s="47" customFormat="1" ht="27" customHeight="1" x14ac:dyDescent="0.3">
      <c r="A55" s="4" t="s">
        <v>21</v>
      </c>
      <c r="B55" s="21" t="s">
        <v>22</v>
      </c>
      <c r="C55" s="22"/>
      <c r="D55" s="2"/>
      <c r="E55" s="23"/>
      <c r="F55" s="46"/>
    </row>
    <row r="56" spans="1:7" s="47" customFormat="1" ht="28" x14ac:dyDescent="0.3">
      <c r="A56" s="4"/>
      <c r="B56" s="50" t="s">
        <v>230</v>
      </c>
      <c r="C56" s="22"/>
      <c r="D56" s="51"/>
      <c r="E56" s="53"/>
      <c r="F56" s="46"/>
      <c r="G56" s="15"/>
    </row>
    <row r="57" spans="1:7" x14ac:dyDescent="0.3">
      <c r="A57" s="5" t="s">
        <v>208</v>
      </c>
      <c r="B57" s="3" t="s">
        <v>231</v>
      </c>
      <c r="C57" s="22" t="s">
        <v>5</v>
      </c>
      <c r="D57" s="2">
        <v>1</v>
      </c>
      <c r="E57" s="23"/>
      <c r="F57" s="46"/>
    </row>
    <row r="58" spans="1:7" s="47" customFormat="1" ht="18.75" customHeight="1" x14ac:dyDescent="0.3">
      <c r="A58" s="5"/>
      <c r="B58" s="3"/>
      <c r="C58" s="22"/>
      <c r="D58" s="2"/>
      <c r="E58" s="23"/>
      <c r="F58" s="46"/>
    </row>
    <row r="59" spans="1:7" s="47" customFormat="1" x14ac:dyDescent="0.3">
      <c r="A59" s="5"/>
      <c r="B59" s="3"/>
      <c r="C59" s="22"/>
      <c r="D59" s="2"/>
      <c r="E59" s="23"/>
      <c r="F59" s="46"/>
    </row>
    <row r="60" spans="1:7" s="47" customFormat="1" x14ac:dyDescent="0.3">
      <c r="A60" s="54"/>
      <c r="B60" s="55" t="s">
        <v>211</v>
      </c>
      <c r="C60" s="56"/>
      <c r="D60" s="52"/>
      <c r="E60" s="57"/>
      <c r="F60" s="46"/>
    </row>
    <row r="61" spans="1:7" s="47" customFormat="1" x14ac:dyDescent="0.3">
      <c r="A61" s="5"/>
      <c r="B61" s="3"/>
      <c r="C61" s="22"/>
      <c r="D61" s="2"/>
      <c r="E61" s="23"/>
      <c r="F61" s="46"/>
    </row>
    <row r="62" spans="1:7" s="47" customFormat="1" x14ac:dyDescent="0.3">
      <c r="A62" s="5"/>
      <c r="B62" s="55" t="s">
        <v>8</v>
      </c>
      <c r="C62" s="22"/>
      <c r="D62" s="2"/>
      <c r="E62" s="23"/>
      <c r="F62" s="46"/>
    </row>
    <row r="63" spans="1:7" s="47" customFormat="1" ht="38.25" customHeight="1" x14ac:dyDescent="0.3">
      <c r="A63" s="5" t="s">
        <v>9</v>
      </c>
      <c r="B63" s="3" t="s">
        <v>238</v>
      </c>
      <c r="C63" s="22" t="s">
        <v>5</v>
      </c>
      <c r="D63" s="22">
        <v>5</v>
      </c>
      <c r="E63" s="23"/>
      <c r="F63" s="46"/>
    </row>
    <row r="64" spans="1:7" s="47" customFormat="1" x14ac:dyDescent="0.3">
      <c r="A64" s="5"/>
      <c r="B64" s="3"/>
      <c r="C64" s="22"/>
      <c r="D64" s="2"/>
      <c r="E64" s="23"/>
      <c r="F64" s="46"/>
    </row>
    <row r="65" spans="1:7" s="47" customFormat="1" x14ac:dyDescent="0.3">
      <c r="A65" s="4" t="s">
        <v>187</v>
      </c>
      <c r="B65" s="21" t="s">
        <v>27</v>
      </c>
      <c r="C65" s="22"/>
      <c r="D65" s="2"/>
      <c r="E65" s="23"/>
      <c r="F65" s="46"/>
    </row>
    <row r="66" spans="1:7" s="47" customFormat="1" x14ac:dyDescent="0.3">
      <c r="A66" s="5" t="s">
        <v>11</v>
      </c>
      <c r="B66" s="3" t="s">
        <v>239</v>
      </c>
      <c r="C66" s="22" t="s">
        <v>5</v>
      </c>
      <c r="D66" s="2">
        <v>1</v>
      </c>
      <c r="E66" s="23"/>
      <c r="F66" s="46"/>
    </row>
    <row r="67" spans="1:7" s="47" customFormat="1" x14ac:dyDescent="0.3">
      <c r="A67" s="5" t="s">
        <v>12</v>
      </c>
      <c r="B67" s="3" t="s">
        <v>240</v>
      </c>
      <c r="C67" s="22" t="s">
        <v>5</v>
      </c>
      <c r="D67" s="59">
        <v>3</v>
      </c>
      <c r="E67" s="23"/>
      <c r="F67" s="46"/>
    </row>
    <row r="68" spans="1:7" s="47" customFormat="1" ht="48" customHeight="1" x14ac:dyDescent="0.3">
      <c r="A68" s="5"/>
      <c r="B68" s="3"/>
      <c r="C68" s="22"/>
      <c r="D68" s="58"/>
      <c r="E68" s="23"/>
      <c r="F68" s="46"/>
    </row>
    <row r="69" spans="1:7" s="47" customFormat="1" x14ac:dyDescent="0.3">
      <c r="A69" s="5"/>
      <c r="B69" s="3"/>
      <c r="C69" s="22"/>
      <c r="D69" s="59"/>
      <c r="E69" s="23"/>
      <c r="F69" s="81"/>
    </row>
    <row r="70" spans="1:7" s="47" customFormat="1" ht="14.5" thickBot="1" x14ac:dyDescent="0.35">
      <c r="A70" s="60"/>
      <c r="B70" s="61" t="s">
        <v>439</v>
      </c>
      <c r="C70" s="62"/>
      <c r="D70" s="63"/>
      <c r="E70" s="64"/>
      <c r="F70" s="65"/>
    </row>
    <row r="71" spans="1:7" s="47" customFormat="1" x14ac:dyDescent="0.3">
      <c r="A71" s="31"/>
      <c r="B71" s="32"/>
      <c r="C71" s="33"/>
      <c r="D71" s="34"/>
      <c r="E71" s="35"/>
      <c r="F71" s="36"/>
    </row>
    <row r="72" spans="1:7" s="47" customFormat="1" ht="14.5" x14ac:dyDescent="0.35">
      <c r="A72" s="37"/>
      <c r="B72" s="30"/>
      <c r="C72" s="38"/>
      <c r="D72" s="30"/>
      <c r="E72" s="30"/>
      <c r="F72" s="39"/>
    </row>
    <row r="73" spans="1:7" s="47" customFormat="1" x14ac:dyDescent="0.3">
      <c r="A73" s="40"/>
      <c r="B73" s="41"/>
      <c r="C73" s="42"/>
      <c r="D73" s="15"/>
      <c r="E73" s="43"/>
      <c r="F73" s="44"/>
    </row>
    <row r="74" spans="1:7" s="47" customFormat="1" x14ac:dyDescent="0.3">
      <c r="A74" s="40"/>
      <c r="B74" s="41"/>
      <c r="C74" s="42"/>
      <c r="D74" s="15"/>
      <c r="E74" s="43"/>
      <c r="F74" s="44"/>
    </row>
    <row r="75" spans="1:7" s="47" customFormat="1" x14ac:dyDescent="0.3">
      <c r="A75" s="40"/>
      <c r="B75" s="41"/>
      <c r="C75" s="42"/>
      <c r="D75" s="15"/>
      <c r="E75" s="43"/>
      <c r="F75" s="44"/>
    </row>
    <row r="76" spans="1:7" s="47" customFormat="1" x14ac:dyDescent="0.3">
      <c r="A76" s="40"/>
      <c r="B76" s="41"/>
      <c r="C76" s="42"/>
      <c r="D76" s="15"/>
      <c r="E76" s="43"/>
      <c r="F76" s="44"/>
    </row>
    <row r="77" spans="1:7" s="47" customFormat="1" x14ac:dyDescent="0.3">
      <c r="A77" s="40"/>
      <c r="B77" s="41"/>
      <c r="C77" s="42"/>
      <c r="D77" s="15"/>
      <c r="E77" s="43"/>
      <c r="F77" s="44"/>
    </row>
    <row r="78" spans="1:7" s="47" customFormat="1" x14ac:dyDescent="0.3">
      <c r="A78" s="40"/>
      <c r="B78" s="41"/>
      <c r="C78" s="42"/>
      <c r="D78" s="15"/>
      <c r="E78" s="43"/>
      <c r="F78" s="44"/>
      <c r="G78" s="15"/>
    </row>
  </sheetData>
  <mergeCells count="2">
    <mergeCell ref="A1:F1"/>
    <mergeCell ref="A2:F2"/>
  </mergeCells>
  <pageMargins left="0.25" right="0" top="1" bottom="1" header="0.5" footer="0.5"/>
  <pageSetup scale="77" fitToHeight="0" orientation="portrait" r:id="rId1"/>
  <headerFooter alignWithMargins="0"/>
  <rowBreaks count="1" manualBreakCount="1">
    <brk id="28" max="5"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G78"/>
  <sheetViews>
    <sheetView view="pageBreakPreview" topLeftCell="A55" zoomScale="75" zoomScaleNormal="70" zoomScaleSheetLayoutView="75" workbookViewId="0">
      <selection activeCell="E10" sqref="E10:F70"/>
    </sheetView>
  </sheetViews>
  <sheetFormatPr defaultColWidth="9.1796875" defaultRowHeight="14" x14ac:dyDescent="0.3"/>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4.5" thickBot="1" x14ac:dyDescent="0.35">
      <c r="A1" s="177" t="s">
        <v>212</v>
      </c>
      <c r="B1" s="178"/>
      <c r="C1" s="178"/>
      <c r="D1" s="178"/>
      <c r="E1" s="178"/>
      <c r="F1" s="178"/>
    </row>
    <row r="2" spans="1:6" ht="14.5" thickBot="1" x14ac:dyDescent="0.35">
      <c r="A2" s="177" t="s">
        <v>354</v>
      </c>
      <c r="B2" s="178"/>
      <c r="C2" s="178"/>
      <c r="D2" s="178"/>
      <c r="E2" s="178"/>
      <c r="F2" s="178"/>
    </row>
    <row r="3" spans="1:6" s="20" customFormat="1" x14ac:dyDescent="0.25">
      <c r="A3" s="16" t="s">
        <v>0</v>
      </c>
      <c r="B3" s="17" t="s">
        <v>1</v>
      </c>
      <c r="C3" s="17" t="s">
        <v>2</v>
      </c>
      <c r="D3" s="17" t="s">
        <v>6</v>
      </c>
      <c r="E3" s="18" t="s">
        <v>3</v>
      </c>
      <c r="F3" s="19" t="s">
        <v>7</v>
      </c>
    </row>
    <row r="4" spans="1:6" ht="13.15" customHeight="1" x14ac:dyDescent="0.3">
      <c r="A4" s="5"/>
      <c r="B4" s="21" t="s">
        <v>14</v>
      </c>
      <c r="C4" s="22"/>
      <c r="D4" s="2"/>
      <c r="E4" s="23"/>
      <c r="F4" s="24"/>
    </row>
    <row r="5" spans="1:6" x14ac:dyDescent="0.3">
      <c r="A5" s="4" t="s">
        <v>25</v>
      </c>
      <c r="B5" s="21" t="s">
        <v>26</v>
      </c>
      <c r="C5" s="25"/>
      <c r="D5" s="22"/>
      <c r="E5" s="23"/>
      <c r="F5" s="26"/>
    </row>
    <row r="6" spans="1:6" x14ac:dyDescent="0.3">
      <c r="A6" s="27"/>
      <c r="B6" s="3" t="s">
        <v>202</v>
      </c>
      <c r="C6" s="25"/>
      <c r="D6" s="22"/>
      <c r="E6" s="48"/>
      <c r="F6" s="26"/>
    </row>
    <row r="7" spans="1:6" x14ac:dyDescent="0.3">
      <c r="A7" s="5"/>
      <c r="B7" s="21" t="s">
        <v>15</v>
      </c>
      <c r="C7" s="22"/>
      <c r="D7" s="2"/>
      <c r="E7" s="23"/>
      <c r="F7" s="26"/>
    </row>
    <row r="8" spans="1:6" s="29" customFormat="1" x14ac:dyDescent="0.3">
      <c r="A8" s="5"/>
      <c r="B8" s="28" t="s">
        <v>16</v>
      </c>
      <c r="C8" s="22"/>
      <c r="D8" s="2"/>
      <c r="E8" s="23"/>
      <c r="F8" s="26"/>
    </row>
    <row r="9" spans="1:6" ht="24" customHeight="1" x14ac:dyDescent="0.3">
      <c r="A9" s="5"/>
      <c r="B9" s="28" t="s">
        <v>17</v>
      </c>
      <c r="C9" s="22"/>
      <c r="D9" s="2"/>
      <c r="E9" s="23"/>
      <c r="F9" s="26"/>
    </row>
    <row r="10" spans="1:6" ht="50.25" customHeight="1" x14ac:dyDescent="0.3">
      <c r="A10" s="5" t="s">
        <v>18</v>
      </c>
      <c r="B10" s="3" t="s">
        <v>209</v>
      </c>
      <c r="C10" s="22" t="s">
        <v>4</v>
      </c>
      <c r="D10" s="22">
        <v>580</v>
      </c>
      <c r="E10" s="23"/>
      <c r="F10" s="46"/>
    </row>
    <row r="11" spans="1:6" s="47" customFormat="1" x14ac:dyDescent="0.3">
      <c r="A11" s="5"/>
      <c r="B11" s="21" t="s">
        <v>214</v>
      </c>
      <c r="C11" s="22"/>
      <c r="D11" s="2"/>
      <c r="E11" s="23"/>
      <c r="F11" s="46"/>
    </row>
    <row r="12" spans="1:6" s="47" customFormat="1" x14ac:dyDescent="0.3">
      <c r="A12" s="5"/>
      <c r="B12" s="3"/>
      <c r="C12" s="22"/>
      <c r="D12" s="2"/>
      <c r="E12" s="23"/>
      <c r="F12" s="46"/>
    </row>
    <row r="13" spans="1:6" s="47" customFormat="1" ht="42" customHeight="1" x14ac:dyDescent="0.3">
      <c r="A13" s="5" t="s">
        <v>215</v>
      </c>
      <c r="B13" s="3" t="s">
        <v>216</v>
      </c>
      <c r="C13" s="22" t="s">
        <v>217</v>
      </c>
      <c r="D13" s="2">
        <v>0.1</v>
      </c>
      <c r="E13" s="23"/>
      <c r="F13" s="46"/>
    </row>
    <row r="14" spans="1:6" s="47" customFormat="1" x14ac:dyDescent="0.3">
      <c r="A14" s="5"/>
      <c r="B14" s="3"/>
      <c r="C14" s="22"/>
      <c r="D14" s="2"/>
      <c r="E14" s="23"/>
      <c r="F14" s="46"/>
    </row>
    <row r="15" spans="1:6" s="47" customFormat="1" ht="37.5" customHeight="1" x14ac:dyDescent="0.3">
      <c r="A15" s="5"/>
      <c r="B15" s="28" t="s">
        <v>218</v>
      </c>
      <c r="C15" s="22"/>
      <c r="D15" s="2"/>
      <c r="E15" s="23"/>
      <c r="F15" s="46"/>
    </row>
    <row r="16" spans="1:6" s="47" customFormat="1" x14ac:dyDescent="0.3">
      <c r="A16" s="5"/>
      <c r="B16" s="3"/>
      <c r="C16" s="22"/>
      <c r="D16" s="2"/>
      <c r="E16" s="23"/>
      <c r="F16" s="46"/>
    </row>
    <row r="17" spans="1:6" s="47" customFormat="1" x14ac:dyDescent="0.3">
      <c r="A17" s="5" t="s">
        <v>219</v>
      </c>
      <c r="B17" s="3" t="s">
        <v>220</v>
      </c>
      <c r="C17" s="22" t="s">
        <v>5</v>
      </c>
      <c r="D17" s="2">
        <v>5</v>
      </c>
      <c r="E17" s="23"/>
      <c r="F17" s="46"/>
    </row>
    <row r="18" spans="1:6" s="47" customFormat="1" x14ac:dyDescent="0.3">
      <c r="A18" s="5"/>
      <c r="B18" s="3"/>
      <c r="C18" s="22"/>
      <c r="D18" s="2"/>
      <c r="E18" s="23"/>
      <c r="F18" s="46"/>
    </row>
    <row r="19" spans="1:6" s="47" customFormat="1" x14ac:dyDescent="0.3">
      <c r="A19" s="5" t="s">
        <v>221</v>
      </c>
      <c r="B19" s="3" t="s">
        <v>222</v>
      </c>
      <c r="C19" s="22" t="s">
        <v>5</v>
      </c>
      <c r="D19" s="2">
        <v>2</v>
      </c>
      <c r="E19" s="23"/>
      <c r="F19" s="46"/>
    </row>
    <row r="20" spans="1:6" s="47" customFormat="1" x14ac:dyDescent="0.3">
      <c r="A20" s="5"/>
      <c r="B20" s="3"/>
      <c r="C20" s="22"/>
      <c r="D20" s="2"/>
      <c r="E20" s="23"/>
      <c r="F20" s="46"/>
    </row>
    <row r="21" spans="1:6" s="47" customFormat="1" x14ac:dyDescent="0.3">
      <c r="A21" s="5" t="s">
        <v>223</v>
      </c>
      <c r="B21" s="3" t="s">
        <v>224</v>
      </c>
      <c r="C21" s="22" t="s">
        <v>5</v>
      </c>
      <c r="D21" s="2">
        <v>2</v>
      </c>
      <c r="E21" s="23"/>
      <c r="F21" s="46"/>
    </row>
    <row r="22" spans="1:6" s="47" customFormat="1" x14ac:dyDescent="0.3">
      <c r="A22" s="5"/>
      <c r="B22" s="3"/>
      <c r="C22" s="22"/>
      <c r="D22" s="2"/>
      <c r="E22" s="23"/>
      <c r="F22" s="46"/>
    </row>
    <row r="23" spans="1:6" x14ac:dyDescent="0.3">
      <c r="A23" s="5"/>
      <c r="B23" s="66" t="s">
        <v>203</v>
      </c>
      <c r="C23" s="22"/>
      <c r="D23" s="2"/>
      <c r="E23" s="23"/>
      <c r="F23" s="46"/>
    </row>
    <row r="24" spans="1:6" ht="110.25" customHeight="1" x14ac:dyDescent="0.3">
      <c r="A24" s="5"/>
      <c r="B24" s="3" t="s">
        <v>242</v>
      </c>
      <c r="C24" s="22"/>
      <c r="D24" s="2"/>
      <c r="E24" s="23"/>
      <c r="F24" s="46"/>
    </row>
    <row r="25" spans="1:6" x14ac:dyDescent="0.3">
      <c r="A25" s="5"/>
      <c r="B25" s="3"/>
      <c r="C25" s="22"/>
      <c r="D25" s="2"/>
      <c r="E25" s="23"/>
      <c r="F25" s="46"/>
    </row>
    <row r="26" spans="1:6" x14ac:dyDescent="0.3">
      <c r="A26" s="5"/>
      <c r="B26" s="21" t="s">
        <v>197</v>
      </c>
      <c r="C26" s="22"/>
      <c r="D26" s="2"/>
      <c r="E26" s="23"/>
      <c r="F26" s="46"/>
    </row>
    <row r="27" spans="1:6" ht="23.25" customHeight="1" x14ac:dyDescent="0.3">
      <c r="A27" s="5" t="s">
        <v>23</v>
      </c>
      <c r="B27" s="3" t="s">
        <v>213</v>
      </c>
      <c r="C27" s="22" t="s">
        <v>4</v>
      </c>
      <c r="D27" s="22">
        <v>980</v>
      </c>
      <c r="E27" s="23"/>
      <c r="F27" s="46"/>
    </row>
    <row r="28" spans="1:6" x14ac:dyDescent="0.3">
      <c r="A28" s="5"/>
      <c r="B28" s="3"/>
      <c r="C28" s="22"/>
      <c r="D28" s="22"/>
      <c r="E28" s="23"/>
      <c r="F28" s="46"/>
    </row>
    <row r="29" spans="1:6" x14ac:dyDescent="0.3">
      <c r="A29" s="5"/>
      <c r="B29" s="21" t="s">
        <v>19</v>
      </c>
      <c r="C29" s="22"/>
      <c r="D29" s="2"/>
      <c r="E29" s="23"/>
      <c r="F29" s="46"/>
    </row>
    <row r="30" spans="1:6" ht="66" x14ac:dyDescent="0.3">
      <c r="A30" s="5"/>
      <c r="B30" s="3" t="s">
        <v>243</v>
      </c>
      <c r="C30" s="22"/>
      <c r="D30" s="2"/>
      <c r="E30" s="23"/>
      <c r="F30" s="46"/>
    </row>
    <row r="31" spans="1:6" x14ac:dyDescent="0.3">
      <c r="A31" s="5"/>
      <c r="B31" s="3"/>
      <c r="C31" s="22"/>
      <c r="D31" s="2"/>
      <c r="E31" s="23"/>
      <c r="F31" s="46"/>
    </row>
    <row r="32" spans="1:6" x14ac:dyDescent="0.3">
      <c r="A32" s="5"/>
      <c r="B32" s="45" t="s">
        <v>225</v>
      </c>
      <c r="C32" s="22"/>
      <c r="D32" s="2"/>
      <c r="E32" s="23"/>
      <c r="F32" s="46"/>
    </row>
    <row r="33" spans="1:6" x14ac:dyDescent="0.3">
      <c r="A33" s="5" t="s">
        <v>226</v>
      </c>
      <c r="B33" s="3" t="s">
        <v>234</v>
      </c>
      <c r="C33" s="22" t="s">
        <v>5</v>
      </c>
      <c r="D33" s="2">
        <v>1</v>
      </c>
      <c r="E33" s="23"/>
      <c r="F33" s="46"/>
    </row>
    <row r="34" spans="1:6" x14ac:dyDescent="0.3">
      <c r="A34" s="5"/>
      <c r="B34" s="3"/>
      <c r="C34" s="22"/>
      <c r="D34" s="2"/>
      <c r="E34" s="23"/>
      <c r="F34" s="46"/>
    </row>
    <row r="35" spans="1:6" s="47" customFormat="1" x14ac:dyDescent="0.3">
      <c r="A35" s="5"/>
      <c r="B35" s="49" t="s">
        <v>244</v>
      </c>
      <c r="C35" s="22"/>
      <c r="D35" s="2"/>
      <c r="E35" s="23"/>
      <c r="F35" s="46"/>
    </row>
    <row r="36" spans="1:6" s="47" customFormat="1" x14ac:dyDescent="0.3">
      <c r="A36" s="5" t="s">
        <v>227</v>
      </c>
      <c r="B36" s="3" t="s">
        <v>233</v>
      </c>
      <c r="C36" s="22" t="s">
        <v>5</v>
      </c>
      <c r="D36" s="2">
        <v>3</v>
      </c>
      <c r="E36" s="23"/>
      <c r="F36" s="46"/>
    </row>
    <row r="37" spans="1:6" x14ac:dyDescent="0.3">
      <c r="A37" s="5"/>
      <c r="B37" s="3"/>
      <c r="C37" s="22"/>
      <c r="D37" s="2"/>
      <c r="E37" s="23"/>
      <c r="F37" s="46"/>
    </row>
    <row r="38" spans="1:6" x14ac:dyDescent="0.3">
      <c r="A38" s="4"/>
      <c r="B38" s="49" t="s">
        <v>228</v>
      </c>
      <c r="C38" s="22"/>
      <c r="D38" s="2"/>
      <c r="E38" s="23"/>
      <c r="F38" s="46"/>
    </row>
    <row r="39" spans="1:6" s="47" customFormat="1" x14ac:dyDescent="0.3">
      <c r="A39" s="5" t="s">
        <v>188</v>
      </c>
      <c r="B39" s="3" t="s">
        <v>235</v>
      </c>
      <c r="C39" s="22" t="s">
        <v>5</v>
      </c>
      <c r="D39" s="22">
        <v>1</v>
      </c>
      <c r="E39" s="23"/>
      <c r="F39" s="46"/>
    </row>
    <row r="40" spans="1:6" s="47" customFormat="1" x14ac:dyDescent="0.3">
      <c r="A40" s="5"/>
      <c r="B40" s="15"/>
      <c r="C40" s="22"/>
      <c r="D40" s="2"/>
      <c r="E40" s="23"/>
      <c r="F40" s="46"/>
    </row>
    <row r="41" spans="1:6" s="47" customFormat="1" x14ac:dyDescent="0.3">
      <c r="A41" s="5"/>
      <c r="B41" s="49" t="s">
        <v>229</v>
      </c>
      <c r="C41" s="22"/>
      <c r="D41" s="2"/>
      <c r="E41" s="23"/>
      <c r="F41" s="46"/>
    </row>
    <row r="42" spans="1:6" s="47" customFormat="1" x14ac:dyDescent="0.3">
      <c r="A42" s="5" t="s">
        <v>200</v>
      </c>
      <c r="B42" s="3" t="s">
        <v>210</v>
      </c>
      <c r="C42" s="22" t="s">
        <v>5</v>
      </c>
      <c r="D42" s="2">
        <v>1</v>
      </c>
      <c r="E42" s="23"/>
      <c r="F42" s="46"/>
    </row>
    <row r="43" spans="1:6" x14ac:dyDescent="0.3">
      <c r="A43" s="5"/>
      <c r="B43" s="3"/>
      <c r="C43" s="22"/>
      <c r="D43" s="2"/>
      <c r="E43" s="23"/>
      <c r="F43" s="46"/>
    </row>
    <row r="44" spans="1:6" s="47" customFormat="1" x14ac:dyDescent="0.3">
      <c r="A44" s="5"/>
      <c r="B44" s="49" t="s">
        <v>232</v>
      </c>
      <c r="C44" s="22"/>
      <c r="D44" s="2"/>
      <c r="E44" s="23"/>
      <c r="F44" s="46"/>
    </row>
    <row r="45" spans="1:6" s="47" customFormat="1" x14ac:dyDescent="0.3">
      <c r="A45" s="5" t="s">
        <v>227</v>
      </c>
      <c r="B45" s="3" t="s">
        <v>233</v>
      </c>
      <c r="C45" s="22" t="s">
        <v>5</v>
      </c>
      <c r="D45" s="2">
        <v>1</v>
      </c>
      <c r="E45" s="23"/>
      <c r="F45" s="46"/>
    </row>
    <row r="46" spans="1:6" s="47" customFormat="1" x14ac:dyDescent="0.3">
      <c r="A46" s="5"/>
      <c r="B46" s="3"/>
      <c r="C46" s="22"/>
      <c r="D46" s="2"/>
      <c r="E46" s="23"/>
      <c r="F46" s="46"/>
    </row>
    <row r="47" spans="1:6" s="47" customFormat="1" x14ac:dyDescent="0.3">
      <c r="A47" s="5"/>
      <c r="B47" s="49" t="s">
        <v>236</v>
      </c>
      <c r="C47" s="22"/>
      <c r="D47" s="2"/>
      <c r="E47" s="23"/>
      <c r="F47" s="46"/>
    </row>
    <row r="48" spans="1:6" s="47" customFormat="1" x14ac:dyDescent="0.3">
      <c r="A48" s="5" t="s">
        <v>227</v>
      </c>
      <c r="B48" s="3" t="s">
        <v>233</v>
      </c>
      <c r="C48" s="22" t="s">
        <v>5</v>
      </c>
      <c r="D48" s="2">
        <v>8</v>
      </c>
      <c r="E48" s="23"/>
      <c r="F48" s="46"/>
    </row>
    <row r="49" spans="1:7" s="47" customFormat="1" x14ac:dyDescent="0.3">
      <c r="A49" s="5"/>
      <c r="B49" s="3"/>
      <c r="C49" s="22"/>
      <c r="D49" s="2"/>
      <c r="E49" s="23"/>
      <c r="F49" s="46"/>
    </row>
    <row r="50" spans="1:7" s="47" customFormat="1" x14ac:dyDescent="0.3">
      <c r="A50" s="5"/>
      <c r="B50" s="45" t="s">
        <v>237</v>
      </c>
      <c r="C50" s="22"/>
      <c r="D50" s="2"/>
      <c r="E50" s="23"/>
      <c r="F50" s="46"/>
    </row>
    <row r="51" spans="1:7" s="47" customFormat="1" x14ac:dyDescent="0.3">
      <c r="A51" s="5" t="s">
        <v>227</v>
      </c>
      <c r="B51" s="3" t="s">
        <v>233</v>
      </c>
      <c r="C51" s="22" t="s">
        <v>5</v>
      </c>
      <c r="D51" s="2">
        <v>1</v>
      </c>
      <c r="E51" s="23"/>
      <c r="F51" s="46"/>
    </row>
    <row r="52" spans="1:7" s="47" customFormat="1" x14ac:dyDescent="0.3">
      <c r="A52" s="5"/>
      <c r="B52" s="3"/>
      <c r="C52" s="22"/>
      <c r="D52" s="2"/>
      <c r="E52" s="23"/>
      <c r="F52" s="46"/>
    </row>
    <row r="53" spans="1:7" s="47" customFormat="1" x14ac:dyDescent="0.3">
      <c r="A53" s="5"/>
      <c r="B53" s="21" t="s">
        <v>10</v>
      </c>
      <c r="C53" s="22"/>
      <c r="D53" s="2"/>
      <c r="E53" s="23"/>
      <c r="F53" s="46"/>
    </row>
    <row r="54" spans="1:7" s="47" customFormat="1" x14ac:dyDescent="0.3">
      <c r="A54" s="5"/>
      <c r="B54" s="52"/>
      <c r="C54" s="22"/>
      <c r="D54" s="2"/>
      <c r="E54" s="23"/>
      <c r="F54" s="46"/>
    </row>
    <row r="55" spans="1:7" s="47" customFormat="1" ht="27" customHeight="1" x14ac:dyDescent="0.3">
      <c r="A55" s="4" t="s">
        <v>21</v>
      </c>
      <c r="B55" s="21" t="s">
        <v>22</v>
      </c>
      <c r="C55" s="22"/>
      <c r="D55" s="2"/>
      <c r="E55" s="23"/>
      <c r="F55" s="46"/>
    </row>
    <row r="56" spans="1:7" s="47" customFormat="1" ht="28" x14ac:dyDescent="0.3">
      <c r="A56" s="4"/>
      <c r="B56" s="50" t="s">
        <v>230</v>
      </c>
      <c r="C56" s="22"/>
      <c r="D56" s="51"/>
      <c r="E56" s="53"/>
      <c r="F56" s="46"/>
      <c r="G56" s="15"/>
    </row>
    <row r="57" spans="1:7" x14ac:dyDescent="0.3">
      <c r="A57" s="5" t="s">
        <v>208</v>
      </c>
      <c r="B57" s="3" t="s">
        <v>231</v>
      </c>
      <c r="C57" s="22" t="s">
        <v>5</v>
      </c>
      <c r="D57" s="2">
        <v>1</v>
      </c>
      <c r="E57" s="23"/>
      <c r="F57" s="46"/>
    </row>
    <row r="58" spans="1:7" s="47" customFormat="1" ht="18.75" customHeight="1" x14ac:dyDescent="0.3">
      <c r="A58" s="5"/>
      <c r="B58" s="3"/>
      <c r="C58" s="22"/>
      <c r="D58" s="2"/>
      <c r="E58" s="23"/>
      <c r="F58" s="46"/>
    </row>
    <row r="59" spans="1:7" s="47" customFormat="1" x14ac:dyDescent="0.3">
      <c r="A59" s="5"/>
      <c r="B59" s="3"/>
      <c r="C59" s="22"/>
      <c r="D59" s="2"/>
      <c r="E59" s="23"/>
      <c r="F59" s="46"/>
    </row>
    <row r="60" spans="1:7" s="47" customFormat="1" x14ac:dyDescent="0.3">
      <c r="A60" s="54"/>
      <c r="B60" s="55" t="s">
        <v>211</v>
      </c>
      <c r="C60" s="56"/>
      <c r="D60" s="52"/>
      <c r="E60" s="57"/>
      <c r="F60" s="46"/>
    </row>
    <row r="61" spans="1:7" s="47" customFormat="1" x14ac:dyDescent="0.3">
      <c r="A61" s="5"/>
      <c r="B61" s="3"/>
      <c r="C61" s="22"/>
      <c r="D61" s="2"/>
      <c r="E61" s="23"/>
      <c r="F61" s="46"/>
    </row>
    <row r="62" spans="1:7" s="47" customFormat="1" x14ac:dyDescent="0.3">
      <c r="A62" s="5"/>
      <c r="B62" s="55" t="s">
        <v>8</v>
      </c>
      <c r="C62" s="22"/>
      <c r="D62" s="2"/>
      <c r="E62" s="23"/>
      <c r="F62" s="46"/>
    </row>
    <row r="63" spans="1:7" s="47" customFormat="1" ht="38.25" customHeight="1" x14ac:dyDescent="0.3">
      <c r="A63" s="5" t="s">
        <v>9</v>
      </c>
      <c r="B63" s="3" t="s">
        <v>238</v>
      </c>
      <c r="C63" s="22" t="s">
        <v>5</v>
      </c>
      <c r="D63" s="22">
        <v>5</v>
      </c>
      <c r="E63" s="23"/>
      <c r="F63" s="46"/>
    </row>
    <row r="64" spans="1:7" s="47" customFormat="1" x14ac:dyDescent="0.3">
      <c r="A64" s="5"/>
      <c r="B64" s="3"/>
      <c r="C64" s="22"/>
      <c r="D64" s="2"/>
      <c r="E64" s="23"/>
      <c r="F64" s="46"/>
    </row>
    <row r="65" spans="1:7" s="47" customFormat="1" x14ac:dyDescent="0.3">
      <c r="A65" s="4" t="s">
        <v>187</v>
      </c>
      <c r="B65" s="21" t="s">
        <v>27</v>
      </c>
      <c r="C65" s="22"/>
      <c r="D65" s="2"/>
      <c r="E65" s="23"/>
      <c r="F65" s="46"/>
    </row>
    <row r="66" spans="1:7" s="47" customFormat="1" x14ac:dyDescent="0.3">
      <c r="A66" s="5" t="s">
        <v>11</v>
      </c>
      <c r="B66" s="3" t="s">
        <v>239</v>
      </c>
      <c r="C66" s="22" t="s">
        <v>5</v>
      </c>
      <c r="D66" s="2">
        <v>1</v>
      </c>
      <c r="E66" s="23"/>
      <c r="F66" s="46"/>
    </row>
    <row r="67" spans="1:7" s="47" customFormat="1" x14ac:dyDescent="0.3">
      <c r="A67" s="5" t="s">
        <v>12</v>
      </c>
      <c r="B67" s="3" t="s">
        <v>240</v>
      </c>
      <c r="C67" s="22" t="s">
        <v>5</v>
      </c>
      <c r="D67" s="59">
        <v>3</v>
      </c>
      <c r="E67" s="23"/>
      <c r="F67" s="46"/>
    </row>
    <row r="68" spans="1:7" s="47" customFormat="1" ht="48" customHeight="1" x14ac:dyDescent="0.3">
      <c r="A68" s="5"/>
      <c r="B68" s="3"/>
      <c r="C68" s="22"/>
      <c r="D68" s="58"/>
      <c r="E68" s="23"/>
      <c r="F68" s="46"/>
    </row>
    <row r="69" spans="1:7" s="47" customFormat="1" x14ac:dyDescent="0.3">
      <c r="A69" s="5"/>
      <c r="B69" s="3"/>
      <c r="C69" s="22"/>
      <c r="D69" s="59"/>
      <c r="E69" s="23"/>
      <c r="F69" s="81"/>
    </row>
    <row r="70" spans="1:7" s="47" customFormat="1" ht="14.5" thickBot="1" x14ac:dyDescent="0.35">
      <c r="A70" s="60"/>
      <c r="B70" s="61" t="s">
        <v>439</v>
      </c>
      <c r="C70" s="62"/>
      <c r="D70" s="63"/>
      <c r="E70" s="64"/>
      <c r="F70" s="65"/>
    </row>
    <row r="71" spans="1:7" s="47" customFormat="1" x14ac:dyDescent="0.3">
      <c r="A71" s="31"/>
      <c r="B71" s="32" t="s">
        <v>440</v>
      </c>
      <c r="C71" s="33"/>
      <c r="D71" s="34"/>
      <c r="E71" s="35"/>
      <c r="F71" s="36"/>
    </row>
    <row r="72" spans="1:7" s="47" customFormat="1" ht="14.5" x14ac:dyDescent="0.35">
      <c r="A72" s="37"/>
      <c r="B72" s="30"/>
      <c r="C72" s="38"/>
      <c r="D72" s="30"/>
      <c r="E72" s="30"/>
      <c r="F72" s="39"/>
    </row>
    <row r="73" spans="1:7" s="47" customFormat="1" x14ac:dyDescent="0.3">
      <c r="A73" s="40"/>
      <c r="B73" s="41"/>
      <c r="C73" s="42"/>
      <c r="D73" s="15"/>
      <c r="E73" s="43"/>
      <c r="F73" s="44"/>
    </row>
    <row r="74" spans="1:7" s="47" customFormat="1" x14ac:dyDescent="0.3">
      <c r="A74" s="40"/>
      <c r="B74" s="41"/>
      <c r="C74" s="42"/>
      <c r="D74" s="15"/>
      <c r="E74" s="43"/>
      <c r="F74" s="44"/>
    </row>
    <row r="75" spans="1:7" s="47" customFormat="1" x14ac:dyDescent="0.3">
      <c r="A75" s="40"/>
      <c r="B75" s="41"/>
      <c r="C75" s="42"/>
      <c r="D75" s="15"/>
      <c r="E75" s="43"/>
      <c r="F75" s="44"/>
    </row>
    <row r="76" spans="1:7" s="47" customFormat="1" x14ac:dyDescent="0.3">
      <c r="A76" s="40"/>
      <c r="B76" s="41"/>
      <c r="C76" s="42"/>
      <c r="D76" s="15"/>
      <c r="E76" s="43"/>
      <c r="F76" s="44"/>
    </row>
    <row r="77" spans="1:7" s="47" customFormat="1" x14ac:dyDescent="0.3">
      <c r="A77" s="40"/>
      <c r="B77" s="41"/>
      <c r="C77" s="42"/>
      <c r="D77" s="15"/>
      <c r="E77" s="43"/>
      <c r="F77" s="44"/>
    </row>
    <row r="78" spans="1:7" s="47" customFormat="1" x14ac:dyDescent="0.3">
      <c r="A78" s="40"/>
      <c r="B78" s="41"/>
      <c r="C78" s="42"/>
      <c r="D78" s="15"/>
      <c r="E78" s="43"/>
      <c r="F78" s="44"/>
      <c r="G78" s="15"/>
    </row>
  </sheetData>
  <mergeCells count="2">
    <mergeCell ref="A1:F1"/>
    <mergeCell ref="A2:F2"/>
  </mergeCells>
  <pageMargins left="0.25" right="0" top="1" bottom="1" header="0.5" footer="0.5"/>
  <pageSetup scale="77" fitToHeight="0" orientation="portrait" r:id="rId1"/>
  <headerFooter alignWithMargins="0"/>
  <rowBreaks count="1" manualBreakCount="1">
    <brk id="28" max="5"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G71"/>
  <sheetViews>
    <sheetView view="pageBreakPreview" topLeftCell="A58" zoomScale="75" zoomScaleNormal="70" zoomScaleSheetLayoutView="75" workbookViewId="0">
      <selection activeCell="E10" sqref="E10:F63"/>
    </sheetView>
  </sheetViews>
  <sheetFormatPr defaultColWidth="9.1796875" defaultRowHeight="14" x14ac:dyDescent="0.3"/>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4.5" thickBot="1" x14ac:dyDescent="0.35">
      <c r="A1" s="177" t="s">
        <v>212</v>
      </c>
      <c r="B1" s="178"/>
      <c r="C1" s="178"/>
      <c r="D1" s="178"/>
      <c r="E1" s="178"/>
      <c r="F1" s="178"/>
    </row>
    <row r="2" spans="1:6" ht="14.5" thickBot="1" x14ac:dyDescent="0.35">
      <c r="A2" s="177" t="s">
        <v>355</v>
      </c>
      <c r="B2" s="178"/>
      <c r="C2" s="178"/>
      <c r="D2" s="178"/>
      <c r="E2" s="178"/>
      <c r="F2" s="178"/>
    </row>
    <row r="3" spans="1:6" s="20" customFormat="1" x14ac:dyDescent="0.25">
      <c r="A3" s="16" t="s">
        <v>0</v>
      </c>
      <c r="B3" s="17" t="s">
        <v>1</v>
      </c>
      <c r="C3" s="17" t="s">
        <v>2</v>
      </c>
      <c r="D3" s="17" t="s">
        <v>6</v>
      </c>
      <c r="E3" s="18" t="s">
        <v>3</v>
      </c>
      <c r="F3" s="19" t="s">
        <v>7</v>
      </c>
    </row>
    <row r="4" spans="1:6" ht="13.15" customHeight="1" x14ac:dyDescent="0.3">
      <c r="A4" s="5"/>
      <c r="B4" s="21" t="s">
        <v>14</v>
      </c>
      <c r="C4" s="22"/>
      <c r="D4" s="2"/>
      <c r="E4" s="23"/>
      <c r="F4" s="24"/>
    </row>
    <row r="5" spans="1:6" x14ac:dyDescent="0.3">
      <c r="A5" s="4" t="s">
        <v>25</v>
      </c>
      <c r="B5" s="21" t="s">
        <v>26</v>
      </c>
      <c r="C5" s="25"/>
      <c r="D5" s="22"/>
      <c r="E5" s="23"/>
      <c r="F5" s="26"/>
    </row>
    <row r="6" spans="1:6" x14ac:dyDescent="0.3">
      <c r="A6" s="27"/>
      <c r="B6" s="3" t="s">
        <v>202</v>
      </c>
      <c r="C6" s="25"/>
      <c r="D6" s="22"/>
      <c r="E6" s="48"/>
      <c r="F6" s="26"/>
    </row>
    <row r="7" spans="1:6" x14ac:dyDescent="0.3">
      <c r="A7" s="5"/>
      <c r="B7" s="21" t="s">
        <v>15</v>
      </c>
      <c r="C7" s="22"/>
      <c r="D7" s="2"/>
      <c r="E7" s="23"/>
      <c r="F7" s="26"/>
    </row>
    <row r="8" spans="1:6" s="29" customFormat="1" x14ac:dyDescent="0.3">
      <c r="A8" s="5"/>
      <c r="B8" s="28" t="s">
        <v>16</v>
      </c>
      <c r="C8" s="22"/>
      <c r="D8" s="2"/>
      <c r="E8" s="23"/>
      <c r="F8" s="26"/>
    </row>
    <row r="9" spans="1:6" ht="24" customHeight="1" x14ac:dyDescent="0.3">
      <c r="A9" s="5"/>
      <c r="B9" s="28" t="s">
        <v>17</v>
      </c>
      <c r="C9" s="22"/>
      <c r="D9" s="2"/>
      <c r="E9" s="23"/>
      <c r="F9" s="26"/>
    </row>
    <row r="10" spans="1:6" ht="50.25" customHeight="1" x14ac:dyDescent="0.3">
      <c r="A10" s="5" t="s">
        <v>18</v>
      </c>
      <c r="B10" s="3" t="s">
        <v>209</v>
      </c>
      <c r="C10" s="22" t="s">
        <v>4</v>
      </c>
      <c r="D10" s="22">
        <v>300</v>
      </c>
      <c r="E10" s="23"/>
      <c r="F10" s="46"/>
    </row>
    <row r="11" spans="1:6" s="47" customFormat="1" x14ac:dyDescent="0.3">
      <c r="A11" s="5"/>
      <c r="B11" s="21" t="s">
        <v>214</v>
      </c>
      <c r="C11" s="22"/>
      <c r="D11" s="2"/>
      <c r="E11" s="23"/>
      <c r="F11" s="46"/>
    </row>
    <row r="12" spans="1:6" s="47" customFormat="1" x14ac:dyDescent="0.3">
      <c r="A12" s="5"/>
      <c r="B12" s="3"/>
      <c r="C12" s="22"/>
      <c r="D12" s="2"/>
      <c r="E12" s="23"/>
      <c r="F12" s="46"/>
    </row>
    <row r="13" spans="1:6" s="47" customFormat="1" ht="42" customHeight="1" x14ac:dyDescent="0.3">
      <c r="A13" s="5" t="s">
        <v>215</v>
      </c>
      <c r="B13" s="3" t="s">
        <v>216</v>
      </c>
      <c r="C13" s="22" t="s">
        <v>217</v>
      </c>
      <c r="D13" s="82">
        <f>D10*2/10000</f>
        <v>0.06</v>
      </c>
      <c r="E13" s="23"/>
      <c r="F13" s="46"/>
    </row>
    <row r="14" spans="1:6" s="47" customFormat="1" x14ac:dyDescent="0.3">
      <c r="A14" s="5"/>
      <c r="B14" s="3"/>
      <c r="C14" s="22"/>
      <c r="D14" s="2"/>
      <c r="E14" s="23"/>
      <c r="F14" s="46"/>
    </row>
    <row r="15" spans="1:6" s="47" customFormat="1" ht="37.5" customHeight="1" x14ac:dyDescent="0.3">
      <c r="A15" s="5"/>
      <c r="B15" s="28" t="s">
        <v>218</v>
      </c>
      <c r="C15" s="22"/>
      <c r="D15" s="2"/>
      <c r="E15" s="23"/>
      <c r="F15" s="46"/>
    </row>
    <row r="16" spans="1:6" s="47" customFormat="1" x14ac:dyDescent="0.3">
      <c r="A16" s="5"/>
      <c r="B16" s="3"/>
      <c r="C16" s="22"/>
      <c r="D16" s="2"/>
      <c r="E16" s="23"/>
      <c r="F16" s="46"/>
    </row>
    <row r="17" spans="1:6" s="47" customFormat="1" x14ac:dyDescent="0.3">
      <c r="A17" s="5" t="s">
        <v>219</v>
      </c>
      <c r="B17" s="3" t="s">
        <v>220</v>
      </c>
      <c r="C17" s="22" t="s">
        <v>5</v>
      </c>
      <c r="D17" s="2">
        <v>1</v>
      </c>
      <c r="E17" s="23"/>
      <c r="F17" s="46"/>
    </row>
    <row r="18" spans="1:6" s="47" customFormat="1" x14ac:dyDescent="0.3">
      <c r="A18" s="5"/>
      <c r="B18" s="3"/>
      <c r="C18" s="22"/>
      <c r="D18" s="2"/>
      <c r="E18" s="23"/>
      <c r="F18" s="46"/>
    </row>
    <row r="19" spans="1:6" s="47" customFormat="1" x14ac:dyDescent="0.3">
      <c r="A19" s="5"/>
      <c r="B19" s="3"/>
      <c r="C19" s="22"/>
      <c r="D19" s="2"/>
      <c r="E19" s="23"/>
      <c r="F19" s="46"/>
    </row>
    <row r="20" spans="1:6" x14ac:dyDescent="0.3">
      <c r="A20" s="5"/>
      <c r="B20" s="66" t="s">
        <v>203</v>
      </c>
      <c r="C20" s="22"/>
      <c r="D20" s="2"/>
      <c r="E20" s="23"/>
      <c r="F20" s="46"/>
    </row>
    <row r="21" spans="1:6" ht="110.25" customHeight="1" x14ac:dyDescent="0.3">
      <c r="A21" s="5"/>
      <c r="B21" s="3" t="s">
        <v>242</v>
      </c>
      <c r="C21" s="22"/>
      <c r="D21" s="2"/>
      <c r="E21" s="23"/>
      <c r="F21" s="46"/>
    </row>
    <row r="22" spans="1:6" x14ac:dyDescent="0.3">
      <c r="A22" s="5"/>
      <c r="B22" s="3"/>
      <c r="C22" s="22"/>
      <c r="D22" s="2"/>
      <c r="E22" s="23"/>
      <c r="F22" s="46"/>
    </row>
    <row r="23" spans="1:6" x14ac:dyDescent="0.3">
      <c r="A23" s="5"/>
      <c r="B23" s="21" t="s">
        <v>197</v>
      </c>
      <c r="C23" s="22"/>
      <c r="D23" s="2"/>
      <c r="E23" s="23"/>
      <c r="F23" s="46"/>
    </row>
    <row r="24" spans="1:6" ht="23.25" customHeight="1" x14ac:dyDescent="0.3">
      <c r="A24" s="5" t="s">
        <v>23</v>
      </c>
      <c r="B24" s="3" t="s">
        <v>255</v>
      </c>
      <c r="C24" s="22" t="s">
        <v>4</v>
      </c>
      <c r="D24" s="22">
        <v>110</v>
      </c>
      <c r="E24" s="23"/>
      <c r="F24" s="46"/>
    </row>
    <row r="25" spans="1:6" x14ac:dyDescent="0.3">
      <c r="A25" s="5"/>
      <c r="B25" s="3"/>
      <c r="C25" s="22"/>
      <c r="D25" s="22"/>
      <c r="E25" s="23"/>
      <c r="F25" s="46"/>
    </row>
    <row r="26" spans="1:6" x14ac:dyDescent="0.3">
      <c r="A26" s="5"/>
      <c r="B26" s="21" t="s">
        <v>19</v>
      </c>
      <c r="C26" s="22"/>
      <c r="D26" s="2"/>
      <c r="E26" s="23"/>
      <c r="F26" s="46"/>
    </row>
    <row r="27" spans="1:6" ht="66" x14ac:dyDescent="0.3">
      <c r="A27" s="5"/>
      <c r="B27" s="3" t="s">
        <v>243</v>
      </c>
      <c r="C27" s="22"/>
      <c r="D27" s="2"/>
      <c r="E27" s="23"/>
      <c r="F27" s="46"/>
    </row>
    <row r="28" spans="1:6" x14ac:dyDescent="0.3">
      <c r="A28" s="5"/>
      <c r="B28" s="3"/>
      <c r="C28" s="22"/>
      <c r="D28" s="2"/>
      <c r="E28" s="23"/>
      <c r="F28" s="46"/>
    </row>
    <row r="29" spans="1:6" x14ac:dyDescent="0.3">
      <c r="A29" s="5"/>
      <c r="B29" s="45" t="s">
        <v>225</v>
      </c>
      <c r="C29" s="22"/>
      <c r="D29" s="2"/>
      <c r="E29" s="23"/>
      <c r="F29" s="46"/>
    </row>
    <row r="30" spans="1:6" x14ac:dyDescent="0.3">
      <c r="A30" s="5" t="s">
        <v>226</v>
      </c>
      <c r="B30" s="3" t="s">
        <v>249</v>
      </c>
      <c r="C30" s="22" t="s">
        <v>5</v>
      </c>
      <c r="D30" s="2">
        <v>1</v>
      </c>
      <c r="E30" s="23"/>
      <c r="F30" s="46"/>
    </row>
    <row r="31" spans="1:6" x14ac:dyDescent="0.3">
      <c r="A31" s="5"/>
      <c r="B31" s="3"/>
      <c r="C31" s="22"/>
      <c r="D31" s="2"/>
      <c r="E31" s="23"/>
      <c r="F31" s="46"/>
    </row>
    <row r="32" spans="1:6" s="47" customFormat="1" x14ac:dyDescent="0.3">
      <c r="A32" s="5"/>
      <c r="B32" s="49" t="s">
        <v>244</v>
      </c>
      <c r="C32" s="22"/>
      <c r="D32" s="2"/>
      <c r="E32" s="23"/>
      <c r="F32" s="46"/>
    </row>
    <row r="33" spans="1:6" s="47" customFormat="1" x14ac:dyDescent="0.3">
      <c r="A33" s="5" t="s">
        <v>227</v>
      </c>
      <c r="B33" s="3" t="s">
        <v>250</v>
      </c>
      <c r="C33" s="22" t="s">
        <v>5</v>
      </c>
      <c r="D33" s="2">
        <v>3</v>
      </c>
      <c r="E33" s="23"/>
      <c r="F33" s="46"/>
    </row>
    <row r="34" spans="1:6" x14ac:dyDescent="0.3">
      <c r="A34" s="5"/>
      <c r="B34" s="3"/>
      <c r="C34" s="22"/>
      <c r="D34" s="2"/>
      <c r="E34" s="23"/>
      <c r="F34" s="46"/>
    </row>
    <row r="35" spans="1:6" x14ac:dyDescent="0.3">
      <c r="A35" s="4"/>
      <c r="B35" s="49" t="s">
        <v>228</v>
      </c>
      <c r="C35" s="22"/>
      <c r="D35" s="2"/>
      <c r="E35" s="23"/>
      <c r="F35" s="46"/>
    </row>
    <row r="36" spans="1:6" s="47" customFormat="1" x14ac:dyDescent="0.3">
      <c r="A36" s="5" t="s">
        <v>188</v>
      </c>
      <c r="B36" s="3" t="s">
        <v>251</v>
      </c>
      <c r="C36" s="22" t="s">
        <v>5</v>
      </c>
      <c r="D36" s="22">
        <v>1</v>
      </c>
      <c r="E36" s="23"/>
      <c r="F36" s="46"/>
    </row>
    <row r="37" spans="1:6" s="47" customFormat="1" x14ac:dyDescent="0.3">
      <c r="A37" s="5"/>
      <c r="B37" s="15"/>
      <c r="C37" s="22"/>
      <c r="D37" s="2"/>
      <c r="E37" s="23"/>
      <c r="F37" s="46"/>
    </row>
    <row r="38" spans="1:6" s="47" customFormat="1" x14ac:dyDescent="0.3">
      <c r="A38" s="5"/>
      <c r="B38" s="49" t="s">
        <v>229</v>
      </c>
      <c r="C38" s="22"/>
      <c r="D38" s="2"/>
      <c r="E38" s="23"/>
      <c r="F38" s="46"/>
    </row>
    <row r="39" spans="1:6" s="47" customFormat="1" x14ac:dyDescent="0.3">
      <c r="A39" s="5" t="s">
        <v>200</v>
      </c>
      <c r="B39" s="3" t="s">
        <v>252</v>
      </c>
      <c r="C39" s="22" t="s">
        <v>5</v>
      </c>
      <c r="D39" s="2">
        <v>1</v>
      </c>
      <c r="E39" s="23"/>
      <c r="F39" s="46"/>
    </row>
    <row r="40" spans="1:6" x14ac:dyDescent="0.3">
      <c r="A40" s="5"/>
      <c r="B40" s="3"/>
      <c r="C40" s="22"/>
      <c r="D40" s="2"/>
      <c r="E40" s="23"/>
      <c r="F40" s="46"/>
    </row>
    <row r="41" spans="1:6" s="47" customFormat="1" x14ac:dyDescent="0.3">
      <c r="A41" s="5"/>
      <c r="B41" s="49" t="s">
        <v>254</v>
      </c>
      <c r="C41" s="22"/>
      <c r="D41" s="2"/>
      <c r="E41" s="23"/>
      <c r="F41" s="46"/>
    </row>
    <row r="42" spans="1:6" s="47" customFormat="1" x14ac:dyDescent="0.3">
      <c r="A42" s="5" t="s">
        <v>227</v>
      </c>
      <c r="B42" s="3" t="s">
        <v>253</v>
      </c>
      <c r="C42" s="22" t="s">
        <v>5</v>
      </c>
      <c r="D42" s="2">
        <v>1</v>
      </c>
      <c r="E42" s="23"/>
      <c r="F42" s="46"/>
    </row>
    <row r="43" spans="1:6" s="47" customFormat="1" x14ac:dyDescent="0.3">
      <c r="A43" s="5"/>
      <c r="B43" s="3"/>
      <c r="C43" s="22"/>
      <c r="D43" s="2"/>
      <c r="E43" s="23"/>
      <c r="F43" s="46"/>
    </row>
    <row r="44" spans="1:6" s="47" customFormat="1" x14ac:dyDescent="0.3">
      <c r="A44" s="5"/>
      <c r="B44" s="49" t="s">
        <v>236</v>
      </c>
      <c r="C44" s="22"/>
      <c r="D44" s="2"/>
      <c r="E44" s="23"/>
      <c r="F44" s="46"/>
    </row>
    <row r="45" spans="1:6" s="47" customFormat="1" x14ac:dyDescent="0.3">
      <c r="A45" s="5" t="s">
        <v>227</v>
      </c>
      <c r="B45" s="3" t="s">
        <v>253</v>
      </c>
      <c r="C45" s="22" t="s">
        <v>5</v>
      </c>
      <c r="D45" s="59">
        <f>D10/100</f>
        <v>3</v>
      </c>
      <c r="E45" s="23"/>
      <c r="F45" s="46"/>
    </row>
    <row r="46" spans="1:6" s="47" customFormat="1" x14ac:dyDescent="0.3">
      <c r="A46" s="5"/>
      <c r="B46" s="3"/>
      <c r="C46" s="22"/>
      <c r="D46" s="2"/>
      <c r="E46" s="23"/>
      <c r="F46" s="46"/>
    </row>
    <row r="47" spans="1:6" s="47" customFormat="1" x14ac:dyDescent="0.3">
      <c r="A47" s="5"/>
      <c r="B47" s="45" t="s">
        <v>237</v>
      </c>
      <c r="C47" s="22"/>
      <c r="D47" s="2"/>
      <c r="E47" s="23"/>
      <c r="F47" s="46"/>
    </row>
    <row r="48" spans="1:6" s="47" customFormat="1" x14ac:dyDescent="0.3">
      <c r="A48" s="5" t="s">
        <v>227</v>
      </c>
      <c r="B48" s="3" t="s">
        <v>253</v>
      </c>
      <c r="C48" s="22" t="s">
        <v>5</v>
      </c>
      <c r="D48" s="2">
        <v>1</v>
      </c>
      <c r="E48" s="23"/>
      <c r="F48" s="46"/>
    </row>
    <row r="49" spans="1:7" s="47" customFormat="1" x14ac:dyDescent="0.3">
      <c r="A49" s="5"/>
      <c r="B49" s="3"/>
      <c r="C49" s="22"/>
      <c r="D49" s="2"/>
      <c r="E49" s="23"/>
      <c r="F49" s="46"/>
    </row>
    <row r="50" spans="1:7" s="47" customFormat="1" x14ac:dyDescent="0.3">
      <c r="A50" s="5"/>
      <c r="B50" s="21" t="s">
        <v>10</v>
      </c>
      <c r="C50" s="22"/>
      <c r="D50" s="2"/>
      <c r="E50" s="23"/>
      <c r="F50" s="46"/>
    </row>
    <row r="51" spans="1:7" s="47" customFormat="1" x14ac:dyDescent="0.3">
      <c r="A51" s="5"/>
      <c r="B51" s="52"/>
      <c r="C51" s="22"/>
      <c r="D51" s="2"/>
      <c r="E51" s="23"/>
      <c r="F51" s="46"/>
    </row>
    <row r="52" spans="1:7" s="47" customFormat="1" ht="27" customHeight="1" x14ac:dyDescent="0.3">
      <c r="A52" s="4" t="s">
        <v>21</v>
      </c>
      <c r="B52" s="21" t="s">
        <v>22</v>
      </c>
      <c r="C52" s="22"/>
      <c r="D52" s="2"/>
      <c r="E52" s="23"/>
      <c r="F52" s="46"/>
    </row>
    <row r="53" spans="1:7" s="47" customFormat="1" ht="28" x14ac:dyDescent="0.3">
      <c r="A53" s="4"/>
      <c r="B53" s="50" t="s">
        <v>230</v>
      </c>
      <c r="C53" s="22"/>
      <c r="D53" s="51"/>
      <c r="E53" s="53"/>
      <c r="F53" s="46"/>
      <c r="G53" s="15"/>
    </row>
    <row r="54" spans="1:7" x14ac:dyDescent="0.3">
      <c r="A54" s="5" t="s">
        <v>208</v>
      </c>
      <c r="B54" s="3" t="s">
        <v>231</v>
      </c>
      <c r="C54" s="22" t="s">
        <v>5</v>
      </c>
      <c r="D54" s="2">
        <v>1</v>
      </c>
      <c r="E54" s="23"/>
      <c r="F54" s="46"/>
    </row>
    <row r="55" spans="1:7" s="47" customFormat="1" ht="18.75" customHeight="1" x14ac:dyDescent="0.3">
      <c r="A55" s="5"/>
      <c r="B55" s="3"/>
      <c r="C55" s="22"/>
      <c r="D55" s="2"/>
      <c r="E55" s="23"/>
      <c r="F55" s="46"/>
    </row>
    <row r="56" spans="1:7" s="47" customFormat="1" x14ac:dyDescent="0.3">
      <c r="A56" s="5"/>
      <c r="B56" s="3"/>
      <c r="C56" s="22"/>
      <c r="D56" s="2"/>
      <c r="E56" s="23"/>
      <c r="F56" s="46"/>
    </row>
    <row r="57" spans="1:7" s="47" customFormat="1" x14ac:dyDescent="0.3">
      <c r="A57" s="5"/>
      <c r="B57" s="3"/>
      <c r="C57" s="22"/>
      <c r="D57" s="2"/>
      <c r="E57" s="23"/>
      <c r="F57" s="46"/>
    </row>
    <row r="58" spans="1:7" s="47" customFormat="1" x14ac:dyDescent="0.3">
      <c r="A58" s="4" t="s">
        <v>187</v>
      </c>
      <c r="B58" s="21" t="s">
        <v>27</v>
      </c>
      <c r="C58" s="22"/>
      <c r="D58" s="2"/>
      <c r="E58" s="23"/>
      <c r="F58" s="46"/>
    </row>
    <row r="59" spans="1:7" s="47" customFormat="1" x14ac:dyDescent="0.3">
      <c r="A59" s="5" t="s">
        <v>11</v>
      </c>
      <c r="B59" s="3" t="s">
        <v>239</v>
      </c>
      <c r="C59" s="22" t="s">
        <v>5</v>
      </c>
      <c r="D59" s="2">
        <v>1</v>
      </c>
      <c r="E59" s="23"/>
      <c r="F59" s="46"/>
    </row>
    <row r="60" spans="1:7" s="47" customFormat="1" x14ac:dyDescent="0.3">
      <c r="A60" s="5" t="s">
        <v>12</v>
      </c>
      <c r="B60" s="3" t="s">
        <v>240</v>
      </c>
      <c r="C60" s="22" t="s">
        <v>5</v>
      </c>
      <c r="D60" s="59">
        <v>2</v>
      </c>
      <c r="E60" s="23"/>
      <c r="F60" s="46"/>
    </row>
    <row r="61" spans="1:7" s="47" customFormat="1" ht="48" customHeight="1" x14ac:dyDescent="0.3">
      <c r="A61" s="5"/>
      <c r="B61" s="3"/>
      <c r="C61" s="22"/>
      <c r="D61" s="58"/>
      <c r="E61" s="23"/>
      <c r="F61" s="46"/>
    </row>
    <row r="62" spans="1:7" s="47" customFormat="1" x14ac:dyDescent="0.3">
      <c r="A62" s="5"/>
      <c r="B62" s="3"/>
      <c r="C62" s="22"/>
      <c r="D62" s="59"/>
      <c r="E62" s="23"/>
      <c r="F62" s="81"/>
    </row>
    <row r="63" spans="1:7" s="47" customFormat="1" ht="14.5" thickBot="1" x14ac:dyDescent="0.35">
      <c r="A63" s="60"/>
      <c r="B63" s="61" t="s">
        <v>439</v>
      </c>
      <c r="C63" s="62"/>
      <c r="D63" s="63"/>
      <c r="E63" s="64"/>
      <c r="F63" s="65"/>
    </row>
    <row r="64" spans="1:7" s="47" customFormat="1" x14ac:dyDescent="0.3">
      <c r="A64" s="31"/>
      <c r="B64" s="32"/>
      <c r="C64" s="33"/>
      <c r="D64" s="34"/>
      <c r="E64" s="35"/>
      <c r="F64" s="36"/>
    </row>
    <row r="65" spans="1:7" s="47" customFormat="1" ht="14.5" x14ac:dyDescent="0.35">
      <c r="A65" s="37"/>
      <c r="B65" s="30"/>
      <c r="C65" s="38"/>
      <c r="D65" s="30"/>
      <c r="E65" s="30"/>
      <c r="F65" s="39"/>
    </row>
    <row r="66" spans="1:7" s="47" customFormat="1" x14ac:dyDescent="0.3">
      <c r="A66" s="40"/>
      <c r="B66" s="41"/>
      <c r="C66" s="42"/>
      <c r="D66" s="15"/>
      <c r="E66" s="43"/>
      <c r="F66" s="44"/>
    </row>
    <row r="67" spans="1:7" s="47" customFormat="1" x14ac:dyDescent="0.3">
      <c r="A67" s="40"/>
      <c r="B67" s="41"/>
      <c r="C67" s="42"/>
      <c r="D67" s="15"/>
      <c r="E67" s="43"/>
      <c r="F67" s="44"/>
    </row>
    <row r="68" spans="1:7" s="47" customFormat="1" x14ac:dyDescent="0.3">
      <c r="A68" s="40"/>
      <c r="B68" s="41"/>
      <c r="C68" s="42"/>
      <c r="D68" s="15"/>
      <c r="E68" s="43"/>
      <c r="F68" s="44"/>
    </row>
    <row r="69" spans="1:7" s="47" customFormat="1" x14ac:dyDescent="0.3">
      <c r="A69" s="40"/>
      <c r="B69" s="41"/>
      <c r="C69" s="42"/>
      <c r="D69" s="15"/>
      <c r="E69" s="43"/>
      <c r="F69" s="44"/>
    </row>
    <row r="70" spans="1:7" s="47" customFormat="1" x14ac:dyDescent="0.3">
      <c r="A70" s="40"/>
      <c r="B70" s="41"/>
      <c r="C70" s="42"/>
      <c r="D70" s="15"/>
      <c r="E70" s="43"/>
      <c r="F70" s="44"/>
    </row>
    <row r="71" spans="1:7" s="47" customFormat="1" x14ac:dyDescent="0.3">
      <c r="A71" s="40"/>
      <c r="B71" s="41" t="s">
        <v>440</v>
      </c>
      <c r="C71" s="42"/>
      <c r="D71" s="15"/>
      <c r="E71" s="43"/>
      <c r="F71" s="44"/>
      <c r="G71" s="15"/>
    </row>
  </sheetData>
  <mergeCells count="2">
    <mergeCell ref="A1:F1"/>
    <mergeCell ref="A2:F2"/>
  </mergeCells>
  <pageMargins left="0.25" right="0" top="1" bottom="1" header="0.5" footer="0.5"/>
  <pageSetup scale="77" fitToHeight="0" orientation="portrait" r:id="rId1"/>
  <headerFooter alignWithMargins="0"/>
  <rowBreaks count="1" manualBreakCount="1">
    <brk id="25" max="5"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G78"/>
  <sheetViews>
    <sheetView view="pageBreakPreview" topLeftCell="A64" zoomScale="75" zoomScaleNormal="70" zoomScaleSheetLayoutView="75" workbookViewId="0">
      <selection activeCell="E10" sqref="E10:F70"/>
    </sheetView>
  </sheetViews>
  <sheetFormatPr defaultColWidth="9.1796875" defaultRowHeight="14" x14ac:dyDescent="0.3"/>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4.5" thickBot="1" x14ac:dyDescent="0.35">
      <c r="A1" s="177" t="s">
        <v>212</v>
      </c>
      <c r="B1" s="178"/>
      <c r="C1" s="178"/>
      <c r="D1" s="178"/>
      <c r="E1" s="178"/>
      <c r="F1" s="178"/>
    </row>
    <row r="2" spans="1:6" ht="14.5" thickBot="1" x14ac:dyDescent="0.35">
      <c r="A2" s="177" t="s">
        <v>356</v>
      </c>
      <c r="B2" s="178"/>
      <c r="C2" s="178"/>
      <c r="D2" s="178"/>
      <c r="E2" s="178"/>
      <c r="F2" s="178"/>
    </row>
    <row r="3" spans="1:6" s="20" customFormat="1" x14ac:dyDescent="0.25">
      <c r="A3" s="16" t="s">
        <v>0</v>
      </c>
      <c r="B3" s="17" t="s">
        <v>1</v>
      </c>
      <c r="C3" s="17" t="s">
        <v>2</v>
      </c>
      <c r="D3" s="17" t="s">
        <v>6</v>
      </c>
      <c r="E3" s="18" t="s">
        <v>3</v>
      </c>
      <c r="F3" s="19" t="s">
        <v>7</v>
      </c>
    </row>
    <row r="4" spans="1:6" ht="13.15" customHeight="1" x14ac:dyDescent="0.3">
      <c r="A4" s="5"/>
      <c r="B4" s="21" t="s">
        <v>14</v>
      </c>
      <c r="C4" s="22"/>
      <c r="D4" s="2"/>
      <c r="E4" s="23"/>
      <c r="F4" s="24"/>
    </row>
    <row r="5" spans="1:6" x14ac:dyDescent="0.3">
      <c r="A5" s="4" t="s">
        <v>25</v>
      </c>
      <c r="B5" s="21" t="s">
        <v>26</v>
      </c>
      <c r="C5" s="25"/>
      <c r="D5" s="22"/>
      <c r="E5" s="23"/>
      <c r="F5" s="26"/>
    </row>
    <row r="6" spans="1:6" x14ac:dyDescent="0.3">
      <c r="A6" s="27"/>
      <c r="B6" s="3" t="s">
        <v>202</v>
      </c>
      <c r="C6" s="25"/>
      <c r="D6" s="22"/>
      <c r="E6" s="48"/>
      <c r="F6" s="26"/>
    </row>
    <row r="7" spans="1:6" x14ac:dyDescent="0.3">
      <c r="A7" s="5"/>
      <c r="B7" s="21" t="s">
        <v>15</v>
      </c>
      <c r="C7" s="22"/>
      <c r="D7" s="2"/>
      <c r="E7" s="23"/>
      <c r="F7" s="26"/>
    </row>
    <row r="8" spans="1:6" s="29" customFormat="1" x14ac:dyDescent="0.3">
      <c r="A8" s="5"/>
      <c r="B8" s="28" t="s">
        <v>16</v>
      </c>
      <c r="C8" s="22"/>
      <c r="D8" s="2"/>
      <c r="E8" s="23"/>
      <c r="F8" s="26"/>
    </row>
    <row r="9" spans="1:6" ht="24" customHeight="1" x14ac:dyDescent="0.3">
      <c r="A9" s="5"/>
      <c r="B9" s="28" t="s">
        <v>17</v>
      </c>
      <c r="C9" s="22"/>
      <c r="D9" s="2"/>
      <c r="E9" s="23"/>
      <c r="F9" s="26"/>
    </row>
    <row r="10" spans="1:6" ht="50.25" customHeight="1" x14ac:dyDescent="0.3">
      <c r="A10" s="5" t="s">
        <v>18</v>
      </c>
      <c r="B10" s="3" t="s">
        <v>209</v>
      </c>
      <c r="C10" s="22" t="s">
        <v>4</v>
      </c>
      <c r="D10" s="22">
        <v>480</v>
      </c>
      <c r="E10" s="23"/>
      <c r="F10" s="46"/>
    </row>
    <row r="11" spans="1:6" s="47" customFormat="1" x14ac:dyDescent="0.3">
      <c r="A11" s="5"/>
      <c r="B11" s="21" t="s">
        <v>214</v>
      </c>
      <c r="C11" s="22"/>
      <c r="D11" s="2"/>
      <c r="E11" s="23"/>
      <c r="F11" s="46"/>
    </row>
    <row r="12" spans="1:6" s="47" customFormat="1" x14ac:dyDescent="0.3">
      <c r="A12" s="5"/>
      <c r="B12" s="3"/>
      <c r="C12" s="22"/>
      <c r="D12" s="2"/>
      <c r="E12" s="23"/>
      <c r="F12" s="46"/>
    </row>
    <row r="13" spans="1:6" s="47" customFormat="1" ht="42" customHeight="1" x14ac:dyDescent="0.3">
      <c r="A13" s="5" t="s">
        <v>215</v>
      </c>
      <c r="B13" s="3" t="s">
        <v>216</v>
      </c>
      <c r="C13" s="22" t="s">
        <v>217</v>
      </c>
      <c r="D13" s="82">
        <f>D10*2/10000</f>
        <v>9.6000000000000002E-2</v>
      </c>
      <c r="E13" s="23"/>
      <c r="F13" s="46"/>
    </row>
    <row r="14" spans="1:6" s="47" customFormat="1" x14ac:dyDescent="0.3">
      <c r="A14" s="5"/>
      <c r="B14" s="3"/>
      <c r="C14" s="22"/>
      <c r="D14" s="2"/>
      <c r="E14" s="23"/>
      <c r="F14" s="46"/>
    </row>
    <row r="15" spans="1:6" s="47" customFormat="1" ht="37.5" customHeight="1" x14ac:dyDescent="0.3">
      <c r="A15" s="5"/>
      <c r="B15" s="28" t="s">
        <v>218</v>
      </c>
      <c r="C15" s="22"/>
      <c r="D15" s="2"/>
      <c r="E15" s="23"/>
      <c r="F15" s="46"/>
    </row>
    <row r="16" spans="1:6" s="47" customFormat="1" x14ac:dyDescent="0.3">
      <c r="A16" s="5"/>
      <c r="B16" s="3"/>
      <c r="C16" s="22"/>
      <c r="D16" s="2"/>
      <c r="E16" s="23"/>
      <c r="F16" s="46"/>
    </row>
    <row r="17" spans="1:6" s="47" customFormat="1" x14ac:dyDescent="0.3">
      <c r="A17" s="5" t="s">
        <v>219</v>
      </c>
      <c r="B17" s="3" t="s">
        <v>220</v>
      </c>
      <c r="C17" s="22" t="s">
        <v>5</v>
      </c>
      <c r="D17" s="2">
        <v>5</v>
      </c>
      <c r="E17" s="23"/>
      <c r="F17" s="46"/>
    </row>
    <row r="18" spans="1:6" s="47" customFormat="1" x14ac:dyDescent="0.3">
      <c r="A18" s="5"/>
      <c r="B18" s="3"/>
      <c r="C18" s="22"/>
      <c r="D18" s="2"/>
      <c r="E18" s="23"/>
      <c r="F18" s="46"/>
    </row>
    <row r="19" spans="1:6" s="47" customFormat="1" x14ac:dyDescent="0.3">
      <c r="A19" s="5" t="s">
        <v>221</v>
      </c>
      <c r="B19" s="3" t="s">
        <v>222</v>
      </c>
      <c r="C19" s="22" t="s">
        <v>5</v>
      </c>
      <c r="D19" s="2">
        <v>2</v>
      </c>
      <c r="E19" s="23"/>
      <c r="F19" s="46"/>
    </row>
    <row r="20" spans="1:6" s="47" customFormat="1" x14ac:dyDescent="0.3">
      <c r="A20" s="5"/>
      <c r="B20" s="3"/>
      <c r="C20" s="22"/>
      <c r="D20" s="2"/>
      <c r="E20" s="23"/>
      <c r="F20" s="46"/>
    </row>
    <row r="21" spans="1:6" s="47" customFormat="1" x14ac:dyDescent="0.3">
      <c r="A21" s="5" t="s">
        <v>223</v>
      </c>
      <c r="B21" s="3" t="s">
        <v>224</v>
      </c>
      <c r="C21" s="22" t="s">
        <v>5</v>
      </c>
      <c r="D21" s="2">
        <v>2</v>
      </c>
      <c r="E21" s="23"/>
      <c r="F21" s="46"/>
    </row>
    <row r="22" spans="1:6" s="47" customFormat="1" x14ac:dyDescent="0.3">
      <c r="A22" s="5"/>
      <c r="B22" s="3"/>
      <c r="C22" s="22"/>
      <c r="D22" s="2"/>
      <c r="E22" s="23"/>
      <c r="F22" s="46"/>
    </row>
    <row r="23" spans="1:6" x14ac:dyDescent="0.3">
      <c r="A23" s="5"/>
      <c r="B23" s="66" t="s">
        <v>203</v>
      </c>
      <c r="C23" s="22"/>
      <c r="D23" s="2"/>
      <c r="E23" s="23"/>
      <c r="F23" s="46"/>
    </row>
    <row r="24" spans="1:6" ht="110.25" customHeight="1" x14ac:dyDescent="0.3">
      <c r="A24" s="5"/>
      <c r="B24" s="3" t="s">
        <v>242</v>
      </c>
      <c r="C24" s="22"/>
      <c r="D24" s="2"/>
      <c r="E24" s="23"/>
      <c r="F24" s="46"/>
    </row>
    <row r="25" spans="1:6" x14ac:dyDescent="0.3">
      <c r="A25" s="5"/>
      <c r="B25" s="3"/>
      <c r="C25" s="22"/>
      <c r="D25" s="2"/>
      <c r="E25" s="23"/>
      <c r="F25" s="46"/>
    </row>
    <row r="26" spans="1:6" x14ac:dyDescent="0.3">
      <c r="A26" s="5"/>
      <c r="B26" s="21" t="s">
        <v>197</v>
      </c>
      <c r="C26" s="22"/>
      <c r="D26" s="2"/>
      <c r="E26" s="23"/>
      <c r="F26" s="46"/>
    </row>
    <row r="27" spans="1:6" ht="23.25" customHeight="1" x14ac:dyDescent="0.3">
      <c r="A27" s="5" t="s">
        <v>23</v>
      </c>
      <c r="B27" s="3" t="s">
        <v>255</v>
      </c>
      <c r="C27" s="22" t="s">
        <v>4</v>
      </c>
      <c r="D27" s="22">
        <v>380</v>
      </c>
      <c r="E27" s="23"/>
      <c r="F27" s="46"/>
    </row>
    <row r="28" spans="1:6" x14ac:dyDescent="0.3">
      <c r="A28" s="5"/>
      <c r="B28" s="3"/>
      <c r="C28" s="22"/>
      <c r="D28" s="22"/>
      <c r="E28" s="23"/>
      <c r="F28" s="46"/>
    </row>
    <row r="29" spans="1:6" x14ac:dyDescent="0.3">
      <c r="A29" s="5"/>
      <c r="B29" s="21" t="s">
        <v>19</v>
      </c>
      <c r="C29" s="22"/>
      <c r="D29" s="2"/>
      <c r="E29" s="23"/>
      <c r="F29" s="46"/>
    </row>
    <row r="30" spans="1:6" ht="66" x14ac:dyDescent="0.3">
      <c r="A30" s="5"/>
      <c r="B30" s="3" t="s">
        <v>243</v>
      </c>
      <c r="C30" s="22"/>
      <c r="D30" s="2"/>
      <c r="E30" s="23"/>
      <c r="F30" s="46"/>
    </row>
    <row r="31" spans="1:6" x14ac:dyDescent="0.3">
      <c r="A31" s="5"/>
      <c r="B31" s="3"/>
      <c r="C31" s="22"/>
      <c r="D31" s="2"/>
      <c r="E31" s="23"/>
      <c r="F31" s="46"/>
    </row>
    <row r="32" spans="1:6" x14ac:dyDescent="0.3">
      <c r="A32" s="5"/>
      <c r="B32" s="45" t="s">
        <v>225</v>
      </c>
      <c r="C32" s="22"/>
      <c r="D32" s="2"/>
      <c r="E32" s="23"/>
      <c r="F32" s="46"/>
    </row>
    <row r="33" spans="1:6" x14ac:dyDescent="0.3">
      <c r="A33" s="5" t="s">
        <v>226</v>
      </c>
      <c r="B33" s="3" t="s">
        <v>249</v>
      </c>
      <c r="C33" s="22" t="s">
        <v>5</v>
      </c>
      <c r="D33" s="2">
        <v>1</v>
      </c>
      <c r="E33" s="23"/>
      <c r="F33" s="46"/>
    </row>
    <row r="34" spans="1:6" x14ac:dyDescent="0.3">
      <c r="A34" s="5"/>
      <c r="B34" s="3"/>
      <c r="C34" s="22"/>
      <c r="D34" s="2"/>
      <c r="E34" s="23"/>
      <c r="F34" s="46"/>
    </row>
    <row r="35" spans="1:6" s="47" customFormat="1" x14ac:dyDescent="0.3">
      <c r="A35" s="5"/>
      <c r="B35" s="49" t="s">
        <v>244</v>
      </c>
      <c r="C35" s="22"/>
      <c r="D35" s="2"/>
      <c r="E35" s="23"/>
      <c r="F35" s="46"/>
    </row>
    <row r="36" spans="1:6" s="47" customFormat="1" x14ac:dyDescent="0.3">
      <c r="A36" s="5" t="s">
        <v>227</v>
      </c>
      <c r="B36" s="3" t="s">
        <v>250</v>
      </c>
      <c r="C36" s="22" t="s">
        <v>5</v>
      </c>
      <c r="D36" s="2">
        <v>3</v>
      </c>
      <c r="E36" s="23"/>
      <c r="F36" s="46"/>
    </row>
    <row r="37" spans="1:6" x14ac:dyDescent="0.3">
      <c r="A37" s="5"/>
      <c r="B37" s="3"/>
      <c r="C37" s="22"/>
      <c r="D37" s="2"/>
      <c r="E37" s="23"/>
      <c r="F37" s="46"/>
    </row>
    <row r="38" spans="1:6" x14ac:dyDescent="0.3">
      <c r="A38" s="4"/>
      <c r="B38" s="49" t="s">
        <v>228</v>
      </c>
      <c r="C38" s="22"/>
      <c r="D38" s="2"/>
      <c r="E38" s="23"/>
      <c r="F38" s="46"/>
    </row>
    <row r="39" spans="1:6" s="47" customFormat="1" x14ac:dyDescent="0.3">
      <c r="A39" s="5" t="s">
        <v>188</v>
      </c>
      <c r="B39" s="3" t="s">
        <v>251</v>
      </c>
      <c r="C39" s="22" t="s">
        <v>5</v>
      </c>
      <c r="D39" s="22">
        <v>1</v>
      </c>
      <c r="E39" s="23"/>
      <c r="F39" s="46"/>
    </row>
    <row r="40" spans="1:6" s="47" customFormat="1" x14ac:dyDescent="0.3">
      <c r="A40" s="5"/>
      <c r="B40" s="15"/>
      <c r="C40" s="22"/>
      <c r="D40" s="2"/>
      <c r="E40" s="23"/>
      <c r="F40" s="46"/>
    </row>
    <row r="41" spans="1:6" s="47" customFormat="1" x14ac:dyDescent="0.3">
      <c r="A41" s="5"/>
      <c r="B41" s="49" t="s">
        <v>229</v>
      </c>
      <c r="C41" s="22"/>
      <c r="D41" s="2"/>
      <c r="E41" s="23"/>
      <c r="F41" s="46"/>
    </row>
    <row r="42" spans="1:6" s="47" customFormat="1" x14ac:dyDescent="0.3">
      <c r="A42" s="5" t="s">
        <v>200</v>
      </c>
      <c r="B42" s="3" t="s">
        <v>252</v>
      </c>
      <c r="C42" s="22" t="s">
        <v>5</v>
      </c>
      <c r="D42" s="2">
        <v>1</v>
      </c>
      <c r="E42" s="23"/>
      <c r="F42" s="46"/>
    </row>
    <row r="43" spans="1:6" x14ac:dyDescent="0.3">
      <c r="A43" s="5"/>
      <c r="B43" s="3"/>
      <c r="C43" s="22"/>
      <c r="D43" s="2"/>
      <c r="E43" s="23"/>
      <c r="F43" s="46"/>
    </row>
    <row r="44" spans="1:6" s="47" customFormat="1" x14ac:dyDescent="0.3">
      <c r="A44" s="5"/>
      <c r="B44" s="49" t="s">
        <v>254</v>
      </c>
      <c r="C44" s="22"/>
      <c r="D44" s="2"/>
      <c r="E44" s="23"/>
      <c r="F44" s="46"/>
    </row>
    <row r="45" spans="1:6" s="47" customFormat="1" x14ac:dyDescent="0.3">
      <c r="A45" s="5" t="s">
        <v>227</v>
      </c>
      <c r="B45" s="3" t="s">
        <v>253</v>
      </c>
      <c r="C45" s="22" t="s">
        <v>5</v>
      </c>
      <c r="D45" s="2">
        <v>1</v>
      </c>
      <c r="E45" s="23"/>
      <c r="F45" s="46"/>
    </row>
    <row r="46" spans="1:6" s="47" customFormat="1" x14ac:dyDescent="0.3">
      <c r="A46" s="5"/>
      <c r="B46" s="3"/>
      <c r="C46" s="22"/>
      <c r="D46" s="2"/>
      <c r="E46" s="23"/>
      <c r="F46" s="46"/>
    </row>
    <row r="47" spans="1:6" s="47" customFormat="1" x14ac:dyDescent="0.3">
      <c r="A47" s="5"/>
      <c r="B47" s="49" t="s">
        <v>236</v>
      </c>
      <c r="C47" s="22"/>
      <c r="D47" s="2"/>
      <c r="E47" s="23"/>
      <c r="F47" s="46"/>
    </row>
    <row r="48" spans="1:6" s="47" customFormat="1" x14ac:dyDescent="0.3">
      <c r="A48" s="5" t="s">
        <v>227</v>
      </c>
      <c r="B48" s="3" t="s">
        <v>253</v>
      </c>
      <c r="C48" s="22" t="s">
        <v>5</v>
      </c>
      <c r="D48" s="59">
        <f>D10/100</f>
        <v>4.8</v>
      </c>
      <c r="E48" s="23"/>
      <c r="F48" s="46"/>
    </row>
    <row r="49" spans="1:7" s="47" customFormat="1" x14ac:dyDescent="0.3">
      <c r="A49" s="5"/>
      <c r="B49" s="3"/>
      <c r="C49" s="22"/>
      <c r="D49" s="2"/>
      <c r="E49" s="23"/>
      <c r="F49" s="46"/>
    </row>
    <row r="50" spans="1:7" s="47" customFormat="1" x14ac:dyDescent="0.3">
      <c r="A50" s="5"/>
      <c r="B50" s="45" t="s">
        <v>237</v>
      </c>
      <c r="C50" s="22"/>
      <c r="D50" s="2"/>
      <c r="E50" s="23"/>
      <c r="F50" s="46"/>
    </row>
    <row r="51" spans="1:7" s="47" customFormat="1" x14ac:dyDescent="0.3">
      <c r="A51" s="5" t="s">
        <v>227</v>
      </c>
      <c r="B51" s="3" t="s">
        <v>253</v>
      </c>
      <c r="C51" s="22" t="s">
        <v>5</v>
      </c>
      <c r="D51" s="2">
        <v>1</v>
      </c>
      <c r="E51" s="23"/>
      <c r="F51" s="46"/>
    </row>
    <row r="52" spans="1:7" s="47" customFormat="1" x14ac:dyDescent="0.3">
      <c r="A52" s="5"/>
      <c r="B52" s="3"/>
      <c r="C52" s="22"/>
      <c r="D52" s="2"/>
      <c r="E52" s="23"/>
      <c r="F52" s="46"/>
    </row>
    <row r="53" spans="1:7" s="47" customFormat="1" x14ac:dyDescent="0.3">
      <c r="A53" s="5"/>
      <c r="B53" s="21" t="s">
        <v>10</v>
      </c>
      <c r="C53" s="22"/>
      <c r="D53" s="2"/>
      <c r="E53" s="23"/>
      <c r="F53" s="46"/>
    </row>
    <row r="54" spans="1:7" s="47" customFormat="1" x14ac:dyDescent="0.3">
      <c r="A54" s="5"/>
      <c r="B54" s="52"/>
      <c r="C54" s="22"/>
      <c r="D54" s="2"/>
      <c r="E54" s="23"/>
      <c r="F54" s="46"/>
    </row>
    <row r="55" spans="1:7" s="47" customFormat="1" ht="27" customHeight="1" x14ac:dyDescent="0.3">
      <c r="A55" s="4" t="s">
        <v>21</v>
      </c>
      <c r="B55" s="21" t="s">
        <v>22</v>
      </c>
      <c r="C55" s="22"/>
      <c r="D55" s="2"/>
      <c r="E55" s="23"/>
      <c r="F55" s="46"/>
    </row>
    <row r="56" spans="1:7" s="47" customFormat="1" ht="28" x14ac:dyDescent="0.3">
      <c r="A56" s="4"/>
      <c r="B56" s="50" t="s">
        <v>230</v>
      </c>
      <c r="C56" s="22"/>
      <c r="D56" s="51"/>
      <c r="E56" s="53"/>
      <c r="F56" s="46"/>
      <c r="G56" s="15"/>
    </row>
    <row r="57" spans="1:7" x14ac:dyDescent="0.3">
      <c r="A57" s="5" t="s">
        <v>208</v>
      </c>
      <c r="B57" s="3" t="s">
        <v>231</v>
      </c>
      <c r="C57" s="22" t="s">
        <v>5</v>
      </c>
      <c r="D57" s="2">
        <v>1</v>
      </c>
      <c r="E57" s="23"/>
      <c r="F57" s="46"/>
    </row>
    <row r="58" spans="1:7" s="47" customFormat="1" ht="18.75" customHeight="1" x14ac:dyDescent="0.3">
      <c r="A58" s="5"/>
      <c r="B58" s="3"/>
      <c r="C58" s="22"/>
      <c r="D58" s="2"/>
      <c r="E58" s="23"/>
      <c r="F58" s="46"/>
    </row>
    <row r="59" spans="1:7" s="47" customFormat="1" x14ac:dyDescent="0.3">
      <c r="A59" s="5"/>
      <c r="B59" s="3"/>
      <c r="C59" s="22"/>
      <c r="D59" s="2"/>
      <c r="E59" s="23"/>
      <c r="F59" s="46"/>
    </row>
    <row r="60" spans="1:7" s="47" customFormat="1" x14ac:dyDescent="0.3">
      <c r="A60" s="54"/>
      <c r="B60" s="55" t="s">
        <v>211</v>
      </c>
      <c r="C60" s="56"/>
      <c r="D60" s="52"/>
      <c r="E60" s="57"/>
      <c r="F60" s="46"/>
    </row>
    <row r="61" spans="1:7" s="47" customFormat="1" x14ac:dyDescent="0.3">
      <c r="A61" s="5"/>
      <c r="B61" s="3"/>
      <c r="C61" s="22"/>
      <c r="D61" s="2"/>
      <c r="E61" s="23"/>
      <c r="F61" s="46"/>
    </row>
    <row r="62" spans="1:7" s="47" customFormat="1" x14ac:dyDescent="0.3">
      <c r="A62" s="5"/>
      <c r="B62" s="55" t="s">
        <v>8</v>
      </c>
      <c r="C62" s="22"/>
      <c r="D62" s="2"/>
      <c r="E62" s="23"/>
      <c r="F62" s="46"/>
    </row>
    <row r="63" spans="1:7" s="47" customFormat="1" ht="38.25" customHeight="1" x14ac:dyDescent="0.3">
      <c r="A63" s="5" t="s">
        <v>9</v>
      </c>
      <c r="B63" s="3" t="s">
        <v>238</v>
      </c>
      <c r="C63" s="22" t="s">
        <v>5</v>
      </c>
      <c r="D63" s="22">
        <v>2</v>
      </c>
      <c r="E63" s="23"/>
      <c r="F63" s="46"/>
    </row>
    <row r="64" spans="1:7" s="47" customFormat="1" x14ac:dyDescent="0.3">
      <c r="A64" s="5"/>
      <c r="B64" s="3"/>
      <c r="C64" s="22"/>
      <c r="D64" s="2"/>
      <c r="E64" s="23"/>
      <c r="F64" s="46"/>
    </row>
    <row r="65" spans="1:7" s="47" customFormat="1" x14ac:dyDescent="0.3">
      <c r="A65" s="4" t="s">
        <v>187</v>
      </c>
      <c r="B65" s="21" t="s">
        <v>27</v>
      </c>
      <c r="C65" s="22"/>
      <c r="D65" s="2"/>
      <c r="E65" s="23"/>
      <c r="F65" s="46"/>
    </row>
    <row r="66" spans="1:7" s="47" customFormat="1" x14ac:dyDescent="0.3">
      <c r="A66" s="5" t="s">
        <v>11</v>
      </c>
      <c r="B66" s="3" t="s">
        <v>239</v>
      </c>
      <c r="C66" s="22" t="s">
        <v>5</v>
      </c>
      <c r="D66" s="2">
        <v>1</v>
      </c>
      <c r="E66" s="23"/>
      <c r="F66" s="46"/>
    </row>
    <row r="67" spans="1:7" s="47" customFormat="1" x14ac:dyDescent="0.3">
      <c r="A67" s="5" t="s">
        <v>12</v>
      </c>
      <c r="B67" s="3" t="s">
        <v>240</v>
      </c>
      <c r="C67" s="22" t="s">
        <v>5</v>
      </c>
      <c r="D67" s="59">
        <v>2</v>
      </c>
      <c r="E67" s="23"/>
      <c r="F67" s="46"/>
    </row>
    <row r="68" spans="1:7" s="47" customFormat="1" ht="48" customHeight="1" x14ac:dyDescent="0.3">
      <c r="A68" s="5"/>
      <c r="B68" s="3"/>
      <c r="C68" s="22"/>
      <c r="D68" s="58"/>
      <c r="E68" s="23"/>
      <c r="F68" s="46"/>
    </row>
    <row r="69" spans="1:7" s="47" customFormat="1" x14ac:dyDescent="0.3">
      <c r="A69" s="5"/>
      <c r="B69" s="3"/>
      <c r="C69" s="22"/>
      <c r="D69" s="59"/>
      <c r="E69" s="23"/>
      <c r="F69" s="81"/>
    </row>
    <row r="70" spans="1:7" s="47" customFormat="1" ht="14.5" thickBot="1" x14ac:dyDescent="0.35">
      <c r="A70" s="60"/>
      <c r="B70" s="61" t="s">
        <v>439</v>
      </c>
      <c r="C70" s="62"/>
      <c r="D70" s="63"/>
      <c r="E70" s="64"/>
      <c r="F70" s="65"/>
    </row>
    <row r="71" spans="1:7" s="47" customFormat="1" x14ac:dyDescent="0.3">
      <c r="A71" s="31"/>
      <c r="B71" s="32" t="s">
        <v>440</v>
      </c>
      <c r="C71" s="33"/>
      <c r="D71" s="34"/>
      <c r="E71" s="35"/>
      <c r="F71" s="36"/>
    </row>
    <row r="72" spans="1:7" s="47" customFormat="1" ht="14.5" x14ac:dyDescent="0.35">
      <c r="A72" s="37"/>
      <c r="B72" s="30"/>
      <c r="C72" s="38"/>
      <c r="D72" s="30"/>
      <c r="E72" s="30"/>
      <c r="F72" s="39"/>
    </row>
    <row r="73" spans="1:7" s="47" customFormat="1" x14ac:dyDescent="0.3">
      <c r="A73" s="40"/>
      <c r="B73" s="41"/>
      <c r="C73" s="42"/>
      <c r="D73" s="15"/>
      <c r="E73" s="43"/>
      <c r="F73" s="44"/>
    </row>
    <row r="74" spans="1:7" s="47" customFormat="1" x14ac:dyDescent="0.3">
      <c r="A74" s="40"/>
      <c r="B74" s="41"/>
      <c r="C74" s="42"/>
      <c r="D74" s="15"/>
      <c r="E74" s="43"/>
      <c r="F74" s="44"/>
    </row>
    <row r="75" spans="1:7" s="47" customFormat="1" x14ac:dyDescent="0.3">
      <c r="A75" s="40"/>
      <c r="B75" s="41"/>
      <c r="C75" s="42"/>
      <c r="D75" s="15"/>
      <c r="E75" s="43"/>
      <c r="F75" s="44"/>
    </row>
    <row r="76" spans="1:7" s="47" customFormat="1" x14ac:dyDescent="0.3">
      <c r="A76" s="40"/>
      <c r="B76" s="41"/>
      <c r="C76" s="42"/>
      <c r="D76" s="15"/>
      <c r="E76" s="43"/>
      <c r="F76" s="44"/>
    </row>
    <row r="77" spans="1:7" s="47" customFormat="1" x14ac:dyDescent="0.3">
      <c r="A77" s="40"/>
      <c r="B77" s="41"/>
      <c r="C77" s="42"/>
      <c r="D77" s="15"/>
      <c r="E77" s="43"/>
      <c r="F77" s="44"/>
    </row>
    <row r="78" spans="1:7" s="47" customFormat="1" x14ac:dyDescent="0.3">
      <c r="A78" s="40"/>
      <c r="B78" s="41"/>
      <c r="C78" s="42"/>
      <c r="D78" s="15"/>
      <c r="E78" s="43"/>
      <c r="F78" s="44"/>
      <c r="G78" s="15"/>
    </row>
  </sheetData>
  <mergeCells count="2">
    <mergeCell ref="A1:F1"/>
    <mergeCell ref="A2:F2"/>
  </mergeCells>
  <pageMargins left="0.25" right="0" top="1" bottom="1" header="0.5" footer="0.5"/>
  <pageSetup scale="77" fitToHeight="0" orientation="portrait" r:id="rId1"/>
  <headerFooter alignWithMargins="0"/>
  <rowBreaks count="1" manualBreakCount="1">
    <brk id="28" max="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G98"/>
  <sheetViews>
    <sheetView view="pageBreakPreview" topLeftCell="A88" zoomScaleNormal="70" zoomScaleSheetLayoutView="100" workbookViewId="0">
      <selection activeCell="E10" sqref="E10:F90"/>
    </sheetView>
  </sheetViews>
  <sheetFormatPr defaultColWidth="9.1796875" defaultRowHeight="14" x14ac:dyDescent="0.3"/>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4.5" thickBot="1" x14ac:dyDescent="0.35">
      <c r="A1" s="177" t="s">
        <v>212</v>
      </c>
      <c r="B1" s="178"/>
      <c r="C1" s="178"/>
      <c r="D1" s="178"/>
      <c r="E1" s="178"/>
      <c r="F1" s="178"/>
    </row>
    <row r="2" spans="1:6" ht="14.5" thickBot="1" x14ac:dyDescent="0.35">
      <c r="A2" s="177" t="s">
        <v>357</v>
      </c>
      <c r="B2" s="178"/>
      <c r="C2" s="178"/>
      <c r="D2" s="178"/>
      <c r="E2" s="178"/>
      <c r="F2" s="178"/>
    </row>
    <row r="3" spans="1:6" s="20" customFormat="1" x14ac:dyDescent="0.25">
      <c r="A3" s="16" t="s">
        <v>0</v>
      </c>
      <c r="B3" s="17" t="s">
        <v>1</v>
      </c>
      <c r="C3" s="17" t="s">
        <v>2</v>
      </c>
      <c r="D3" s="17" t="s">
        <v>6</v>
      </c>
      <c r="E3" s="18" t="s">
        <v>3</v>
      </c>
      <c r="F3" s="19" t="s">
        <v>7</v>
      </c>
    </row>
    <row r="4" spans="1:6" ht="13.15" customHeight="1" x14ac:dyDescent="0.3">
      <c r="A4" s="5"/>
      <c r="B4" s="21" t="s">
        <v>14</v>
      </c>
      <c r="C4" s="22"/>
      <c r="D4" s="2"/>
      <c r="E4" s="23"/>
      <c r="F4" s="24"/>
    </row>
    <row r="5" spans="1:6" x14ac:dyDescent="0.3">
      <c r="A5" s="4" t="s">
        <v>25</v>
      </c>
      <c r="B5" s="21" t="s">
        <v>26</v>
      </c>
      <c r="C5" s="25"/>
      <c r="D5" s="22"/>
      <c r="E5" s="23"/>
      <c r="F5" s="26"/>
    </row>
    <row r="6" spans="1:6" x14ac:dyDescent="0.3">
      <c r="A6" s="27"/>
      <c r="B6" s="3" t="s">
        <v>202</v>
      </c>
      <c r="C6" s="25"/>
      <c r="D6" s="22"/>
      <c r="E6" s="48"/>
      <c r="F6" s="26"/>
    </row>
    <row r="7" spans="1:6" x14ac:dyDescent="0.3">
      <c r="A7" s="5"/>
      <c r="B7" s="21" t="s">
        <v>15</v>
      </c>
      <c r="C7" s="22"/>
      <c r="D7" s="2"/>
      <c r="E7" s="23"/>
      <c r="F7" s="26"/>
    </row>
    <row r="8" spans="1:6" s="29" customFormat="1" x14ac:dyDescent="0.3">
      <c r="A8" s="5"/>
      <c r="B8" s="28" t="s">
        <v>16</v>
      </c>
      <c r="C8" s="22"/>
      <c r="D8" s="2"/>
      <c r="E8" s="23"/>
      <c r="F8" s="26"/>
    </row>
    <row r="9" spans="1:6" ht="24" customHeight="1" x14ac:dyDescent="0.3">
      <c r="A9" s="5"/>
      <c r="B9" s="28" t="s">
        <v>17</v>
      </c>
      <c r="C9" s="22"/>
      <c r="D9" s="2"/>
      <c r="E9" s="23"/>
      <c r="F9" s="26"/>
    </row>
    <row r="10" spans="1:6" ht="50.25" customHeight="1" x14ac:dyDescent="0.3">
      <c r="A10" s="5" t="s">
        <v>18</v>
      </c>
      <c r="B10" s="3" t="s">
        <v>209</v>
      </c>
      <c r="C10" s="22" t="s">
        <v>4</v>
      </c>
      <c r="D10" s="22">
        <v>1340</v>
      </c>
      <c r="E10" s="23"/>
      <c r="F10" s="46"/>
    </row>
    <row r="11" spans="1:6" s="47" customFormat="1" x14ac:dyDescent="0.3">
      <c r="A11" s="5"/>
      <c r="B11" s="21" t="s">
        <v>214</v>
      </c>
      <c r="C11" s="22"/>
      <c r="D11" s="2"/>
      <c r="E11" s="23"/>
      <c r="F11" s="46"/>
    </row>
    <row r="12" spans="1:6" s="47" customFormat="1" x14ac:dyDescent="0.3">
      <c r="A12" s="5"/>
      <c r="B12" s="3"/>
      <c r="C12" s="22"/>
      <c r="D12" s="2"/>
      <c r="E12" s="23"/>
      <c r="F12" s="46"/>
    </row>
    <row r="13" spans="1:6" s="47" customFormat="1" ht="42" customHeight="1" x14ac:dyDescent="0.3">
      <c r="A13" s="5" t="s">
        <v>215</v>
      </c>
      <c r="B13" s="3" t="s">
        <v>216</v>
      </c>
      <c r="C13" s="22" t="s">
        <v>217</v>
      </c>
      <c r="D13" s="82">
        <f>D10*2/10000</f>
        <v>0.26800000000000002</v>
      </c>
      <c r="E13" s="23"/>
      <c r="F13" s="46"/>
    </row>
    <row r="14" spans="1:6" s="47" customFormat="1" x14ac:dyDescent="0.3">
      <c r="A14" s="5"/>
      <c r="B14" s="3"/>
      <c r="C14" s="22"/>
      <c r="D14" s="2"/>
      <c r="E14" s="23"/>
      <c r="F14" s="46"/>
    </row>
    <row r="15" spans="1:6" s="47" customFormat="1" ht="37.5" customHeight="1" x14ac:dyDescent="0.3">
      <c r="A15" s="5"/>
      <c r="B15" s="28" t="s">
        <v>218</v>
      </c>
      <c r="C15" s="22"/>
      <c r="D15" s="2"/>
      <c r="E15" s="23"/>
      <c r="F15" s="46"/>
    </row>
    <row r="16" spans="1:6" s="47" customFormat="1" x14ac:dyDescent="0.3">
      <c r="A16" s="5"/>
      <c r="B16" s="3"/>
      <c r="C16" s="22"/>
      <c r="D16" s="2"/>
      <c r="E16" s="23"/>
      <c r="F16" s="46"/>
    </row>
    <row r="17" spans="1:6" s="47" customFormat="1" x14ac:dyDescent="0.3">
      <c r="A17" s="5" t="s">
        <v>219</v>
      </c>
      <c r="B17" s="3" t="s">
        <v>220</v>
      </c>
      <c r="C17" s="22" t="s">
        <v>5</v>
      </c>
      <c r="D17" s="2">
        <v>10</v>
      </c>
      <c r="E17" s="23"/>
      <c r="F17" s="46"/>
    </row>
    <row r="18" spans="1:6" s="47" customFormat="1" x14ac:dyDescent="0.3">
      <c r="A18" s="5"/>
      <c r="B18" s="3"/>
      <c r="C18" s="22"/>
      <c r="D18" s="2"/>
      <c r="E18" s="23"/>
      <c r="F18" s="46"/>
    </row>
    <row r="19" spans="1:6" s="47" customFormat="1" x14ac:dyDescent="0.3">
      <c r="A19" s="5" t="s">
        <v>221</v>
      </c>
      <c r="B19" s="3" t="s">
        <v>222</v>
      </c>
      <c r="C19" s="22" t="s">
        <v>5</v>
      </c>
      <c r="D19" s="2">
        <v>5</v>
      </c>
      <c r="E19" s="23"/>
      <c r="F19" s="46"/>
    </row>
    <row r="20" spans="1:6" s="47" customFormat="1" x14ac:dyDescent="0.3">
      <c r="A20" s="5"/>
      <c r="B20" s="3"/>
      <c r="C20" s="22"/>
      <c r="D20" s="2"/>
      <c r="E20" s="23"/>
      <c r="F20" s="46"/>
    </row>
    <row r="21" spans="1:6" s="47" customFormat="1" x14ac:dyDescent="0.3">
      <c r="A21" s="5" t="s">
        <v>223</v>
      </c>
      <c r="B21" s="3" t="s">
        <v>224</v>
      </c>
      <c r="C21" s="22" t="s">
        <v>5</v>
      </c>
      <c r="D21" s="2">
        <v>5</v>
      </c>
      <c r="E21" s="23"/>
      <c r="F21" s="46"/>
    </row>
    <row r="22" spans="1:6" s="47" customFormat="1" x14ac:dyDescent="0.3">
      <c r="A22" s="5"/>
      <c r="B22" s="3"/>
      <c r="C22" s="22"/>
      <c r="D22" s="2"/>
      <c r="E22" s="23"/>
      <c r="F22" s="46"/>
    </row>
    <row r="23" spans="1:6" x14ac:dyDescent="0.3">
      <c r="A23" s="5"/>
      <c r="B23" s="66" t="s">
        <v>203</v>
      </c>
      <c r="C23" s="22"/>
      <c r="D23" s="2"/>
      <c r="E23" s="23"/>
      <c r="F23" s="46"/>
    </row>
    <row r="24" spans="1:6" ht="110.25" customHeight="1" x14ac:dyDescent="0.3">
      <c r="A24" s="5"/>
      <c r="B24" s="3" t="s">
        <v>242</v>
      </c>
      <c r="C24" s="22"/>
      <c r="D24" s="2"/>
      <c r="E24" s="23"/>
      <c r="F24" s="46"/>
    </row>
    <row r="25" spans="1:6" x14ac:dyDescent="0.3">
      <c r="A25" s="5"/>
      <c r="B25" s="3"/>
      <c r="C25" s="22"/>
      <c r="D25" s="2"/>
      <c r="E25" s="23"/>
      <c r="F25" s="46"/>
    </row>
    <row r="26" spans="1:6" x14ac:dyDescent="0.3">
      <c r="A26" s="5"/>
      <c r="B26" s="21" t="s">
        <v>197</v>
      </c>
      <c r="C26" s="22"/>
      <c r="D26" s="2"/>
      <c r="E26" s="23"/>
      <c r="F26" s="46"/>
    </row>
    <row r="27" spans="1:6" ht="23.25" customHeight="1" x14ac:dyDescent="0.3">
      <c r="A27" s="5" t="s">
        <v>23</v>
      </c>
      <c r="B27" s="3" t="s">
        <v>246</v>
      </c>
      <c r="C27" s="22" t="s">
        <v>4</v>
      </c>
      <c r="D27" s="22">
        <v>1340</v>
      </c>
      <c r="E27" s="23"/>
      <c r="F27" s="46"/>
    </row>
    <row r="28" spans="1:6" x14ac:dyDescent="0.3">
      <c r="A28" s="5"/>
      <c r="B28" s="3"/>
      <c r="C28" s="22"/>
      <c r="D28" s="22"/>
      <c r="E28" s="23"/>
      <c r="F28" s="46"/>
    </row>
    <row r="29" spans="1:6" x14ac:dyDescent="0.3">
      <c r="A29" s="5"/>
      <c r="B29" s="21" t="s">
        <v>19</v>
      </c>
      <c r="C29" s="22"/>
      <c r="D29" s="2"/>
      <c r="E29" s="23"/>
      <c r="F29" s="46"/>
    </row>
    <row r="30" spans="1:6" ht="66" x14ac:dyDescent="0.3">
      <c r="A30" s="5"/>
      <c r="B30" s="3" t="s">
        <v>243</v>
      </c>
      <c r="C30" s="22"/>
      <c r="D30" s="2"/>
      <c r="E30" s="23"/>
      <c r="F30" s="46"/>
    </row>
    <row r="31" spans="1:6" x14ac:dyDescent="0.3">
      <c r="A31" s="5"/>
      <c r="B31" s="3"/>
      <c r="C31" s="22"/>
      <c r="D31" s="2"/>
      <c r="E31" s="23"/>
      <c r="F31" s="46"/>
    </row>
    <row r="32" spans="1:6" x14ac:dyDescent="0.3">
      <c r="A32" s="5"/>
      <c r="B32" s="45" t="s">
        <v>225</v>
      </c>
      <c r="C32" s="22"/>
      <c r="D32" s="2"/>
      <c r="E32" s="23"/>
      <c r="F32" s="46"/>
    </row>
    <row r="33" spans="1:6" x14ac:dyDescent="0.3">
      <c r="A33" s="5" t="s">
        <v>226</v>
      </c>
      <c r="B33" s="3" t="s">
        <v>247</v>
      </c>
      <c r="C33" s="22" t="s">
        <v>5</v>
      </c>
      <c r="D33" s="2">
        <v>1</v>
      </c>
      <c r="E33" s="23"/>
      <c r="F33" s="46"/>
    </row>
    <row r="34" spans="1:6" x14ac:dyDescent="0.3">
      <c r="A34" s="5"/>
      <c r="B34" s="3"/>
      <c r="C34" s="22"/>
      <c r="D34" s="2"/>
      <c r="E34" s="23"/>
      <c r="F34" s="46"/>
    </row>
    <row r="35" spans="1:6" s="47" customFormat="1" x14ac:dyDescent="0.3">
      <c r="A35" s="5"/>
      <c r="B35" s="49" t="s">
        <v>244</v>
      </c>
      <c r="C35" s="22"/>
      <c r="D35" s="2"/>
      <c r="E35" s="23"/>
      <c r="F35" s="46"/>
    </row>
    <row r="36" spans="1:6" s="47" customFormat="1" x14ac:dyDescent="0.3">
      <c r="A36" s="5" t="s">
        <v>227</v>
      </c>
      <c r="B36" s="3" t="s">
        <v>248</v>
      </c>
      <c r="C36" s="22" t="s">
        <v>5</v>
      </c>
      <c r="D36" s="2">
        <v>7</v>
      </c>
      <c r="E36" s="23"/>
      <c r="F36" s="46"/>
    </row>
    <row r="37" spans="1:6" x14ac:dyDescent="0.3">
      <c r="A37" s="5"/>
      <c r="B37" s="3"/>
      <c r="C37" s="22"/>
      <c r="D37" s="2"/>
      <c r="E37" s="23"/>
      <c r="F37" s="46"/>
    </row>
    <row r="38" spans="1:6" x14ac:dyDescent="0.3">
      <c r="A38" s="4"/>
      <c r="B38" s="49" t="s">
        <v>317</v>
      </c>
      <c r="C38" s="22"/>
      <c r="D38" s="2"/>
      <c r="E38" s="23"/>
      <c r="F38" s="46"/>
    </row>
    <row r="39" spans="1:6" s="47" customFormat="1" x14ac:dyDescent="0.3">
      <c r="A39" s="5" t="s">
        <v>361</v>
      </c>
      <c r="B39" s="3" t="s">
        <v>273</v>
      </c>
      <c r="C39" s="22" t="s">
        <v>5</v>
      </c>
      <c r="D39" s="22">
        <v>2</v>
      </c>
      <c r="E39" s="23"/>
      <c r="F39" s="46"/>
    </row>
    <row r="40" spans="1:6" s="47" customFormat="1" x14ac:dyDescent="0.3">
      <c r="A40" s="5" t="s">
        <v>362</v>
      </c>
      <c r="B40" s="3" t="s">
        <v>251</v>
      </c>
      <c r="C40" s="22" t="s">
        <v>5</v>
      </c>
      <c r="D40" s="22">
        <v>2</v>
      </c>
      <c r="E40" s="23"/>
      <c r="F40" s="46"/>
    </row>
    <row r="41" spans="1:6" s="47" customFormat="1" x14ac:dyDescent="0.3">
      <c r="A41" s="5"/>
      <c r="B41" s="15"/>
      <c r="C41" s="22"/>
      <c r="D41" s="2"/>
      <c r="E41" s="23"/>
      <c r="F41" s="46"/>
    </row>
    <row r="42" spans="1:6" s="47" customFormat="1" x14ac:dyDescent="0.3">
      <c r="A42" s="5"/>
      <c r="B42" s="49" t="s">
        <v>229</v>
      </c>
      <c r="C42" s="22"/>
      <c r="D42" s="2"/>
      <c r="E42" s="23"/>
      <c r="F42" s="46"/>
    </row>
    <row r="43" spans="1:6" s="47" customFormat="1" x14ac:dyDescent="0.3">
      <c r="A43" s="5" t="s">
        <v>361</v>
      </c>
      <c r="B43" s="3" t="s">
        <v>201</v>
      </c>
      <c r="C43" s="22" t="s">
        <v>5</v>
      </c>
      <c r="D43" s="2">
        <v>1</v>
      </c>
      <c r="E43" s="23"/>
      <c r="F43" s="46"/>
    </row>
    <row r="44" spans="1:6" x14ac:dyDescent="0.3">
      <c r="A44" s="5"/>
      <c r="B44" s="3"/>
      <c r="C44" s="22"/>
      <c r="D44" s="2"/>
      <c r="E44" s="23"/>
      <c r="F44" s="46"/>
    </row>
    <row r="45" spans="1:6" s="47" customFormat="1" x14ac:dyDescent="0.3">
      <c r="A45" s="5"/>
      <c r="B45" s="49" t="s">
        <v>441</v>
      </c>
      <c r="C45" s="22"/>
      <c r="D45" s="2"/>
      <c r="E45" s="23"/>
      <c r="F45" s="46"/>
    </row>
    <row r="46" spans="1:6" s="47" customFormat="1" x14ac:dyDescent="0.3">
      <c r="A46" s="5" t="s">
        <v>360</v>
      </c>
      <c r="B46" s="3" t="s">
        <v>248</v>
      </c>
      <c r="C46" s="22" t="s">
        <v>5</v>
      </c>
      <c r="D46" s="2">
        <v>1</v>
      </c>
      <c r="E46" s="23"/>
      <c r="F46" s="46"/>
    </row>
    <row r="47" spans="1:6" s="47" customFormat="1" x14ac:dyDescent="0.3">
      <c r="A47" s="5"/>
      <c r="B47" s="3"/>
      <c r="C47" s="22"/>
      <c r="D47" s="2"/>
      <c r="E47" s="23"/>
      <c r="F47" s="46"/>
    </row>
    <row r="48" spans="1:6" s="47" customFormat="1" x14ac:dyDescent="0.3">
      <c r="A48" s="5"/>
      <c r="B48" s="49" t="s">
        <v>236</v>
      </c>
      <c r="C48" s="22"/>
      <c r="D48" s="2"/>
      <c r="E48" s="23"/>
      <c r="F48" s="46"/>
    </row>
    <row r="49" spans="1:6" s="47" customFormat="1" x14ac:dyDescent="0.3">
      <c r="A49" s="5" t="s">
        <v>227</v>
      </c>
      <c r="B49" s="3" t="s">
        <v>248</v>
      </c>
      <c r="C49" s="22" t="s">
        <v>5</v>
      </c>
      <c r="D49" s="59">
        <f>D10/100</f>
        <v>13.4</v>
      </c>
      <c r="E49" s="23"/>
      <c r="F49" s="46"/>
    </row>
    <row r="50" spans="1:6" s="47" customFormat="1" x14ac:dyDescent="0.3">
      <c r="A50" s="5"/>
      <c r="B50" s="3"/>
      <c r="C50" s="22"/>
      <c r="D50" s="2"/>
      <c r="E50" s="23"/>
      <c r="F50" s="46"/>
    </row>
    <row r="51" spans="1:6" s="47" customFormat="1" x14ac:dyDescent="0.3">
      <c r="A51" s="5"/>
      <c r="B51" s="45" t="s">
        <v>237</v>
      </c>
      <c r="C51" s="22"/>
      <c r="D51" s="2"/>
      <c r="E51" s="23"/>
      <c r="F51" s="46"/>
    </row>
    <row r="52" spans="1:6" s="47" customFormat="1" x14ac:dyDescent="0.3">
      <c r="A52" s="5" t="s">
        <v>227</v>
      </c>
      <c r="B52" s="3" t="s">
        <v>248</v>
      </c>
      <c r="C52" s="22" t="s">
        <v>5</v>
      </c>
      <c r="D52" s="2">
        <v>1</v>
      </c>
      <c r="E52" s="23"/>
      <c r="F52" s="46"/>
    </row>
    <row r="53" spans="1:6" s="47" customFormat="1" x14ac:dyDescent="0.3">
      <c r="A53" s="5"/>
      <c r="B53" s="3"/>
      <c r="C53" s="22"/>
      <c r="D53" s="2"/>
      <c r="E53" s="23"/>
      <c r="F53" s="46"/>
    </row>
    <row r="54" spans="1:6" x14ac:dyDescent="0.3">
      <c r="A54" s="4"/>
      <c r="B54" s="49" t="s">
        <v>272</v>
      </c>
      <c r="C54" s="22"/>
      <c r="D54" s="2"/>
      <c r="E54" s="23"/>
      <c r="F54" s="46"/>
    </row>
    <row r="55" spans="1:6" s="47" customFormat="1" x14ac:dyDescent="0.3">
      <c r="A55" s="5" t="s">
        <v>360</v>
      </c>
      <c r="B55" s="3" t="s">
        <v>273</v>
      </c>
      <c r="C55" s="22" t="s">
        <v>5</v>
      </c>
      <c r="D55" s="22">
        <v>4</v>
      </c>
      <c r="E55" s="23"/>
      <c r="F55" s="46"/>
    </row>
    <row r="56" spans="1:6" s="47" customFormat="1" x14ac:dyDescent="0.3">
      <c r="A56" s="5"/>
      <c r="B56" s="15"/>
      <c r="C56" s="22"/>
      <c r="D56" s="2"/>
      <c r="E56" s="23"/>
      <c r="F56" s="46"/>
    </row>
    <row r="57" spans="1:6" s="47" customFormat="1" x14ac:dyDescent="0.3">
      <c r="A57" s="5"/>
      <c r="B57" s="49" t="s">
        <v>274</v>
      </c>
      <c r="C57" s="22"/>
      <c r="D57" s="2"/>
      <c r="E57" s="23"/>
      <c r="F57" s="46"/>
    </row>
    <row r="58" spans="1:6" s="47" customFormat="1" x14ac:dyDescent="0.3">
      <c r="A58" s="5" t="s">
        <v>363</v>
      </c>
      <c r="B58" s="3" t="s">
        <v>275</v>
      </c>
      <c r="C58" s="22" t="s">
        <v>5</v>
      </c>
      <c r="D58" s="2">
        <v>4</v>
      </c>
      <c r="E58" s="23"/>
      <c r="F58" s="46"/>
    </row>
    <row r="59" spans="1:6" x14ac:dyDescent="0.3">
      <c r="A59" s="5"/>
      <c r="B59" s="3"/>
      <c r="C59" s="22"/>
      <c r="D59" s="2"/>
      <c r="E59" s="23"/>
      <c r="F59" s="46"/>
    </row>
    <row r="60" spans="1:6" s="47" customFormat="1" x14ac:dyDescent="0.3">
      <c r="A60" s="5"/>
      <c r="B60" s="49" t="s">
        <v>303</v>
      </c>
      <c r="C60" s="22"/>
      <c r="D60" s="2"/>
      <c r="E60" s="23"/>
      <c r="F60" s="46"/>
    </row>
    <row r="61" spans="1:6" s="47" customFormat="1" x14ac:dyDescent="0.3">
      <c r="A61" s="5" t="s">
        <v>364</v>
      </c>
      <c r="B61" s="3" t="s">
        <v>304</v>
      </c>
      <c r="C61" s="22" t="s">
        <v>5</v>
      </c>
      <c r="D61" s="2">
        <v>2</v>
      </c>
      <c r="E61" s="23"/>
      <c r="F61" s="46"/>
    </row>
    <row r="62" spans="1:6" s="47" customFormat="1" x14ac:dyDescent="0.3">
      <c r="A62" s="5"/>
      <c r="B62" s="3"/>
      <c r="C62" s="22"/>
      <c r="D62" s="2"/>
      <c r="E62" s="23"/>
      <c r="F62" s="46"/>
    </row>
    <row r="63" spans="1:6" s="47" customFormat="1" x14ac:dyDescent="0.3">
      <c r="A63" s="5"/>
      <c r="B63" s="49" t="s">
        <v>306</v>
      </c>
      <c r="C63" s="22"/>
      <c r="D63" s="2"/>
      <c r="E63" s="23"/>
      <c r="F63" s="46"/>
    </row>
    <row r="64" spans="1:6" s="47" customFormat="1" x14ac:dyDescent="0.3">
      <c r="A64" s="5" t="s">
        <v>365</v>
      </c>
      <c r="B64" s="3" t="s">
        <v>307</v>
      </c>
      <c r="C64" s="22" t="s">
        <v>5</v>
      </c>
      <c r="D64" s="59">
        <v>2</v>
      </c>
      <c r="E64" s="23"/>
      <c r="F64" s="46"/>
    </row>
    <row r="65" spans="1:7" s="47" customFormat="1" x14ac:dyDescent="0.3">
      <c r="A65" s="5"/>
      <c r="B65" s="3"/>
      <c r="C65" s="22"/>
      <c r="D65" s="2"/>
      <c r="E65" s="23"/>
      <c r="F65" s="46"/>
    </row>
    <row r="66" spans="1:7" s="47" customFormat="1" x14ac:dyDescent="0.3">
      <c r="A66" s="5"/>
      <c r="B66" s="3"/>
      <c r="C66" s="22"/>
      <c r="D66" s="2"/>
      <c r="E66" s="23"/>
      <c r="F66" s="46"/>
    </row>
    <row r="67" spans="1:7" s="47" customFormat="1" x14ac:dyDescent="0.3">
      <c r="A67" s="5"/>
      <c r="B67" s="3"/>
      <c r="C67" s="22"/>
      <c r="D67" s="2"/>
      <c r="E67" s="23"/>
      <c r="F67" s="46"/>
    </row>
    <row r="68" spans="1:7" s="47" customFormat="1" x14ac:dyDescent="0.3">
      <c r="A68" s="5"/>
      <c r="B68" s="21" t="s">
        <v>10</v>
      </c>
      <c r="C68" s="22"/>
      <c r="D68" s="2"/>
      <c r="E68" s="23"/>
      <c r="F68" s="46"/>
    </row>
    <row r="69" spans="1:7" s="47" customFormat="1" x14ac:dyDescent="0.3">
      <c r="A69" s="5"/>
      <c r="B69" s="52"/>
      <c r="C69" s="22"/>
      <c r="D69" s="2"/>
      <c r="E69" s="23"/>
      <c r="F69" s="46"/>
    </row>
    <row r="70" spans="1:7" s="47" customFormat="1" ht="27" customHeight="1" x14ac:dyDescent="0.3">
      <c r="A70" s="4" t="s">
        <v>21</v>
      </c>
      <c r="B70" s="21" t="s">
        <v>22</v>
      </c>
      <c r="C70" s="22"/>
      <c r="D70" s="2"/>
      <c r="E70" s="23"/>
      <c r="F70" s="46"/>
    </row>
    <row r="71" spans="1:7" s="47" customFormat="1" x14ac:dyDescent="0.3">
      <c r="A71" s="4"/>
      <c r="B71" s="50" t="s">
        <v>440</v>
      </c>
      <c r="C71" s="22"/>
      <c r="D71" s="51"/>
      <c r="E71" s="53"/>
      <c r="F71" s="46"/>
      <c r="G71" s="15"/>
    </row>
    <row r="72" spans="1:7" x14ac:dyDescent="0.3">
      <c r="A72" s="5" t="s">
        <v>208</v>
      </c>
      <c r="B72" s="3" t="s">
        <v>231</v>
      </c>
      <c r="C72" s="22" t="s">
        <v>5</v>
      </c>
      <c r="D72" s="2">
        <v>1</v>
      </c>
      <c r="E72" s="23"/>
      <c r="F72" s="46"/>
    </row>
    <row r="73" spans="1:7" x14ac:dyDescent="0.3">
      <c r="A73" s="5" t="s">
        <v>186</v>
      </c>
      <c r="B73" s="3" t="s">
        <v>445</v>
      </c>
      <c r="C73" s="22" t="s">
        <v>5</v>
      </c>
      <c r="D73" s="2">
        <v>1</v>
      </c>
      <c r="E73" s="23"/>
      <c r="F73" s="46"/>
    </row>
    <row r="74" spans="1:7" s="47" customFormat="1" ht="18.75" customHeight="1" x14ac:dyDescent="0.3">
      <c r="A74" s="5"/>
      <c r="B74" s="3"/>
      <c r="C74" s="22"/>
      <c r="D74" s="2"/>
      <c r="E74" s="23"/>
      <c r="F74" s="46"/>
    </row>
    <row r="75" spans="1:7" s="47" customFormat="1" ht="28" x14ac:dyDescent="0.3">
      <c r="A75" s="4"/>
      <c r="B75" s="50" t="s">
        <v>311</v>
      </c>
      <c r="C75" s="22"/>
      <c r="D75" s="51"/>
      <c r="E75" s="53"/>
      <c r="F75" s="46"/>
      <c r="G75" s="15"/>
    </row>
    <row r="76" spans="1:7" x14ac:dyDescent="0.3">
      <c r="A76" s="5" t="s">
        <v>208</v>
      </c>
      <c r="B76" s="3" t="s">
        <v>309</v>
      </c>
      <c r="C76" s="22" t="s">
        <v>5</v>
      </c>
      <c r="D76" s="2">
        <v>2</v>
      </c>
      <c r="E76" s="23"/>
      <c r="F76" s="46"/>
    </row>
    <row r="77" spans="1:7" s="47" customFormat="1" x14ac:dyDescent="0.3">
      <c r="A77" s="5"/>
      <c r="B77" s="3"/>
      <c r="C77" s="22"/>
      <c r="D77" s="2"/>
      <c r="E77" s="23"/>
      <c r="F77" s="46"/>
    </row>
    <row r="78" spans="1:7" s="47" customFormat="1" x14ac:dyDescent="0.3">
      <c r="A78" s="54"/>
      <c r="B78" s="55" t="s">
        <v>211</v>
      </c>
      <c r="C78" s="56"/>
      <c r="D78" s="52"/>
      <c r="E78" s="57"/>
      <c r="F78" s="46"/>
    </row>
    <row r="79" spans="1:7" s="47" customFormat="1" x14ac:dyDescent="0.3">
      <c r="A79" s="5"/>
      <c r="B79" s="3"/>
      <c r="C79" s="22"/>
      <c r="D79" s="2"/>
      <c r="E79" s="23"/>
      <c r="F79" s="46"/>
    </row>
    <row r="80" spans="1:7" s="47" customFormat="1" x14ac:dyDescent="0.3">
      <c r="A80" s="5"/>
      <c r="B80" s="55" t="s">
        <v>8</v>
      </c>
      <c r="C80" s="22"/>
      <c r="D80" s="2"/>
      <c r="E80" s="23"/>
      <c r="F80" s="46"/>
    </row>
    <row r="81" spans="1:6" s="47" customFormat="1" ht="38.25" customHeight="1" x14ac:dyDescent="0.3">
      <c r="A81" s="5" t="s">
        <v>9</v>
      </c>
      <c r="B81" s="3" t="s">
        <v>238</v>
      </c>
      <c r="C81" s="22" t="s">
        <v>5</v>
      </c>
      <c r="D81" s="22">
        <v>5</v>
      </c>
      <c r="E81" s="23"/>
      <c r="F81" s="46"/>
    </row>
    <row r="82" spans="1:6" s="47" customFormat="1" x14ac:dyDescent="0.3">
      <c r="A82" s="5"/>
      <c r="B82" s="3"/>
      <c r="C82" s="22"/>
      <c r="D82" s="2"/>
      <c r="E82" s="23"/>
      <c r="F82" s="46"/>
    </row>
    <row r="83" spans="1:6" s="47" customFormat="1" x14ac:dyDescent="0.3">
      <c r="A83" s="4" t="s">
        <v>187</v>
      </c>
      <c r="B83" s="21" t="s">
        <v>27</v>
      </c>
      <c r="C83" s="22"/>
      <c r="D83" s="2"/>
      <c r="E83" s="23"/>
      <c r="F83" s="46"/>
    </row>
    <row r="84" spans="1:6" s="47" customFormat="1" x14ac:dyDescent="0.3">
      <c r="A84" s="5" t="s">
        <v>11</v>
      </c>
      <c r="B84" s="3" t="s">
        <v>239</v>
      </c>
      <c r="C84" s="22" t="s">
        <v>5</v>
      </c>
      <c r="D84" s="2">
        <v>1</v>
      </c>
      <c r="E84" s="23"/>
      <c r="F84" s="46"/>
    </row>
    <row r="85" spans="1:6" s="47" customFormat="1" x14ac:dyDescent="0.3">
      <c r="A85" s="5" t="s">
        <v>12</v>
      </c>
      <c r="B85" s="3" t="s">
        <v>446</v>
      </c>
      <c r="C85" s="22" t="s">
        <v>5</v>
      </c>
      <c r="D85" s="59">
        <v>3</v>
      </c>
      <c r="E85" s="23"/>
      <c r="F85" s="46"/>
    </row>
    <row r="86" spans="1:6" s="47" customFormat="1" x14ac:dyDescent="0.3">
      <c r="A86" s="5" t="s">
        <v>12</v>
      </c>
      <c r="B86" s="3" t="s">
        <v>313</v>
      </c>
      <c r="C86" s="22" t="s">
        <v>5</v>
      </c>
      <c r="D86" s="59">
        <v>3</v>
      </c>
      <c r="E86" s="23"/>
      <c r="F86" s="46"/>
    </row>
    <row r="87" spans="1:6" s="47" customFormat="1" x14ac:dyDescent="0.3">
      <c r="A87" s="5" t="s">
        <v>13</v>
      </c>
      <c r="B87" s="3" t="s">
        <v>240</v>
      </c>
      <c r="C87" s="22" t="s">
        <v>5</v>
      </c>
      <c r="D87" s="59">
        <v>7</v>
      </c>
      <c r="E87" s="23"/>
      <c r="F87" s="46"/>
    </row>
    <row r="88" spans="1:6" s="47" customFormat="1" ht="48" customHeight="1" x14ac:dyDescent="0.3">
      <c r="A88" s="5"/>
      <c r="B88" s="3"/>
      <c r="C88" s="22"/>
      <c r="D88" s="58"/>
      <c r="E88" s="23"/>
      <c r="F88" s="46"/>
    </row>
    <row r="89" spans="1:6" s="47" customFormat="1" x14ac:dyDescent="0.3">
      <c r="A89" s="5"/>
      <c r="B89" s="3"/>
      <c r="C89" s="22"/>
      <c r="D89" s="59"/>
      <c r="E89" s="23"/>
      <c r="F89" s="81"/>
    </row>
    <row r="90" spans="1:6" s="47" customFormat="1" ht="14.5" thickBot="1" x14ac:dyDescent="0.35">
      <c r="A90" s="60"/>
      <c r="B90" s="61" t="s">
        <v>439</v>
      </c>
      <c r="C90" s="62"/>
      <c r="D90" s="63"/>
      <c r="E90" s="64"/>
      <c r="F90" s="65"/>
    </row>
    <row r="91" spans="1:6" s="47" customFormat="1" x14ac:dyDescent="0.3">
      <c r="A91" s="31"/>
      <c r="B91" s="32"/>
      <c r="C91" s="33"/>
      <c r="D91" s="34"/>
      <c r="E91" s="35"/>
      <c r="F91" s="36"/>
    </row>
    <row r="92" spans="1:6" s="47" customFormat="1" ht="14.5" x14ac:dyDescent="0.35">
      <c r="A92" s="37"/>
      <c r="B92" s="30"/>
      <c r="C92" s="38"/>
      <c r="D92" s="30"/>
      <c r="E92" s="30"/>
      <c r="F92" s="39"/>
    </row>
    <row r="93" spans="1:6" s="47" customFormat="1" x14ac:dyDescent="0.3">
      <c r="A93" s="40"/>
      <c r="B93" s="41"/>
      <c r="C93" s="42"/>
      <c r="D93" s="15"/>
      <c r="E93" s="43"/>
      <c r="F93" s="44"/>
    </row>
    <row r="94" spans="1:6" s="47" customFormat="1" x14ac:dyDescent="0.3">
      <c r="A94" s="40"/>
      <c r="B94" s="41"/>
      <c r="C94" s="42"/>
      <c r="D94" s="15"/>
      <c r="E94" s="43"/>
      <c r="F94" s="44"/>
    </row>
    <row r="95" spans="1:6" s="47" customFormat="1" x14ac:dyDescent="0.3">
      <c r="A95" s="40"/>
      <c r="B95" s="41"/>
      <c r="C95" s="42"/>
      <c r="D95" s="15"/>
      <c r="E95" s="43"/>
      <c r="F95" s="44"/>
    </row>
    <row r="96" spans="1:6" s="47" customFormat="1" x14ac:dyDescent="0.3">
      <c r="A96" s="40"/>
      <c r="B96" s="41"/>
      <c r="C96" s="42"/>
      <c r="D96" s="15"/>
      <c r="E96" s="43"/>
      <c r="F96" s="44"/>
    </row>
    <row r="97" spans="1:7" s="47" customFormat="1" x14ac:dyDescent="0.3">
      <c r="A97" s="40"/>
      <c r="B97" s="41"/>
      <c r="C97" s="42"/>
      <c r="D97" s="15"/>
      <c r="E97" s="43"/>
      <c r="F97" s="44"/>
    </row>
    <row r="98" spans="1:7" s="47" customFormat="1" x14ac:dyDescent="0.3">
      <c r="A98" s="40"/>
      <c r="B98" s="41"/>
      <c r="C98" s="42"/>
      <c r="D98" s="15"/>
      <c r="E98" s="43"/>
      <c r="F98" s="44"/>
      <c r="G98" s="15"/>
    </row>
  </sheetData>
  <mergeCells count="2">
    <mergeCell ref="A1:F1"/>
    <mergeCell ref="A2:F2"/>
  </mergeCells>
  <pageMargins left="0.25" right="0" top="1" bottom="1" header="0.5" footer="0.5"/>
  <pageSetup scale="77" fitToHeight="0" orientation="portrait" r:id="rId1"/>
  <headerFooter alignWithMargins="0"/>
  <rowBreaks count="2" manualBreakCount="2">
    <brk id="28" max="5" man="1"/>
    <brk id="67" max="5"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G99"/>
  <sheetViews>
    <sheetView view="pageBreakPreview" topLeftCell="A94" zoomScaleNormal="70" zoomScaleSheetLayoutView="100" workbookViewId="0">
      <selection activeCell="E10" sqref="E10:F91"/>
    </sheetView>
  </sheetViews>
  <sheetFormatPr defaultColWidth="9.1796875" defaultRowHeight="14" x14ac:dyDescent="0.3"/>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4.5" thickBot="1" x14ac:dyDescent="0.35">
      <c r="A1" s="177" t="s">
        <v>212</v>
      </c>
      <c r="B1" s="178"/>
      <c r="C1" s="178"/>
      <c r="D1" s="178"/>
      <c r="E1" s="178"/>
      <c r="F1" s="178"/>
    </row>
    <row r="2" spans="1:6" ht="14.5" thickBot="1" x14ac:dyDescent="0.35">
      <c r="A2" s="177" t="s">
        <v>366</v>
      </c>
      <c r="B2" s="178"/>
      <c r="C2" s="178"/>
      <c r="D2" s="178"/>
      <c r="E2" s="178"/>
      <c r="F2" s="178"/>
    </row>
    <row r="3" spans="1:6" s="20" customFormat="1" x14ac:dyDescent="0.25">
      <c r="A3" s="16" t="s">
        <v>0</v>
      </c>
      <c r="B3" s="17" t="s">
        <v>1</v>
      </c>
      <c r="C3" s="17" t="s">
        <v>2</v>
      </c>
      <c r="D3" s="17" t="s">
        <v>6</v>
      </c>
      <c r="E3" s="18" t="s">
        <v>3</v>
      </c>
      <c r="F3" s="19" t="s">
        <v>7</v>
      </c>
    </row>
    <row r="4" spans="1:6" ht="13.15" customHeight="1" x14ac:dyDescent="0.3">
      <c r="A4" s="5"/>
      <c r="B4" s="21" t="s">
        <v>14</v>
      </c>
      <c r="C4" s="22"/>
      <c r="D4" s="2"/>
      <c r="E4" s="23"/>
      <c r="F4" s="24"/>
    </row>
    <row r="5" spans="1:6" x14ac:dyDescent="0.3">
      <c r="A5" s="4" t="s">
        <v>25</v>
      </c>
      <c r="B5" s="21" t="s">
        <v>26</v>
      </c>
      <c r="C5" s="25"/>
      <c r="D5" s="22"/>
      <c r="E5" s="23"/>
      <c r="F5" s="26"/>
    </row>
    <row r="6" spans="1:6" x14ac:dyDescent="0.3">
      <c r="A6" s="27"/>
      <c r="B6" s="3" t="s">
        <v>202</v>
      </c>
      <c r="C6" s="25"/>
      <c r="D6" s="22"/>
      <c r="E6" s="48"/>
      <c r="F6" s="26"/>
    </row>
    <row r="7" spans="1:6" x14ac:dyDescent="0.3">
      <c r="A7" s="5"/>
      <c r="B7" s="21" t="s">
        <v>15</v>
      </c>
      <c r="C7" s="22"/>
      <c r="D7" s="2"/>
      <c r="E7" s="23"/>
      <c r="F7" s="26"/>
    </row>
    <row r="8" spans="1:6" s="29" customFormat="1" x14ac:dyDescent="0.3">
      <c r="A8" s="5"/>
      <c r="B8" s="28" t="s">
        <v>16</v>
      </c>
      <c r="C8" s="22"/>
      <c r="D8" s="2"/>
      <c r="E8" s="23"/>
      <c r="F8" s="26"/>
    </row>
    <row r="9" spans="1:6" ht="24" customHeight="1" x14ac:dyDescent="0.3">
      <c r="A9" s="5"/>
      <c r="B9" s="28" t="s">
        <v>17</v>
      </c>
      <c r="C9" s="22"/>
      <c r="D9" s="2"/>
      <c r="E9" s="23"/>
      <c r="F9" s="26"/>
    </row>
    <row r="10" spans="1:6" ht="50.25" customHeight="1" x14ac:dyDescent="0.3">
      <c r="A10" s="5" t="s">
        <v>18</v>
      </c>
      <c r="B10" s="3" t="s">
        <v>209</v>
      </c>
      <c r="C10" s="22" t="s">
        <v>4</v>
      </c>
      <c r="D10" s="22">
        <v>1610</v>
      </c>
      <c r="E10" s="23"/>
      <c r="F10" s="46"/>
    </row>
    <row r="11" spans="1:6" s="47" customFormat="1" x14ac:dyDescent="0.3">
      <c r="A11" s="5"/>
      <c r="B11" s="21" t="s">
        <v>214</v>
      </c>
      <c r="C11" s="22"/>
      <c r="D11" s="2"/>
      <c r="E11" s="23"/>
      <c r="F11" s="46"/>
    </row>
    <row r="12" spans="1:6" s="47" customFormat="1" x14ac:dyDescent="0.3">
      <c r="A12" s="5"/>
      <c r="B12" s="3"/>
      <c r="C12" s="22"/>
      <c r="D12" s="2"/>
      <c r="E12" s="23"/>
      <c r="F12" s="46"/>
    </row>
    <row r="13" spans="1:6" s="47" customFormat="1" ht="42" customHeight="1" x14ac:dyDescent="0.3">
      <c r="A13" s="5" t="s">
        <v>215</v>
      </c>
      <c r="B13" s="3" t="s">
        <v>216</v>
      </c>
      <c r="C13" s="22" t="s">
        <v>217</v>
      </c>
      <c r="D13" s="82">
        <f>D10*2/10000</f>
        <v>0.32200000000000001</v>
      </c>
      <c r="E13" s="23"/>
      <c r="F13" s="46"/>
    </row>
    <row r="14" spans="1:6" s="47" customFormat="1" x14ac:dyDescent="0.3">
      <c r="A14" s="5"/>
      <c r="B14" s="3"/>
      <c r="C14" s="22"/>
      <c r="D14" s="2"/>
      <c r="E14" s="23"/>
      <c r="F14" s="46"/>
    </row>
    <row r="15" spans="1:6" s="47" customFormat="1" ht="37.5" customHeight="1" x14ac:dyDescent="0.3">
      <c r="A15" s="5"/>
      <c r="B15" s="28" t="s">
        <v>218</v>
      </c>
      <c r="C15" s="22"/>
      <c r="D15" s="2"/>
      <c r="E15" s="23"/>
      <c r="F15" s="46"/>
    </row>
    <row r="16" spans="1:6" s="47" customFormat="1" x14ac:dyDescent="0.3">
      <c r="A16" s="5"/>
      <c r="B16" s="3"/>
      <c r="C16" s="22"/>
      <c r="D16" s="2"/>
      <c r="E16" s="23"/>
      <c r="F16" s="46"/>
    </row>
    <row r="17" spans="1:6" s="47" customFormat="1" x14ac:dyDescent="0.3">
      <c r="A17" s="5" t="s">
        <v>219</v>
      </c>
      <c r="B17" s="3" t="s">
        <v>220</v>
      </c>
      <c r="C17" s="22" t="s">
        <v>5</v>
      </c>
      <c r="D17" s="2">
        <v>10</v>
      </c>
      <c r="E17" s="23"/>
      <c r="F17" s="46"/>
    </row>
    <row r="18" spans="1:6" s="47" customFormat="1" x14ac:dyDescent="0.3">
      <c r="A18" s="5"/>
      <c r="B18" s="3"/>
      <c r="C18" s="22"/>
      <c r="D18" s="2"/>
      <c r="E18" s="23"/>
      <c r="F18" s="46"/>
    </row>
    <row r="19" spans="1:6" s="47" customFormat="1" x14ac:dyDescent="0.3">
      <c r="A19" s="5" t="s">
        <v>221</v>
      </c>
      <c r="B19" s="3" t="s">
        <v>222</v>
      </c>
      <c r="C19" s="22" t="s">
        <v>5</v>
      </c>
      <c r="D19" s="2">
        <v>5</v>
      </c>
      <c r="E19" s="23"/>
      <c r="F19" s="46"/>
    </row>
    <row r="20" spans="1:6" s="47" customFormat="1" x14ac:dyDescent="0.3">
      <c r="A20" s="5"/>
      <c r="B20" s="3"/>
      <c r="C20" s="22"/>
      <c r="D20" s="2"/>
      <c r="E20" s="23"/>
      <c r="F20" s="46"/>
    </row>
    <row r="21" spans="1:6" s="47" customFormat="1" x14ac:dyDescent="0.3">
      <c r="A21" s="5" t="s">
        <v>223</v>
      </c>
      <c r="B21" s="3" t="s">
        <v>224</v>
      </c>
      <c r="C21" s="22" t="s">
        <v>5</v>
      </c>
      <c r="D21" s="2">
        <v>5</v>
      </c>
      <c r="E21" s="23"/>
      <c r="F21" s="46"/>
    </row>
    <row r="22" spans="1:6" s="47" customFormat="1" x14ac:dyDescent="0.3">
      <c r="A22" s="5"/>
      <c r="B22" s="3"/>
      <c r="C22" s="22"/>
      <c r="D22" s="2"/>
      <c r="E22" s="23"/>
      <c r="F22" s="46"/>
    </row>
    <row r="23" spans="1:6" x14ac:dyDescent="0.3">
      <c r="A23" s="5"/>
      <c r="B23" s="66" t="s">
        <v>203</v>
      </c>
      <c r="C23" s="22"/>
      <c r="D23" s="2"/>
      <c r="E23" s="23"/>
      <c r="F23" s="46"/>
    </row>
    <row r="24" spans="1:6" ht="110.25" customHeight="1" x14ac:dyDescent="0.3">
      <c r="A24" s="5"/>
      <c r="B24" s="3" t="s">
        <v>242</v>
      </c>
      <c r="C24" s="22"/>
      <c r="D24" s="2"/>
      <c r="E24" s="23"/>
      <c r="F24" s="46"/>
    </row>
    <row r="25" spans="1:6" x14ac:dyDescent="0.3">
      <c r="A25" s="5"/>
      <c r="B25" s="3"/>
      <c r="C25" s="22"/>
      <c r="D25" s="2"/>
      <c r="E25" s="23"/>
      <c r="F25" s="46"/>
    </row>
    <row r="26" spans="1:6" x14ac:dyDescent="0.3">
      <c r="A26" s="5"/>
      <c r="B26" s="21" t="s">
        <v>197</v>
      </c>
      <c r="C26" s="22"/>
      <c r="D26" s="2"/>
      <c r="E26" s="23"/>
      <c r="F26" s="46"/>
    </row>
    <row r="27" spans="1:6" ht="23.25" customHeight="1" x14ac:dyDescent="0.3">
      <c r="A27" s="5" t="s">
        <v>23</v>
      </c>
      <c r="B27" s="3" t="s">
        <v>246</v>
      </c>
      <c r="C27" s="22" t="s">
        <v>4</v>
      </c>
      <c r="D27" s="22">
        <v>1440</v>
      </c>
      <c r="E27" s="23"/>
      <c r="F27" s="46"/>
    </row>
    <row r="28" spans="1:6" x14ac:dyDescent="0.3">
      <c r="A28" s="5" t="s">
        <v>189</v>
      </c>
      <c r="B28" s="3" t="s">
        <v>358</v>
      </c>
      <c r="C28" s="22" t="s">
        <v>4</v>
      </c>
      <c r="D28" s="22">
        <v>170</v>
      </c>
      <c r="E28" s="23"/>
      <c r="F28" s="46"/>
    </row>
    <row r="29" spans="1:6" x14ac:dyDescent="0.3">
      <c r="A29" s="5"/>
      <c r="B29" s="3"/>
      <c r="C29" s="22"/>
      <c r="D29" s="22"/>
      <c r="E29" s="23"/>
      <c r="F29" s="46"/>
    </row>
    <row r="30" spans="1:6" x14ac:dyDescent="0.3">
      <c r="A30" s="5"/>
      <c r="B30" s="21" t="s">
        <v>19</v>
      </c>
      <c r="C30" s="22"/>
      <c r="D30" s="2"/>
      <c r="E30" s="23"/>
      <c r="F30" s="46"/>
    </row>
    <row r="31" spans="1:6" ht="66" x14ac:dyDescent="0.3">
      <c r="A31" s="5"/>
      <c r="B31" s="3" t="s">
        <v>243</v>
      </c>
      <c r="C31" s="22"/>
      <c r="D31" s="2"/>
      <c r="E31" s="23"/>
      <c r="F31" s="46"/>
    </row>
    <row r="32" spans="1:6" x14ac:dyDescent="0.3">
      <c r="A32" s="5"/>
      <c r="B32" s="3"/>
      <c r="C32" s="22"/>
      <c r="D32" s="2"/>
      <c r="E32" s="23"/>
      <c r="F32" s="46"/>
    </row>
    <row r="33" spans="1:6" x14ac:dyDescent="0.3">
      <c r="A33" s="5"/>
      <c r="B33" s="45" t="s">
        <v>225</v>
      </c>
      <c r="C33" s="22"/>
      <c r="D33" s="2"/>
      <c r="E33" s="23"/>
      <c r="F33" s="46"/>
    </row>
    <row r="34" spans="1:6" x14ac:dyDescent="0.3">
      <c r="A34" s="5" t="s">
        <v>226</v>
      </c>
      <c r="B34" s="3" t="s">
        <v>247</v>
      </c>
      <c r="C34" s="22" t="s">
        <v>5</v>
      </c>
      <c r="D34" s="2">
        <v>1</v>
      </c>
      <c r="E34" s="23"/>
      <c r="F34" s="46"/>
    </row>
    <row r="35" spans="1:6" x14ac:dyDescent="0.3">
      <c r="A35" s="5"/>
      <c r="B35" s="3"/>
      <c r="C35" s="22"/>
      <c r="D35" s="2"/>
      <c r="E35" s="23"/>
      <c r="F35" s="46"/>
    </row>
    <row r="36" spans="1:6" s="47" customFormat="1" x14ac:dyDescent="0.3">
      <c r="A36" s="5"/>
      <c r="B36" s="49" t="s">
        <v>244</v>
      </c>
      <c r="C36" s="22"/>
      <c r="D36" s="2"/>
      <c r="E36" s="23"/>
      <c r="F36" s="46"/>
    </row>
    <row r="37" spans="1:6" s="47" customFormat="1" x14ac:dyDescent="0.3">
      <c r="A37" s="5" t="s">
        <v>227</v>
      </c>
      <c r="B37" s="3" t="s">
        <v>248</v>
      </c>
      <c r="C37" s="22" t="s">
        <v>5</v>
      </c>
      <c r="D37" s="2">
        <v>5</v>
      </c>
      <c r="E37" s="23"/>
      <c r="F37" s="46"/>
    </row>
    <row r="38" spans="1:6" x14ac:dyDescent="0.3">
      <c r="A38" s="5"/>
      <c r="B38" s="3"/>
      <c r="C38" s="22"/>
      <c r="D38" s="2"/>
      <c r="E38" s="23"/>
      <c r="F38" s="46"/>
    </row>
    <row r="39" spans="1:6" x14ac:dyDescent="0.3">
      <c r="A39" s="4"/>
      <c r="B39" s="49" t="s">
        <v>317</v>
      </c>
      <c r="C39" s="22"/>
      <c r="D39" s="2"/>
      <c r="E39" s="23"/>
      <c r="F39" s="46"/>
    </row>
    <row r="40" spans="1:6" s="47" customFormat="1" x14ac:dyDescent="0.3">
      <c r="A40" s="5" t="s">
        <v>361</v>
      </c>
      <c r="B40" s="3" t="s">
        <v>273</v>
      </c>
      <c r="C40" s="22" t="s">
        <v>5</v>
      </c>
      <c r="D40" s="22">
        <v>2</v>
      </c>
      <c r="E40" s="23"/>
      <c r="F40" s="46"/>
    </row>
    <row r="41" spans="1:6" s="47" customFormat="1" x14ac:dyDescent="0.3">
      <c r="A41" s="5" t="s">
        <v>362</v>
      </c>
      <c r="B41" s="3" t="s">
        <v>251</v>
      </c>
      <c r="C41" s="22" t="s">
        <v>5</v>
      </c>
      <c r="D41" s="22">
        <v>2</v>
      </c>
      <c r="E41" s="23"/>
      <c r="F41" s="46"/>
    </row>
    <row r="42" spans="1:6" s="47" customFormat="1" x14ac:dyDescent="0.3">
      <c r="A42" s="5"/>
      <c r="B42" s="15"/>
      <c r="C42" s="22"/>
      <c r="D42" s="2"/>
      <c r="E42" s="23"/>
      <c r="F42" s="46"/>
    </row>
    <row r="43" spans="1:6" s="47" customFormat="1" x14ac:dyDescent="0.3">
      <c r="A43" s="5"/>
      <c r="B43" s="49" t="s">
        <v>229</v>
      </c>
      <c r="C43" s="22"/>
      <c r="D43" s="2"/>
      <c r="E43" s="23"/>
      <c r="F43" s="46"/>
    </row>
    <row r="44" spans="1:6" s="47" customFormat="1" x14ac:dyDescent="0.3">
      <c r="A44" s="5" t="s">
        <v>361</v>
      </c>
      <c r="B44" s="3" t="s">
        <v>201</v>
      </c>
      <c r="C44" s="22" t="s">
        <v>5</v>
      </c>
      <c r="D44" s="2">
        <v>1</v>
      </c>
      <c r="E44" s="23"/>
      <c r="F44" s="46"/>
    </row>
    <row r="45" spans="1:6" x14ac:dyDescent="0.3">
      <c r="A45" s="5"/>
      <c r="B45" s="3"/>
      <c r="C45" s="22"/>
      <c r="D45" s="2"/>
      <c r="E45" s="23"/>
      <c r="F45" s="46"/>
    </row>
    <row r="46" spans="1:6" s="47" customFormat="1" x14ac:dyDescent="0.3">
      <c r="A46" s="5"/>
      <c r="B46" s="49" t="s">
        <v>441</v>
      </c>
      <c r="C46" s="22"/>
      <c r="D46" s="2"/>
      <c r="E46" s="23"/>
      <c r="F46" s="46"/>
    </row>
    <row r="47" spans="1:6" s="47" customFormat="1" x14ac:dyDescent="0.3">
      <c r="A47" s="5" t="s">
        <v>360</v>
      </c>
      <c r="B47" s="3" t="s">
        <v>248</v>
      </c>
      <c r="C47" s="22" t="s">
        <v>5</v>
      </c>
      <c r="D47" s="2">
        <v>3</v>
      </c>
      <c r="E47" s="23"/>
      <c r="F47" s="46"/>
    </row>
    <row r="48" spans="1:6" s="47" customFormat="1" x14ac:dyDescent="0.3">
      <c r="A48" s="5"/>
      <c r="B48" s="3"/>
      <c r="C48" s="22"/>
      <c r="D48" s="2"/>
      <c r="E48" s="23"/>
      <c r="F48" s="46"/>
    </row>
    <row r="49" spans="1:6" s="47" customFormat="1" x14ac:dyDescent="0.3">
      <c r="A49" s="5"/>
      <c r="B49" s="49" t="s">
        <v>236</v>
      </c>
      <c r="C49" s="22"/>
      <c r="D49" s="2"/>
      <c r="E49" s="23"/>
      <c r="F49" s="46"/>
    </row>
    <row r="50" spans="1:6" s="47" customFormat="1" x14ac:dyDescent="0.3">
      <c r="A50" s="5" t="s">
        <v>227</v>
      </c>
      <c r="B50" s="3" t="s">
        <v>248</v>
      </c>
      <c r="C50" s="22" t="s">
        <v>5</v>
      </c>
      <c r="D50" s="59">
        <f>D10/100</f>
        <v>16.100000000000001</v>
      </c>
      <c r="E50" s="23"/>
      <c r="F50" s="46"/>
    </row>
    <row r="51" spans="1:6" s="47" customFormat="1" x14ac:dyDescent="0.3">
      <c r="A51" s="5"/>
      <c r="B51" s="3"/>
      <c r="C51" s="22"/>
      <c r="D51" s="2"/>
      <c r="E51" s="23"/>
      <c r="F51" s="46"/>
    </row>
    <row r="52" spans="1:6" s="47" customFormat="1" x14ac:dyDescent="0.3">
      <c r="A52" s="5"/>
      <c r="B52" s="45" t="s">
        <v>237</v>
      </c>
      <c r="C52" s="22"/>
      <c r="D52" s="2"/>
      <c r="E52" s="23"/>
      <c r="F52" s="46"/>
    </row>
    <row r="53" spans="1:6" s="47" customFormat="1" x14ac:dyDescent="0.3">
      <c r="A53" s="5" t="s">
        <v>227</v>
      </c>
      <c r="B53" s="3" t="s">
        <v>248</v>
      </c>
      <c r="C53" s="22" t="s">
        <v>5</v>
      </c>
      <c r="D53" s="2">
        <v>1</v>
      </c>
      <c r="E53" s="23"/>
      <c r="F53" s="46"/>
    </row>
    <row r="54" spans="1:6" s="47" customFormat="1" x14ac:dyDescent="0.3">
      <c r="A54" s="5"/>
      <c r="B54" s="3"/>
      <c r="C54" s="22"/>
      <c r="D54" s="2"/>
      <c r="E54" s="23"/>
      <c r="F54" s="46"/>
    </row>
    <row r="55" spans="1:6" x14ac:dyDescent="0.3">
      <c r="A55" s="4"/>
      <c r="B55" s="49" t="s">
        <v>272</v>
      </c>
      <c r="C55" s="22"/>
      <c r="D55" s="2"/>
      <c r="E55" s="23"/>
      <c r="F55" s="46"/>
    </row>
    <row r="56" spans="1:6" s="47" customFormat="1" x14ac:dyDescent="0.3">
      <c r="A56" s="5" t="s">
        <v>360</v>
      </c>
      <c r="B56" s="3" t="s">
        <v>273</v>
      </c>
      <c r="C56" s="22" t="s">
        <v>5</v>
      </c>
      <c r="D56" s="22">
        <v>4</v>
      </c>
      <c r="E56" s="23"/>
      <c r="F56" s="46"/>
    </row>
    <row r="57" spans="1:6" s="47" customFormat="1" x14ac:dyDescent="0.3">
      <c r="A57" s="5"/>
      <c r="B57" s="15"/>
      <c r="C57" s="22"/>
      <c r="D57" s="2"/>
      <c r="E57" s="23"/>
      <c r="F57" s="46"/>
    </row>
    <row r="58" spans="1:6" s="47" customFormat="1" x14ac:dyDescent="0.3">
      <c r="A58" s="5"/>
      <c r="B58" s="49" t="s">
        <v>274</v>
      </c>
      <c r="C58" s="22"/>
      <c r="D58" s="2"/>
      <c r="E58" s="23"/>
      <c r="F58" s="46"/>
    </row>
    <row r="59" spans="1:6" s="47" customFormat="1" x14ac:dyDescent="0.3">
      <c r="A59" s="5" t="s">
        <v>363</v>
      </c>
      <c r="B59" s="3" t="s">
        <v>275</v>
      </c>
      <c r="C59" s="22" t="s">
        <v>5</v>
      </c>
      <c r="D59" s="2">
        <v>4</v>
      </c>
      <c r="E59" s="23"/>
      <c r="F59" s="46"/>
    </row>
    <row r="60" spans="1:6" x14ac:dyDescent="0.3">
      <c r="A60" s="5"/>
      <c r="B60" s="3"/>
      <c r="C60" s="22"/>
      <c r="D60" s="2"/>
      <c r="E60" s="23"/>
      <c r="F60" s="46"/>
    </row>
    <row r="61" spans="1:6" s="47" customFormat="1" x14ac:dyDescent="0.3">
      <c r="A61" s="5"/>
      <c r="B61" s="49" t="s">
        <v>303</v>
      </c>
      <c r="C61" s="22"/>
      <c r="D61" s="2"/>
      <c r="E61" s="23"/>
      <c r="F61" s="46"/>
    </row>
    <row r="62" spans="1:6" s="47" customFormat="1" x14ac:dyDescent="0.3">
      <c r="A62" s="5" t="s">
        <v>364</v>
      </c>
      <c r="B62" s="3" t="s">
        <v>304</v>
      </c>
      <c r="C62" s="22" t="s">
        <v>5</v>
      </c>
      <c r="D62" s="2">
        <v>2</v>
      </c>
      <c r="E62" s="23"/>
      <c r="F62" s="46"/>
    </row>
    <row r="63" spans="1:6" s="47" customFormat="1" x14ac:dyDescent="0.3">
      <c r="A63" s="5"/>
      <c r="B63" s="3"/>
      <c r="C63" s="22"/>
      <c r="D63" s="2"/>
      <c r="E63" s="23"/>
      <c r="F63" s="46"/>
    </row>
    <row r="64" spans="1:6" s="47" customFormat="1" x14ac:dyDescent="0.3">
      <c r="A64" s="5"/>
      <c r="B64" s="49" t="s">
        <v>306</v>
      </c>
      <c r="C64" s="22"/>
      <c r="D64" s="2"/>
      <c r="E64" s="23"/>
      <c r="F64" s="46"/>
    </row>
    <row r="65" spans="1:7" s="47" customFormat="1" x14ac:dyDescent="0.3">
      <c r="A65" s="5" t="s">
        <v>365</v>
      </c>
      <c r="B65" s="3" t="s">
        <v>307</v>
      </c>
      <c r="C65" s="22" t="s">
        <v>5</v>
      </c>
      <c r="D65" s="59">
        <v>2</v>
      </c>
      <c r="E65" s="23"/>
      <c r="F65" s="46"/>
    </row>
    <row r="66" spans="1:7" s="47" customFormat="1" x14ac:dyDescent="0.3">
      <c r="A66" s="5"/>
      <c r="B66" s="3"/>
      <c r="C66" s="22"/>
      <c r="D66" s="2"/>
      <c r="E66" s="23"/>
      <c r="F66" s="46"/>
    </row>
    <row r="67" spans="1:7" s="47" customFormat="1" x14ac:dyDescent="0.3">
      <c r="A67" s="5"/>
      <c r="B67" s="3"/>
      <c r="C67" s="22"/>
      <c r="D67" s="2"/>
      <c r="E67" s="23"/>
      <c r="F67" s="46"/>
    </row>
    <row r="68" spans="1:7" s="47" customFormat="1" x14ac:dyDescent="0.3">
      <c r="A68" s="5"/>
      <c r="B68" s="3"/>
      <c r="C68" s="22"/>
      <c r="D68" s="2"/>
      <c r="E68" s="23"/>
      <c r="F68" s="46"/>
    </row>
    <row r="69" spans="1:7" s="47" customFormat="1" x14ac:dyDescent="0.3">
      <c r="A69" s="5"/>
      <c r="B69" s="21" t="s">
        <v>10</v>
      </c>
      <c r="C69" s="22"/>
      <c r="D69" s="2"/>
      <c r="E69" s="23"/>
      <c r="F69" s="46"/>
    </row>
    <row r="70" spans="1:7" s="47" customFormat="1" x14ac:dyDescent="0.3">
      <c r="A70" s="5"/>
      <c r="B70" s="52"/>
      <c r="C70" s="22"/>
      <c r="D70" s="2"/>
      <c r="E70" s="23"/>
      <c r="F70" s="46"/>
    </row>
    <row r="71" spans="1:7" s="47" customFormat="1" ht="27" customHeight="1" x14ac:dyDescent="0.3">
      <c r="A71" s="4" t="s">
        <v>21</v>
      </c>
      <c r="B71" s="21" t="s">
        <v>440</v>
      </c>
      <c r="C71" s="22"/>
      <c r="D71" s="2"/>
      <c r="E71" s="23"/>
      <c r="F71" s="46"/>
    </row>
    <row r="72" spans="1:7" s="47" customFormat="1" ht="28" x14ac:dyDescent="0.3">
      <c r="A72" s="4"/>
      <c r="B72" s="50" t="s">
        <v>230</v>
      </c>
      <c r="C72" s="22"/>
      <c r="D72" s="51"/>
      <c r="E72" s="53"/>
      <c r="F72" s="46"/>
      <c r="G72" s="15"/>
    </row>
    <row r="73" spans="1:7" x14ac:dyDescent="0.3">
      <c r="A73" s="5" t="s">
        <v>208</v>
      </c>
      <c r="B73" s="3" t="s">
        <v>231</v>
      </c>
      <c r="C73" s="22" t="s">
        <v>5</v>
      </c>
      <c r="D73" s="2">
        <v>1</v>
      </c>
      <c r="E73" s="23"/>
      <c r="F73" s="46"/>
    </row>
    <row r="74" spans="1:7" x14ac:dyDescent="0.3">
      <c r="A74" s="5" t="s">
        <v>186</v>
      </c>
      <c r="B74" s="3" t="s">
        <v>445</v>
      </c>
      <c r="C74" s="22" t="s">
        <v>5</v>
      </c>
      <c r="D74" s="2">
        <v>1</v>
      </c>
      <c r="E74" s="23"/>
      <c r="F74" s="46"/>
    </row>
    <row r="75" spans="1:7" s="47" customFormat="1" ht="18.75" customHeight="1" x14ac:dyDescent="0.3">
      <c r="A75" s="5"/>
      <c r="B75" s="3"/>
      <c r="C75" s="22"/>
      <c r="D75" s="2"/>
      <c r="E75" s="23"/>
      <c r="F75" s="46"/>
    </row>
    <row r="76" spans="1:7" s="47" customFormat="1" ht="28" x14ac:dyDescent="0.3">
      <c r="A76" s="4"/>
      <c r="B76" s="50" t="s">
        <v>311</v>
      </c>
      <c r="C76" s="22"/>
      <c r="D76" s="51"/>
      <c r="E76" s="53"/>
      <c r="F76" s="46"/>
      <c r="G76" s="15"/>
    </row>
    <row r="77" spans="1:7" x14ac:dyDescent="0.3">
      <c r="A77" s="5" t="s">
        <v>208</v>
      </c>
      <c r="B77" s="3" t="s">
        <v>309</v>
      </c>
      <c r="C77" s="22" t="s">
        <v>5</v>
      </c>
      <c r="D77" s="2">
        <v>2</v>
      </c>
      <c r="E77" s="23"/>
      <c r="F77" s="46"/>
    </row>
    <row r="78" spans="1:7" s="47" customFormat="1" x14ac:dyDescent="0.3">
      <c r="A78" s="5"/>
      <c r="B78" s="3"/>
      <c r="C78" s="22"/>
      <c r="D78" s="2"/>
      <c r="E78" s="23"/>
      <c r="F78" s="46"/>
    </row>
    <row r="79" spans="1:7" s="47" customFormat="1" x14ac:dyDescent="0.3">
      <c r="A79" s="54"/>
      <c r="B79" s="55" t="s">
        <v>211</v>
      </c>
      <c r="C79" s="56"/>
      <c r="D79" s="52"/>
      <c r="E79" s="57"/>
      <c r="F79" s="46"/>
    </row>
    <row r="80" spans="1:7" s="47" customFormat="1" x14ac:dyDescent="0.3">
      <c r="A80" s="5"/>
      <c r="B80" s="3"/>
      <c r="C80" s="22"/>
      <c r="D80" s="2"/>
      <c r="E80" s="23"/>
      <c r="F80" s="46"/>
    </row>
    <row r="81" spans="1:6" s="47" customFormat="1" x14ac:dyDescent="0.3">
      <c r="A81" s="5"/>
      <c r="B81" s="55" t="s">
        <v>8</v>
      </c>
      <c r="C81" s="22"/>
      <c r="D81" s="2"/>
      <c r="E81" s="23"/>
      <c r="F81" s="46"/>
    </row>
    <row r="82" spans="1:6" s="47" customFormat="1" ht="38.25" customHeight="1" x14ac:dyDescent="0.3">
      <c r="A82" s="5" t="s">
        <v>9</v>
      </c>
      <c r="B82" s="3" t="s">
        <v>238</v>
      </c>
      <c r="C82" s="22" t="s">
        <v>5</v>
      </c>
      <c r="D82" s="22">
        <v>5</v>
      </c>
      <c r="E82" s="23"/>
      <c r="F82" s="46"/>
    </row>
    <row r="83" spans="1:6" s="47" customFormat="1" x14ac:dyDescent="0.3">
      <c r="A83" s="5"/>
      <c r="B83" s="3"/>
      <c r="C83" s="22"/>
      <c r="D83" s="2"/>
      <c r="E83" s="23"/>
      <c r="F83" s="46"/>
    </row>
    <row r="84" spans="1:6" s="47" customFormat="1" x14ac:dyDescent="0.3">
      <c r="A84" s="4" t="s">
        <v>187</v>
      </c>
      <c r="B84" s="21" t="s">
        <v>27</v>
      </c>
      <c r="C84" s="22"/>
      <c r="D84" s="2"/>
      <c r="E84" s="23"/>
      <c r="F84" s="46"/>
    </row>
    <row r="85" spans="1:6" s="47" customFormat="1" x14ac:dyDescent="0.3">
      <c r="A85" s="5" t="s">
        <v>11</v>
      </c>
      <c r="B85" s="3" t="s">
        <v>239</v>
      </c>
      <c r="C85" s="22" t="s">
        <v>5</v>
      </c>
      <c r="D85" s="2">
        <v>1</v>
      </c>
      <c r="E85" s="23"/>
      <c r="F85" s="46"/>
    </row>
    <row r="86" spans="1:6" s="47" customFormat="1" x14ac:dyDescent="0.3">
      <c r="A86" s="5" t="s">
        <v>12</v>
      </c>
      <c r="B86" s="3" t="s">
        <v>446</v>
      </c>
      <c r="C86" s="22" t="s">
        <v>5</v>
      </c>
      <c r="D86" s="59">
        <v>1</v>
      </c>
      <c r="E86" s="23"/>
      <c r="F86" s="46"/>
    </row>
    <row r="87" spans="1:6" s="47" customFormat="1" x14ac:dyDescent="0.3">
      <c r="A87" s="5" t="s">
        <v>12</v>
      </c>
      <c r="B87" s="3" t="s">
        <v>313</v>
      </c>
      <c r="C87" s="22" t="s">
        <v>5</v>
      </c>
      <c r="D87" s="59">
        <v>3</v>
      </c>
      <c r="E87" s="23"/>
      <c r="F87" s="46"/>
    </row>
    <row r="88" spans="1:6" s="47" customFormat="1" x14ac:dyDescent="0.3">
      <c r="A88" s="5" t="s">
        <v>13</v>
      </c>
      <c r="B88" s="3" t="s">
        <v>240</v>
      </c>
      <c r="C88" s="22" t="s">
        <v>5</v>
      </c>
      <c r="D88" s="59">
        <v>8</v>
      </c>
      <c r="E88" s="23"/>
      <c r="F88" s="46"/>
    </row>
    <row r="89" spans="1:6" s="47" customFormat="1" ht="48" customHeight="1" x14ac:dyDescent="0.3">
      <c r="A89" s="5"/>
      <c r="B89" s="3"/>
      <c r="C89" s="22"/>
      <c r="D89" s="58"/>
      <c r="E89" s="23"/>
      <c r="F89" s="46"/>
    </row>
    <row r="90" spans="1:6" s="47" customFormat="1" x14ac:dyDescent="0.3">
      <c r="A90" s="5"/>
      <c r="B90" s="3"/>
      <c r="C90" s="22"/>
      <c r="D90" s="59"/>
      <c r="E90" s="23"/>
      <c r="F90" s="81"/>
    </row>
    <row r="91" spans="1:6" s="47" customFormat="1" ht="14.5" thickBot="1" x14ac:dyDescent="0.35">
      <c r="A91" s="60"/>
      <c r="B91" s="61" t="s">
        <v>439</v>
      </c>
      <c r="C91" s="62"/>
      <c r="D91" s="63"/>
      <c r="E91" s="64"/>
      <c r="F91" s="65"/>
    </row>
    <row r="92" spans="1:6" s="47" customFormat="1" x14ac:dyDescent="0.3">
      <c r="A92" s="31"/>
      <c r="B92" s="32"/>
      <c r="C92" s="33"/>
      <c r="D92" s="34"/>
      <c r="E92" s="35"/>
      <c r="F92" s="36"/>
    </row>
    <row r="93" spans="1:6" s="47" customFormat="1" ht="14.5" x14ac:dyDescent="0.35">
      <c r="A93" s="37"/>
      <c r="B93" s="30"/>
      <c r="C93" s="38"/>
      <c r="D93" s="30"/>
      <c r="E93" s="30"/>
      <c r="F93" s="39"/>
    </row>
    <row r="94" spans="1:6" s="47" customFormat="1" x14ac:dyDescent="0.3">
      <c r="A94" s="40"/>
      <c r="B94" s="41"/>
      <c r="C94" s="42"/>
      <c r="D94" s="15"/>
      <c r="E94" s="43"/>
      <c r="F94" s="44"/>
    </row>
    <row r="95" spans="1:6" s="47" customFormat="1" x14ac:dyDescent="0.3">
      <c r="A95" s="40"/>
      <c r="B95" s="41"/>
      <c r="C95" s="42"/>
      <c r="D95" s="15"/>
      <c r="E95" s="43"/>
      <c r="F95" s="44"/>
    </row>
    <row r="96" spans="1:6" s="47" customFormat="1" x14ac:dyDescent="0.3">
      <c r="A96" s="40"/>
      <c r="B96" s="41"/>
      <c r="C96" s="42"/>
      <c r="D96" s="15"/>
      <c r="E96" s="43"/>
      <c r="F96" s="44"/>
    </row>
    <row r="97" spans="1:7" s="47" customFormat="1" x14ac:dyDescent="0.3">
      <c r="A97" s="40"/>
      <c r="B97" s="41"/>
      <c r="C97" s="42"/>
      <c r="D97" s="15"/>
      <c r="E97" s="43"/>
      <c r="F97" s="44"/>
    </row>
    <row r="98" spans="1:7" s="47" customFormat="1" x14ac:dyDescent="0.3">
      <c r="A98" s="40"/>
      <c r="B98" s="41"/>
      <c r="C98" s="42"/>
      <c r="D98" s="15"/>
      <c r="E98" s="43"/>
      <c r="F98" s="44"/>
    </row>
    <row r="99" spans="1:7" s="47" customFormat="1" x14ac:dyDescent="0.3">
      <c r="A99" s="40"/>
      <c r="B99" s="41"/>
      <c r="C99" s="42"/>
      <c r="D99" s="15"/>
      <c r="E99" s="43"/>
      <c r="F99" s="44"/>
      <c r="G99" s="15"/>
    </row>
  </sheetData>
  <mergeCells count="2">
    <mergeCell ref="A1:F1"/>
    <mergeCell ref="A2:F2"/>
  </mergeCells>
  <pageMargins left="0.25" right="0" top="1" bottom="1" header="0.5" footer="0.5"/>
  <pageSetup scale="77" fitToHeight="0" orientation="portrait" r:id="rId1"/>
  <headerFooter alignWithMargins="0"/>
  <rowBreaks count="2" manualBreakCount="2">
    <brk id="29" max="5" man="1"/>
    <brk id="68" max="5"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G99"/>
  <sheetViews>
    <sheetView view="pageBreakPreview" topLeftCell="A85" zoomScaleNormal="70" zoomScaleSheetLayoutView="100" workbookViewId="0">
      <selection activeCell="E10" sqref="E10:F91"/>
    </sheetView>
  </sheetViews>
  <sheetFormatPr defaultColWidth="9.1796875" defaultRowHeight="14" x14ac:dyDescent="0.3"/>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4.5" thickBot="1" x14ac:dyDescent="0.35">
      <c r="A1" s="177" t="s">
        <v>212</v>
      </c>
      <c r="B1" s="178"/>
      <c r="C1" s="178"/>
      <c r="D1" s="178"/>
      <c r="E1" s="178"/>
      <c r="F1" s="178"/>
    </row>
    <row r="2" spans="1:6" ht="14.5" thickBot="1" x14ac:dyDescent="0.35">
      <c r="A2" s="177" t="s">
        <v>367</v>
      </c>
      <c r="B2" s="178"/>
      <c r="C2" s="178"/>
      <c r="D2" s="178"/>
      <c r="E2" s="178"/>
      <c r="F2" s="178"/>
    </row>
    <row r="3" spans="1:6" s="20" customFormat="1" x14ac:dyDescent="0.25">
      <c r="A3" s="16" t="s">
        <v>0</v>
      </c>
      <c r="B3" s="17" t="s">
        <v>1</v>
      </c>
      <c r="C3" s="17" t="s">
        <v>2</v>
      </c>
      <c r="D3" s="17" t="s">
        <v>6</v>
      </c>
      <c r="E3" s="18" t="s">
        <v>3</v>
      </c>
      <c r="F3" s="19" t="s">
        <v>7</v>
      </c>
    </row>
    <row r="4" spans="1:6" ht="13.15" customHeight="1" x14ac:dyDescent="0.3">
      <c r="A4" s="5"/>
      <c r="B4" s="21" t="s">
        <v>14</v>
      </c>
      <c r="C4" s="22"/>
      <c r="D4" s="2"/>
      <c r="E4" s="23"/>
      <c r="F4" s="24"/>
    </row>
    <row r="5" spans="1:6" x14ac:dyDescent="0.3">
      <c r="A5" s="4" t="s">
        <v>25</v>
      </c>
      <c r="B5" s="21" t="s">
        <v>26</v>
      </c>
      <c r="C5" s="25"/>
      <c r="D5" s="22"/>
      <c r="E5" s="23"/>
      <c r="F5" s="26"/>
    </row>
    <row r="6" spans="1:6" x14ac:dyDescent="0.3">
      <c r="A6" s="27"/>
      <c r="B6" s="3" t="s">
        <v>202</v>
      </c>
      <c r="C6" s="25"/>
      <c r="D6" s="22"/>
      <c r="E6" s="48"/>
      <c r="F6" s="26"/>
    </row>
    <row r="7" spans="1:6" x14ac:dyDescent="0.3">
      <c r="A7" s="5"/>
      <c r="B7" s="21" t="s">
        <v>15</v>
      </c>
      <c r="C7" s="22"/>
      <c r="D7" s="2"/>
      <c r="E7" s="23"/>
      <c r="F7" s="26"/>
    </row>
    <row r="8" spans="1:6" s="29" customFormat="1" x14ac:dyDescent="0.3">
      <c r="A8" s="5"/>
      <c r="B8" s="28" t="s">
        <v>16</v>
      </c>
      <c r="C8" s="22"/>
      <c r="D8" s="2"/>
      <c r="E8" s="23"/>
      <c r="F8" s="26"/>
    </row>
    <row r="9" spans="1:6" ht="24" customHeight="1" x14ac:dyDescent="0.3">
      <c r="A9" s="5"/>
      <c r="B9" s="28" t="s">
        <v>17</v>
      </c>
      <c r="C9" s="22"/>
      <c r="D9" s="2"/>
      <c r="E9" s="23"/>
      <c r="F9" s="26"/>
    </row>
    <row r="10" spans="1:6" ht="50.25" customHeight="1" x14ac:dyDescent="0.3">
      <c r="A10" s="5" t="s">
        <v>18</v>
      </c>
      <c r="B10" s="3" t="s">
        <v>209</v>
      </c>
      <c r="C10" s="22" t="s">
        <v>4</v>
      </c>
      <c r="D10" s="22">
        <v>1960</v>
      </c>
      <c r="E10" s="23"/>
      <c r="F10" s="46"/>
    </row>
    <row r="11" spans="1:6" s="47" customFormat="1" x14ac:dyDescent="0.3">
      <c r="A11" s="5"/>
      <c r="B11" s="21" t="s">
        <v>214</v>
      </c>
      <c r="C11" s="22"/>
      <c r="D11" s="2"/>
      <c r="E11" s="23"/>
      <c r="F11" s="46"/>
    </row>
    <row r="12" spans="1:6" s="47" customFormat="1" x14ac:dyDescent="0.3">
      <c r="A12" s="5"/>
      <c r="B12" s="3"/>
      <c r="C12" s="22"/>
      <c r="D12" s="2"/>
      <c r="E12" s="23"/>
      <c r="F12" s="46"/>
    </row>
    <row r="13" spans="1:6" s="47" customFormat="1" ht="42" customHeight="1" x14ac:dyDescent="0.3">
      <c r="A13" s="5" t="s">
        <v>215</v>
      </c>
      <c r="B13" s="3" t="s">
        <v>216</v>
      </c>
      <c r="C13" s="22" t="s">
        <v>217</v>
      </c>
      <c r="D13" s="82">
        <f>D10*2/10000</f>
        <v>0.39200000000000002</v>
      </c>
      <c r="E13" s="23"/>
      <c r="F13" s="46"/>
    </row>
    <row r="14" spans="1:6" s="47" customFormat="1" x14ac:dyDescent="0.3">
      <c r="A14" s="5"/>
      <c r="B14" s="3"/>
      <c r="C14" s="22"/>
      <c r="D14" s="2"/>
      <c r="E14" s="23"/>
      <c r="F14" s="46"/>
    </row>
    <row r="15" spans="1:6" s="47" customFormat="1" ht="37.5" customHeight="1" x14ac:dyDescent="0.3">
      <c r="A15" s="5"/>
      <c r="B15" s="28" t="s">
        <v>218</v>
      </c>
      <c r="C15" s="22"/>
      <c r="D15" s="2"/>
      <c r="E15" s="23"/>
      <c r="F15" s="46"/>
    </row>
    <row r="16" spans="1:6" s="47" customFormat="1" x14ac:dyDescent="0.3">
      <c r="A16" s="5"/>
      <c r="B16" s="3"/>
      <c r="C16" s="22"/>
      <c r="D16" s="2"/>
      <c r="E16" s="23"/>
      <c r="F16" s="46"/>
    </row>
    <row r="17" spans="1:6" s="47" customFormat="1" x14ac:dyDescent="0.3">
      <c r="A17" s="5" t="s">
        <v>219</v>
      </c>
      <c r="B17" s="3" t="s">
        <v>220</v>
      </c>
      <c r="C17" s="22" t="s">
        <v>5</v>
      </c>
      <c r="D17" s="2">
        <v>10</v>
      </c>
      <c r="E17" s="23"/>
      <c r="F17" s="46"/>
    </row>
    <row r="18" spans="1:6" s="47" customFormat="1" x14ac:dyDescent="0.3">
      <c r="A18" s="5"/>
      <c r="B18" s="3"/>
      <c r="C18" s="22"/>
      <c r="D18" s="2"/>
      <c r="E18" s="23"/>
      <c r="F18" s="46"/>
    </row>
    <row r="19" spans="1:6" s="47" customFormat="1" x14ac:dyDescent="0.3">
      <c r="A19" s="5" t="s">
        <v>221</v>
      </c>
      <c r="B19" s="3" t="s">
        <v>222</v>
      </c>
      <c r="C19" s="22" t="s">
        <v>5</v>
      </c>
      <c r="D19" s="2">
        <v>5</v>
      </c>
      <c r="E19" s="23"/>
      <c r="F19" s="46"/>
    </row>
    <row r="20" spans="1:6" s="47" customFormat="1" x14ac:dyDescent="0.3">
      <c r="A20" s="5"/>
      <c r="B20" s="3"/>
      <c r="C20" s="22"/>
      <c r="D20" s="2"/>
      <c r="E20" s="23"/>
      <c r="F20" s="46"/>
    </row>
    <row r="21" spans="1:6" s="47" customFormat="1" x14ac:dyDescent="0.3">
      <c r="A21" s="5" t="s">
        <v>223</v>
      </c>
      <c r="B21" s="3" t="s">
        <v>224</v>
      </c>
      <c r="C21" s="22" t="s">
        <v>5</v>
      </c>
      <c r="D21" s="2">
        <v>5</v>
      </c>
      <c r="E21" s="23"/>
      <c r="F21" s="46"/>
    </row>
    <row r="22" spans="1:6" s="47" customFormat="1" x14ac:dyDescent="0.3">
      <c r="A22" s="5"/>
      <c r="B22" s="3"/>
      <c r="C22" s="22"/>
      <c r="D22" s="2"/>
      <c r="E22" s="23"/>
      <c r="F22" s="46"/>
    </row>
    <row r="23" spans="1:6" x14ac:dyDescent="0.3">
      <c r="A23" s="5"/>
      <c r="B23" s="66" t="s">
        <v>203</v>
      </c>
      <c r="C23" s="22"/>
      <c r="D23" s="2"/>
      <c r="E23" s="23"/>
      <c r="F23" s="46"/>
    </row>
    <row r="24" spans="1:6" ht="110.25" customHeight="1" x14ac:dyDescent="0.3">
      <c r="A24" s="5"/>
      <c r="B24" s="3" t="s">
        <v>242</v>
      </c>
      <c r="C24" s="22"/>
      <c r="D24" s="2"/>
      <c r="E24" s="23"/>
      <c r="F24" s="46"/>
    </row>
    <row r="25" spans="1:6" x14ac:dyDescent="0.3">
      <c r="A25" s="5"/>
      <c r="B25" s="3"/>
      <c r="C25" s="22"/>
      <c r="D25" s="2"/>
      <c r="E25" s="23"/>
      <c r="F25" s="46"/>
    </row>
    <row r="26" spans="1:6" x14ac:dyDescent="0.3">
      <c r="A26" s="5"/>
      <c r="B26" s="21" t="s">
        <v>197</v>
      </c>
      <c r="C26" s="22"/>
      <c r="D26" s="2"/>
      <c r="E26" s="23"/>
      <c r="F26" s="46"/>
    </row>
    <row r="27" spans="1:6" ht="23.25" customHeight="1" x14ac:dyDescent="0.3">
      <c r="A27" s="5" t="s">
        <v>23</v>
      </c>
      <c r="B27" s="3" t="s">
        <v>358</v>
      </c>
      <c r="C27" s="22" t="s">
        <v>4</v>
      </c>
      <c r="D27" s="22">
        <v>960</v>
      </c>
      <c r="E27" s="23"/>
      <c r="F27" s="46"/>
    </row>
    <row r="28" spans="1:6" x14ac:dyDescent="0.3">
      <c r="A28" s="5" t="s">
        <v>189</v>
      </c>
      <c r="B28" s="3" t="s">
        <v>359</v>
      </c>
      <c r="C28" s="22" t="s">
        <v>4</v>
      </c>
      <c r="D28" s="22">
        <v>1000</v>
      </c>
      <c r="E28" s="23"/>
      <c r="F28" s="46"/>
    </row>
    <row r="29" spans="1:6" x14ac:dyDescent="0.3">
      <c r="A29" s="5"/>
      <c r="B29" s="3"/>
      <c r="C29" s="22"/>
      <c r="D29" s="22"/>
      <c r="E29" s="23"/>
      <c r="F29" s="46"/>
    </row>
    <row r="30" spans="1:6" x14ac:dyDescent="0.3">
      <c r="A30" s="5"/>
      <c r="B30" s="21" t="s">
        <v>19</v>
      </c>
      <c r="C30" s="22"/>
      <c r="D30" s="2"/>
      <c r="E30" s="23"/>
      <c r="F30" s="46"/>
    </row>
    <row r="31" spans="1:6" ht="66" x14ac:dyDescent="0.3">
      <c r="A31" s="5"/>
      <c r="B31" s="3" t="s">
        <v>243</v>
      </c>
      <c r="C31" s="22"/>
      <c r="D31" s="2"/>
      <c r="E31" s="23"/>
      <c r="F31" s="46"/>
    </row>
    <row r="32" spans="1:6" x14ac:dyDescent="0.3">
      <c r="A32" s="5"/>
      <c r="B32" s="3"/>
      <c r="C32" s="22"/>
      <c r="D32" s="2"/>
      <c r="E32" s="23"/>
      <c r="F32" s="46"/>
    </row>
    <row r="33" spans="1:6" x14ac:dyDescent="0.3">
      <c r="A33" s="5"/>
      <c r="B33" s="45" t="s">
        <v>225</v>
      </c>
      <c r="C33" s="22"/>
      <c r="D33" s="2"/>
      <c r="E33" s="23"/>
      <c r="F33" s="46"/>
    </row>
    <row r="34" spans="1:6" x14ac:dyDescent="0.3">
      <c r="A34" s="5" t="s">
        <v>226</v>
      </c>
      <c r="B34" s="3" t="s">
        <v>247</v>
      </c>
      <c r="C34" s="22" t="s">
        <v>5</v>
      </c>
      <c r="D34" s="2">
        <v>1</v>
      </c>
      <c r="E34" s="23"/>
      <c r="F34" s="46"/>
    </row>
    <row r="35" spans="1:6" x14ac:dyDescent="0.3">
      <c r="A35" s="5"/>
      <c r="B35" s="3"/>
      <c r="C35" s="22"/>
      <c r="D35" s="2"/>
      <c r="E35" s="23"/>
      <c r="F35" s="46"/>
    </row>
    <row r="36" spans="1:6" s="47" customFormat="1" x14ac:dyDescent="0.3">
      <c r="A36" s="5"/>
      <c r="B36" s="49" t="s">
        <v>244</v>
      </c>
      <c r="C36" s="22"/>
      <c r="D36" s="2"/>
      <c r="E36" s="23"/>
      <c r="F36" s="46"/>
    </row>
    <row r="37" spans="1:6" s="47" customFormat="1" x14ac:dyDescent="0.3">
      <c r="A37" s="5" t="s">
        <v>227</v>
      </c>
      <c r="B37" s="3" t="s">
        <v>248</v>
      </c>
      <c r="C37" s="22" t="s">
        <v>5</v>
      </c>
      <c r="D37" s="2">
        <v>5</v>
      </c>
      <c r="E37" s="23"/>
      <c r="F37" s="46"/>
    </row>
    <row r="38" spans="1:6" x14ac:dyDescent="0.3">
      <c r="A38" s="5"/>
      <c r="B38" s="3"/>
      <c r="C38" s="22"/>
      <c r="D38" s="2"/>
      <c r="E38" s="23"/>
      <c r="F38" s="46"/>
    </row>
    <row r="39" spans="1:6" x14ac:dyDescent="0.3">
      <c r="A39" s="4"/>
      <c r="B39" s="49" t="s">
        <v>317</v>
      </c>
      <c r="C39" s="22"/>
      <c r="D39" s="2"/>
      <c r="E39" s="23"/>
      <c r="F39" s="46"/>
    </row>
    <row r="40" spans="1:6" s="47" customFormat="1" x14ac:dyDescent="0.3">
      <c r="A40" s="5" t="s">
        <v>361</v>
      </c>
      <c r="B40" s="3" t="s">
        <v>273</v>
      </c>
      <c r="C40" s="22" t="s">
        <v>5</v>
      </c>
      <c r="D40" s="22">
        <v>2</v>
      </c>
      <c r="E40" s="23"/>
      <c r="F40" s="46"/>
    </row>
    <row r="41" spans="1:6" s="47" customFormat="1" x14ac:dyDescent="0.3">
      <c r="A41" s="5" t="s">
        <v>362</v>
      </c>
      <c r="B41" s="3" t="s">
        <v>251</v>
      </c>
      <c r="C41" s="22" t="s">
        <v>5</v>
      </c>
      <c r="D41" s="22">
        <v>2</v>
      </c>
      <c r="E41" s="23"/>
      <c r="F41" s="46"/>
    </row>
    <row r="42" spans="1:6" s="47" customFormat="1" x14ac:dyDescent="0.3">
      <c r="A42" s="5"/>
      <c r="B42" s="15"/>
      <c r="C42" s="22"/>
      <c r="D42" s="2"/>
      <c r="E42" s="23"/>
      <c r="F42" s="46"/>
    </row>
    <row r="43" spans="1:6" s="47" customFormat="1" x14ac:dyDescent="0.3">
      <c r="A43" s="5"/>
      <c r="B43" s="49" t="s">
        <v>229</v>
      </c>
      <c r="C43" s="22"/>
      <c r="D43" s="2"/>
      <c r="E43" s="23"/>
      <c r="F43" s="46"/>
    </row>
    <row r="44" spans="1:6" s="47" customFormat="1" x14ac:dyDescent="0.3">
      <c r="A44" s="5" t="s">
        <v>361</v>
      </c>
      <c r="B44" s="3" t="s">
        <v>201</v>
      </c>
      <c r="C44" s="22" t="s">
        <v>5</v>
      </c>
      <c r="D44" s="2">
        <v>1</v>
      </c>
      <c r="E44" s="23"/>
      <c r="F44" s="46"/>
    </row>
    <row r="45" spans="1:6" x14ac:dyDescent="0.3">
      <c r="A45" s="5"/>
      <c r="B45" s="3"/>
      <c r="C45" s="22"/>
      <c r="D45" s="2"/>
      <c r="E45" s="23"/>
      <c r="F45" s="46"/>
    </row>
    <row r="46" spans="1:6" s="47" customFormat="1" x14ac:dyDescent="0.3">
      <c r="A46" s="5"/>
      <c r="B46" s="49" t="s">
        <v>441</v>
      </c>
      <c r="C46" s="22"/>
      <c r="D46" s="2"/>
      <c r="E46" s="23"/>
      <c r="F46" s="46"/>
    </row>
    <row r="47" spans="1:6" s="47" customFormat="1" x14ac:dyDescent="0.3">
      <c r="A47" s="5" t="s">
        <v>360</v>
      </c>
      <c r="B47" s="3" t="s">
        <v>248</v>
      </c>
      <c r="C47" s="22" t="s">
        <v>5</v>
      </c>
      <c r="D47" s="2">
        <v>3</v>
      </c>
      <c r="E47" s="23"/>
      <c r="F47" s="46"/>
    </row>
    <row r="48" spans="1:6" s="47" customFormat="1" x14ac:dyDescent="0.3">
      <c r="A48" s="5"/>
      <c r="B48" s="3"/>
      <c r="C48" s="22"/>
      <c r="D48" s="2"/>
      <c r="E48" s="23"/>
      <c r="F48" s="46"/>
    </row>
    <row r="49" spans="1:6" s="47" customFormat="1" x14ac:dyDescent="0.3">
      <c r="A49" s="5"/>
      <c r="B49" s="49" t="s">
        <v>236</v>
      </c>
      <c r="C49" s="22"/>
      <c r="D49" s="2"/>
      <c r="E49" s="23"/>
      <c r="F49" s="46"/>
    </row>
    <row r="50" spans="1:6" s="47" customFormat="1" x14ac:dyDescent="0.3">
      <c r="A50" s="5" t="s">
        <v>227</v>
      </c>
      <c r="B50" s="3" t="s">
        <v>248</v>
      </c>
      <c r="C50" s="22" t="s">
        <v>5</v>
      </c>
      <c r="D50" s="59">
        <f>D10/100</f>
        <v>19.600000000000001</v>
      </c>
      <c r="E50" s="23"/>
      <c r="F50" s="46"/>
    </row>
    <row r="51" spans="1:6" s="47" customFormat="1" x14ac:dyDescent="0.3">
      <c r="A51" s="5"/>
      <c r="B51" s="3"/>
      <c r="C51" s="22"/>
      <c r="D51" s="2"/>
      <c r="E51" s="23"/>
      <c r="F51" s="46"/>
    </row>
    <row r="52" spans="1:6" s="47" customFormat="1" x14ac:dyDescent="0.3">
      <c r="A52" s="5"/>
      <c r="B52" s="45" t="s">
        <v>237</v>
      </c>
      <c r="C52" s="22"/>
      <c r="D52" s="2"/>
      <c r="E52" s="23"/>
      <c r="F52" s="46"/>
    </row>
    <row r="53" spans="1:6" s="47" customFormat="1" x14ac:dyDescent="0.3">
      <c r="A53" s="5" t="s">
        <v>227</v>
      </c>
      <c r="B53" s="3" t="s">
        <v>248</v>
      </c>
      <c r="C53" s="22" t="s">
        <v>5</v>
      </c>
      <c r="D53" s="2">
        <v>1</v>
      </c>
      <c r="E53" s="23"/>
      <c r="F53" s="46"/>
    </row>
    <row r="54" spans="1:6" s="47" customFormat="1" x14ac:dyDescent="0.3">
      <c r="A54" s="5"/>
      <c r="B54" s="3"/>
      <c r="C54" s="22"/>
      <c r="D54" s="2"/>
      <c r="E54" s="23"/>
      <c r="F54" s="46"/>
    </row>
    <row r="55" spans="1:6" x14ac:dyDescent="0.3">
      <c r="A55" s="4"/>
      <c r="B55" s="49" t="s">
        <v>272</v>
      </c>
      <c r="C55" s="22"/>
      <c r="D55" s="2"/>
      <c r="E55" s="23"/>
      <c r="F55" s="46"/>
    </row>
    <row r="56" spans="1:6" s="47" customFormat="1" x14ac:dyDescent="0.3">
      <c r="A56" s="5" t="s">
        <v>360</v>
      </c>
      <c r="B56" s="3" t="s">
        <v>273</v>
      </c>
      <c r="C56" s="22" t="s">
        <v>5</v>
      </c>
      <c r="D56" s="22">
        <v>4</v>
      </c>
      <c r="E56" s="23"/>
      <c r="F56" s="46"/>
    </row>
    <row r="57" spans="1:6" s="47" customFormat="1" x14ac:dyDescent="0.3">
      <c r="A57" s="5"/>
      <c r="B57" s="15"/>
      <c r="C57" s="22"/>
      <c r="D57" s="2"/>
      <c r="E57" s="23"/>
      <c r="F57" s="46"/>
    </row>
    <row r="58" spans="1:6" s="47" customFormat="1" x14ac:dyDescent="0.3">
      <c r="A58" s="5"/>
      <c r="B58" s="49" t="s">
        <v>274</v>
      </c>
      <c r="C58" s="22"/>
      <c r="D58" s="2"/>
      <c r="E58" s="23"/>
      <c r="F58" s="46"/>
    </row>
    <row r="59" spans="1:6" s="47" customFormat="1" x14ac:dyDescent="0.3">
      <c r="A59" s="5" t="s">
        <v>363</v>
      </c>
      <c r="B59" s="3" t="s">
        <v>275</v>
      </c>
      <c r="C59" s="22" t="s">
        <v>5</v>
      </c>
      <c r="D59" s="2">
        <v>4</v>
      </c>
      <c r="E59" s="23"/>
      <c r="F59" s="46"/>
    </row>
    <row r="60" spans="1:6" x14ac:dyDescent="0.3">
      <c r="A60" s="5"/>
      <c r="B60" s="3"/>
      <c r="C60" s="22"/>
      <c r="D60" s="2"/>
      <c r="E60" s="23"/>
      <c r="F60" s="46"/>
    </row>
    <row r="61" spans="1:6" s="47" customFormat="1" x14ac:dyDescent="0.3">
      <c r="A61" s="5"/>
      <c r="B61" s="49" t="s">
        <v>303</v>
      </c>
      <c r="C61" s="22"/>
      <c r="D61" s="2"/>
      <c r="E61" s="23"/>
      <c r="F61" s="46"/>
    </row>
    <row r="62" spans="1:6" s="47" customFormat="1" x14ac:dyDescent="0.3">
      <c r="A62" s="5" t="s">
        <v>364</v>
      </c>
      <c r="B62" s="3" t="s">
        <v>304</v>
      </c>
      <c r="C62" s="22" t="s">
        <v>5</v>
      </c>
      <c r="D62" s="2">
        <v>2</v>
      </c>
      <c r="E62" s="23"/>
      <c r="F62" s="46"/>
    </row>
    <row r="63" spans="1:6" s="47" customFormat="1" x14ac:dyDescent="0.3">
      <c r="A63" s="5"/>
      <c r="B63" s="3"/>
      <c r="C63" s="22"/>
      <c r="D63" s="2"/>
      <c r="E63" s="23"/>
      <c r="F63" s="46"/>
    </row>
    <row r="64" spans="1:6" s="47" customFormat="1" x14ac:dyDescent="0.3">
      <c r="A64" s="5"/>
      <c r="B64" s="49" t="s">
        <v>306</v>
      </c>
      <c r="C64" s="22"/>
      <c r="D64" s="2"/>
      <c r="E64" s="23"/>
      <c r="F64" s="46"/>
    </row>
    <row r="65" spans="1:7" s="47" customFormat="1" x14ac:dyDescent="0.3">
      <c r="A65" s="5" t="s">
        <v>365</v>
      </c>
      <c r="B65" s="3" t="s">
        <v>307</v>
      </c>
      <c r="C65" s="22" t="s">
        <v>5</v>
      </c>
      <c r="D65" s="59">
        <v>2</v>
      </c>
      <c r="E65" s="23"/>
      <c r="F65" s="46"/>
    </row>
    <row r="66" spans="1:7" s="47" customFormat="1" x14ac:dyDescent="0.3">
      <c r="A66" s="5"/>
      <c r="B66" s="3"/>
      <c r="C66" s="22"/>
      <c r="D66" s="2"/>
      <c r="E66" s="23"/>
      <c r="F66" s="46"/>
    </row>
    <row r="67" spans="1:7" s="47" customFormat="1" x14ac:dyDescent="0.3">
      <c r="A67" s="5"/>
      <c r="B67" s="3"/>
      <c r="C67" s="22"/>
      <c r="D67" s="2"/>
      <c r="E67" s="23"/>
      <c r="F67" s="46"/>
    </row>
    <row r="68" spans="1:7" s="47" customFormat="1" x14ac:dyDescent="0.3">
      <c r="A68" s="5"/>
      <c r="B68" s="3"/>
      <c r="C68" s="22"/>
      <c r="D68" s="2"/>
      <c r="E68" s="23"/>
      <c r="F68" s="46"/>
    </row>
    <row r="69" spans="1:7" s="47" customFormat="1" x14ac:dyDescent="0.3">
      <c r="A69" s="5"/>
      <c r="B69" s="21" t="s">
        <v>10</v>
      </c>
      <c r="C69" s="22"/>
      <c r="D69" s="2"/>
      <c r="E69" s="23"/>
      <c r="F69" s="46"/>
    </row>
    <row r="70" spans="1:7" s="47" customFormat="1" x14ac:dyDescent="0.3">
      <c r="A70" s="5"/>
      <c r="B70" s="52"/>
      <c r="C70" s="22"/>
      <c r="D70" s="2"/>
      <c r="E70" s="23"/>
      <c r="F70" s="46"/>
    </row>
    <row r="71" spans="1:7" s="47" customFormat="1" ht="27" customHeight="1" x14ac:dyDescent="0.3">
      <c r="A71" s="4" t="s">
        <v>21</v>
      </c>
      <c r="B71" s="21" t="s">
        <v>440</v>
      </c>
      <c r="C71" s="22"/>
      <c r="D71" s="2"/>
      <c r="E71" s="23"/>
      <c r="F71" s="46"/>
    </row>
    <row r="72" spans="1:7" s="47" customFormat="1" ht="28" x14ac:dyDescent="0.3">
      <c r="A72" s="4"/>
      <c r="B72" s="50" t="s">
        <v>230</v>
      </c>
      <c r="C72" s="22"/>
      <c r="D72" s="51"/>
      <c r="E72" s="53"/>
      <c r="F72" s="46"/>
      <c r="G72" s="15"/>
    </row>
    <row r="73" spans="1:7" x14ac:dyDescent="0.3">
      <c r="A73" s="5" t="s">
        <v>208</v>
      </c>
      <c r="B73" s="3" t="s">
        <v>231</v>
      </c>
      <c r="C73" s="22" t="s">
        <v>5</v>
      </c>
      <c r="D73" s="2">
        <v>1</v>
      </c>
      <c r="E73" s="23"/>
      <c r="F73" s="46"/>
    </row>
    <row r="74" spans="1:7" x14ac:dyDescent="0.3">
      <c r="A74" s="5" t="s">
        <v>186</v>
      </c>
      <c r="B74" s="3" t="s">
        <v>445</v>
      </c>
      <c r="C74" s="22" t="s">
        <v>5</v>
      </c>
      <c r="D74" s="2">
        <v>1</v>
      </c>
      <c r="E74" s="23"/>
      <c r="F74" s="46"/>
    </row>
    <row r="75" spans="1:7" s="47" customFormat="1" ht="18.75" customHeight="1" x14ac:dyDescent="0.3">
      <c r="A75" s="5"/>
      <c r="B75" s="3"/>
      <c r="C75" s="22"/>
      <c r="D75" s="2"/>
      <c r="E75" s="23"/>
      <c r="F75" s="46"/>
    </row>
    <row r="76" spans="1:7" s="47" customFormat="1" ht="28" x14ac:dyDescent="0.3">
      <c r="A76" s="4"/>
      <c r="B76" s="50" t="s">
        <v>311</v>
      </c>
      <c r="C76" s="22"/>
      <c r="D76" s="51"/>
      <c r="E76" s="53"/>
      <c r="F76" s="46"/>
      <c r="G76" s="15"/>
    </row>
    <row r="77" spans="1:7" x14ac:dyDescent="0.3">
      <c r="A77" s="5" t="s">
        <v>208</v>
      </c>
      <c r="B77" s="3" t="s">
        <v>309</v>
      </c>
      <c r="C77" s="22" t="s">
        <v>5</v>
      </c>
      <c r="D77" s="2">
        <v>2</v>
      </c>
      <c r="E77" s="23"/>
      <c r="F77" s="46"/>
    </row>
    <row r="78" spans="1:7" s="47" customFormat="1" x14ac:dyDescent="0.3">
      <c r="A78" s="5"/>
      <c r="B78" s="3"/>
      <c r="C78" s="22"/>
      <c r="D78" s="2"/>
      <c r="E78" s="23"/>
      <c r="F78" s="46"/>
    </row>
    <row r="79" spans="1:7" s="47" customFormat="1" x14ac:dyDescent="0.3">
      <c r="A79" s="54"/>
      <c r="B79" s="55" t="s">
        <v>211</v>
      </c>
      <c r="C79" s="56"/>
      <c r="D79" s="52"/>
      <c r="E79" s="57"/>
      <c r="F79" s="46"/>
    </row>
    <row r="80" spans="1:7" s="47" customFormat="1" x14ac:dyDescent="0.3">
      <c r="A80" s="5"/>
      <c r="B80" s="3"/>
      <c r="C80" s="22"/>
      <c r="D80" s="2"/>
      <c r="E80" s="23"/>
      <c r="F80" s="46"/>
    </row>
    <row r="81" spans="1:6" s="47" customFormat="1" x14ac:dyDescent="0.3">
      <c r="A81" s="5"/>
      <c r="B81" s="55" t="s">
        <v>8</v>
      </c>
      <c r="C81" s="22"/>
      <c r="D81" s="2"/>
      <c r="E81" s="23"/>
      <c r="F81" s="46"/>
    </row>
    <row r="82" spans="1:6" s="47" customFormat="1" ht="38.25" customHeight="1" x14ac:dyDescent="0.3">
      <c r="A82" s="5" t="s">
        <v>9</v>
      </c>
      <c r="B82" s="3" t="s">
        <v>238</v>
      </c>
      <c r="C82" s="22" t="s">
        <v>5</v>
      </c>
      <c r="D82" s="22">
        <v>5</v>
      </c>
      <c r="E82" s="23"/>
      <c r="F82" s="46"/>
    </row>
    <row r="83" spans="1:6" s="47" customFormat="1" x14ac:dyDescent="0.3">
      <c r="A83" s="5"/>
      <c r="B83" s="3"/>
      <c r="C83" s="22"/>
      <c r="D83" s="2"/>
      <c r="E83" s="23"/>
      <c r="F83" s="46"/>
    </row>
    <row r="84" spans="1:6" s="47" customFormat="1" x14ac:dyDescent="0.3">
      <c r="A84" s="4" t="s">
        <v>187</v>
      </c>
      <c r="B84" s="21" t="s">
        <v>27</v>
      </c>
      <c r="C84" s="22"/>
      <c r="D84" s="2"/>
      <c r="E84" s="23"/>
      <c r="F84" s="46"/>
    </row>
    <row r="85" spans="1:6" s="47" customFormat="1" x14ac:dyDescent="0.3">
      <c r="A85" s="5" t="s">
        <v>11</v>
      </c>
      <c r="B85" s="3" t="s">
        <v>239</v>
      </c>
      <c r="C85" s="22" t="s">
        <v>5</v>
      </c>
      <c r="D85" s="2">
        <v>1</v>
      </c>
      <c r="E85" s="23"/>
      <c r="F85" s="46"/>
    </row>
    <row r="86" spans="1:6" s="47" customFormat="1" x14ac:dyDescent="0.3">
      <c r="A86" s="5" t="s">
        <v>12</v>
      </c>
      <c r="B86" s="3" t="s">
        <v>446</v>
      </c>
      <c r="C86" s="22" t="s">
        <v>5</v>
      </c>
      <c r="D86" s="59">
        <v>1</v>
      </c>
      <c r="E86" s="23"/>
      <c r="F86" s="46"/>
    </row>
    <row r="87" spans="1:6" s="47" customFormat="1" x14ac:dyDescent="0.3">
      <c r="A87" s="5" t="s">
        <v>13</v>
      </c>
      <c r="B87" s="3" t="s">
        <v>313</v>
      </c>
      <c r="C87" s="22" t="s">
        <v>5</v>
      </c>
      <c r="D87" s="59">
        <v>3</v>
      </c>
      <c r="E87" s="23"/>
      <c r="F87" s="46"/>
    </row>
    <row r="88" spans="1:6" s="47" customFormat="1" x14ac:dyDescent="0.3">
      <c r="A88" s="5" t="s">
        <v>312</v>
      </c>
      <c r="B88" s="3" t="s">
        <v>240</v>
      </c>
      <c r="C88" s="22" t="s">
        <v>5</v>
      </c>
      <c r="D88" s="59">
        <f>D10/200</f>
        <v>9.8000000000000007</v>
      </c>
      <c r="E88" s="23"/>
      <c r="F88" s="46"/>
    </row>
    <row r="89" spans="1:6" s="47" customFormat="1" ht="48" customHeight="1" x14ac:dyDescent="0.3">
      <c r="A89" s="5"/>
      <c r="B89" s="3"/>
      <c r="C89" s="22"/>
      <c r="D89" s="58"/>
      <c r="E89" s="23"/>
      <c r="F89" s="46"/>
    </row>
    <row r="90" spans="1:6" s="47" customFormat="1" x14ac:dyDescent="0.3">
      <c r="A90" s="5"/>
      <c r="B90" s="3"/>
      <c r="C90" s="22"/>
      <c r="D90" s="59"/>
      <c r="E90" s="23"/>
      <c r="F90" s="81"/>
    </row>
    <row r="91" spans="1:6" s="47" customFormat="1" ht="14.5" thickBot="1" x14ac:dyDescent="0.35">
      <c r="A91" s="60"/>
      <c r="B91" s="61" t="s">
        <v>439</v>
      </c>
      <c r="C91" s="62"/>
      <c r="D91" s="63"/>
      <c r="E91" s="64"/>
      <c r="F91" s="65"/>
    </row>
    <row r="92" spans="1:6" s="47" customFormat="1" x14ac:dyDescent="0.3">
      <c r="A92" s="31"/>
      <c r="B92" s="32"/>
      <c r="C92" s="33"/>
      <c r="D92" s="34"/>
      <c r="E92" s="35"/>
      <c r="F92" s="36"/>
    </row>
    <row r="93" spans="1:6" s="47" customFormat="1" ht="14.5" x14ac:dyDescent="0.35">
      <c r="A93" s="37"/>
      <c r="B93" s="30"/>
      <c r="C93" s="38"/>
      <c r="D93" s="30"/>
      <c r="E93" s="30"/>
      <c r="F93" s="39"/>
    </row>
    <row r="94" spans="1:6" s="47" customFormat="1" x14ac:dyDescent="0.3">
      <c r="A94" s="40"/>
      <c r="B94" s="41"/>
      <c r="C94" s="42"/>
      <c r="D94" s="15"/>
      <c r="E94" s="43"/>
      <c r="F94" s="44"/>
    </row>
    <row r="95" spans="1:6" s="47" customFormat="1" x14ac:dyDescent="0.3">
      <c r="A95" s="40"/>
      <c r="B95" s="41"/>
      <c r="C95" s="42"/>
      <c r="D95" s="15"/>
      <c r="E95" s="43"/>
      <c r="F95" s="44"/>
    </row>
    <row r="96" spans="1:6" s="47" customFormat="1" x14ac:dyDescent="0.3">
      <c r="A96" s="40"/>
      <c r="B96" s="41"/>
      <c r="C96" s="42"/>
      <c r="D96" s="15"/>
      <c r="E96" s="43"/>
      <c r="F96" s="44"/>
    </row>
    <row r="97" spans="1:7" s="47" customFormat="1" x14ac:dyDescent="0.3">
      <c r="A97" s="40"/>
      <c r="B97" s="41"/>
      <c r="C97" s="42"/>
      <c r="D97" s="15"/>
      <c r="E97" s="43"/>
      <c r="F97" s="44"/>
    </row>
    <row r="98" spans="1:7" s="47" customFormat="1" x14ac:dyDescent="0.3">
      <c r="A98" s="40"/>
      <c r="B98" s="41"/>
      <c r="C98" s="42"/>
      <c r="D98" s="15"/>
      <c r="E98" s="43"/>
      <c r="F98" s="44"/>
    </row>
    <row r="99" spans="1:7" s="47" customFormat="1" x14ac:dyDescent="0.3">
      <c r="A99" s="40"/>
      <c r="B99" s="41"/>
      <c r="C99" s="42"/>
      <c r="D99" s="15"/>
      <c r="E99" s="43"/>
      <c r="F99" s="44"/>
      <c r="G99" s="15"/>
    </row>
  </sheetData>
  <mergeCells count="2">
    <mergeCell ref="A1:F1"/>
    <mergeCell ref="A2:F2"/>
  </mergeCells>
  <pageMargins left="0.25" right="0" top="1" bottom="1" header="0.5" footer="0.5"/>
  <pageSetup scale="77" fitToHeight="0" orientation="portrait" r:id="rId1"/>
  <headerFooter alignWithMargins="0"/>
  <rowBreaks count="2" manualBreakCount="2">
    <brk id="29" max="5" man="1"/>
    <brk id="68" max="5"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G99"/>
  <sheetViews>
    <sheetView view="pageBreakPreview" topLeftCell="A100" zoomScaleNormal="70" zoomScaleSheetLayoutView="100" workbookViewId="0">
      <selection activeCell="E10" sqref="E10:F91"/>
    </sheetView>
  </sheetViews>
  <sheetFormatPr defaultColWidth="9.1796875" defaultRowHeight="14" x14ac:dyDescent="0.3"/>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4.5" thickBot="1" x14ac:dyDescent="0.35">
      <c r="A1" s="177" t="s">
        <v>212</v>
      </c>
      <c r="B1" s="178"/>
      <c r="C1" s="178"/>
      <c r="D1" s="178"/>
      <c r="E1" s="178"/>
      <c r="F1" s="178"/>
    </row>
    <row r="2" spans="1:6" ht="14.5" thickBot="1" x14ac:dyDescent="0.35">
      <c r="A2" s="177" t="s">
        <v>368</v>
      </c>
      <c r="B2" s="178"/>
      <c r="C2" s="178"/>
      <c r="D2" s="178"/>
      <c r="E2" s="178"/>
      <c r="F2" s="178"/>
    </row>
    <row r="3" spans="1:6" s="20" customFormat="1" x14ac:dyDescent="0.25">
      <c r="A3" s="16" t="s">
        <v>0</v>
      </c>
      <c r="B3" s="17" t="s">
        <v>1</v>
      </c>
      <c r="C3" s="17" t="s">
        <v>2</v>
      </c>
      <c r="D3" s="17" t="s">
        <v>6</v>
      </c>
      <c r="E3" s="18" t="s">
        <v>3</v>
      </c>
      <c r="F3" s="19" t="s">
        <v>7</v>
      </c>
    </row>
    <row r="4" spans="1:6" ht="13.15" customHeight="1" x14ac:dyDescent="0.3">
      <c r="A4" s="5"/>
      <c r="B4" s="21" t="s">
        <v>14</v>
      </c>
      <c r="C4" s="22"/>
      <c r="D4" s="2"/>
      <c r="E4" s="23"/>
      <c r="F4" s="24"/>
    </row>
    <row r="5" spans="1:6" x14ac:dyDescent="0.3">
      <c r="A5" s="4" t="s">
        <v>25</v>
      </c>
      <c r="B5" s="21" t="s">
        <v>26</v>
      </c>
      <c r="C5" s="25"/>
      <c r="D5" s="22"/>
      <c r="E5" s="23"/>
      <c r="F5" s="26"/>
    </row>
    <row r="6" spans="1:6" x14ac:dyDescent="0.3">
      <c r="A6" s="27"/>
      <c r="B6" s="3" t="s">
        <v>202</v>
      </c>
      <c r="C6" s="25"/>
      <c r="D6" s="22"/>
      <c r="E6" s="48"/>
      <c r="F6" s="26"/>
    </row>
    <row r="7" spans="1:6" x14ac:dyDescent="0.3">
      <c r="A7" s="5"/>
      <c r="B7" s="21" t="s">
        <v>15</v>
      </c>
      <c r="C7" s="22"/>
      <c r="D7" s="2"/>
      <c r="E7" s="23"/>
      <c r="F7" s="26"/>
    </row>
    <row r="8" spans="1:6" s="29" customFormat="1" x14ac:dyDescent="0.3">
      <c r="A8" s="5"/>
      <c r="B8" s="28" t="s">
        <v>16</v>
      </c>
      <c r="C8" s="22"/>
      <c r="D8" s="2"/>
      <c r="E8" s="23"/>
      <c r="F8" s="26"/>
    </row>
    <row r="9" spans="1:6" ht="24" customHeight="1" x14ac:dyDescent="0.3">
      <c r="A9" s="5"/>
      <c r="B9" s="28" t="s">
        <v>17</v>
      </c>
      <c r="C9" s="22"/>
      <c r="D9" s="2"/>
      <c r="E9" s="23"/>
      <c r="F9" s="26"/>
    </row>
    <row r="10" spans="1:6" ht="50.25" customHeight="1" x14ac:dyDescent="0.3">
      <c r="A10" s="5" t="s">
        <v>18</v>
      </c>
      <c r="B10" s="3" t="s">
        <v>209</v>
      </c>
      <c r="C10" s="22" t="s">
        <v>4</v>
      </c>
      <c r="D10" s="22">
        <v>1920</v>
      </c>
      <c r="E10" s="23"/>
      <c r="F10" s="46"/>
    </row>
    <row r="11" spans="1:6" s="47" customFormat="1" x14ac:dyDescent="0.3">
      <c r="A11" s="5"/>
      <c r="B11" s="21" t="s">
        <v>214</v>
      </c>
      <c r="C11" s="22"/>
      <c r="D11" s="2"/>
      <c r="E11" s="23"/>
      <c r="F11" s="46"/>
    </row>
    <row r="12" spans="1:6" s="47" customFormat="1" x14ac:dyDescent="0.3">
      <c r="A12" s="5"/>
      <c r="B12" s="3"/>
      <c r="C12" s="22"/>
      <c r="D12" s="2"/>
      <c r="E12" s="23"/>
      <c r="F12" s="46"/>
    </row>
    <row r="13" spans="1:6" s="47" customFormat="1" ht="42" customHeight="1" x14ac:dyDescent="0.3">
      <c r="A13" s="5" t="s">
        <v>215</v>
      </c>
      <c r="B13" s="3" t="s">
        <v>216</v>
      </c>
      <c r="C13" s="22" t="s">
        <v>217</v>
      </c>
      <c r="D13" s="82">
        <f>D10*2/10000</f>
        <v>0.38400000000000001</v>
      </c>
      <c r="E13" s="23"/>
      <c r="F13" s="46"/>
    </row>
    <row r="14" spans="1:6" s="47" customFormat="1" x14ac:dyDescent="0.3">
      <c r="A14" s="5"/>
      <c r="B14" s="3"/>
      <c r="C14" s="22"/>
      <c r="D14" s="2"/>
      <c r="E14" s="23"/>
      <c r="F14" s="46"/>
    </row>
    <row r="15" spans="1:6" s="47" customFormat="1" ht="37.5" customHeight="1" x14ac:dyDescent="0.3">
      <c r="A15" s="5"/>
      <c r="B15" s="28" t="s">
        <v>218</v>
      </c>
      <c r="C15" s="22"/>
      <c r="D15" s="2"/>
      <c r="E15" s="23"/>
      <c r="F15" s="46"/>
    </row>
    <row r="16" spans="1:6" s="47" customFormat="1" x14ac:dyDescent="0.3">
      <c r="A16" s="5"/>
      <c r="B16" s="3"/>
      <c r="C16" s="22"/>
      <c r="D16" s="2"/>
      <c r="E16" s="23"/>
      <c r="F16" s="46"/>
    </row>
    <row r="17" spans="1:6" s="47" customFormat="1" x14ac:dyDescent="0.3">
      <c r="A17" s="5" t="s">
        <v>219</v>
      </c>
      <c r="B17" s="3" t="s">
        <v>220</v>
      </c>
      <c r="C17" s="22" t="s">
        <v>5</v>
      </c>
      <c r="D17" s="2">
        <v>10</v>
      </c>
      <c r="E17" s="23"/>
      <c r="F17" s="46"/>
    </row>
    <row r="18" spans="1:6" s="47" customFormat="1" x14ac:dyDescent="0.3">
      <c r="A18" s="5"/>
      <c r="B18" s="3"/>
      <c r="C18" s="22"/>
      <c r="D18" s="2"/>
      <c r="E18" s="23"/>
      <c r="F18" s="46"/>
    </row>
    <row r="19" spans="1:6" s="47" customFormat="1" x14ac:dyDescent="0.3">
      <c r="A19" s="5" t="s">
        <v>221</v>
      </c>
      <c r="B19" s="3" t="s">
        <v>222</v>
      </c>
      <c r="C19" s="22" t="s">
        <v>5</v>
      </c>
      <c r="D19" s="2">
        <v>5</v>
      </c>
      <c r="E19" s="23"/>
      <c r="F19" s="46"/>
    </row>
    <row r="20" spans="1:6" s="47" customFormat="1" x14ac:dyDescent="0.3">
      <c r="A20" s="5"/>
      <c r="B20" s="3"/>
      <c r="C20" s="22"/>
      <c r="D20" s="2"/>
      <c r="E20" s="23"/>
      <c r="F20" s="46"/>
    </row>
    <row r="21" spans="1:6" s="47" customFormat="1" x14ac:dyDescent="0.3">
      <c r="A21" s="5" t="s">
        <v>223</v>
      </c>
      <c r="B21" s="3" t="s">
        <v>224</v>
      </c>
      <c r="C21" s="22" t="s">
        <v>5</v>
      </c>
      <c r="D21" s="2">
        <v>5</v>
      </c>
      <c r="E21" s="23"/>
      <c r="F21" s="46"/>
    </row>
    <row r="22" spans="1:6" s="47" customFormat="1" x14ac:dyDescent="0.3">
      <c r="A22" s="5"/>
      <c r="B22" s="3"/>
      <c r="C22" s="22"/>
      <c r="D22" s="2"/>
      <c r="E22" s="23"/>
      <c r="F22" s="46"/>
    </row>
    <row r="23" spans="1:6" x14ac:dyDescent="0.3">
      <c r="A23" s="5"/>
      <c r="B23" s="66" t="s">
        <v>203</v>
      </c>
      <c r="C23" s="22"/>
      <c r="D23" s="2"/>
      <c r="E23" s="23"/>
      <c r="F23" s="46"/>
    </row>
    <row r="24" spans="1:6" ht="110.25" customHeight="1" x14ac:dyDescent="0.3">
      <c r="A24" s="5"/>
      <c r="B24" s="3" t="s">
        <v>242</v>
      </c>
      <c r="C24" s="22"/>
      <c r="D24" s="2"/>
      <c r="E24" s="23"/>
      <c r="F24" s="46"/>
    </row>
    <row r="25" spans="1:6" x14ac:dyDescent="0.3">
      <c r="A25" s="5"/>
      <c r="B25" s="3"/>
      <c r="C25" s="22"/>
      <c r="D25" s="2"/>
      <c r="E25" s="23"/>
      <c r="F25" s="46"/>
    </row>
    <row r="26" spans="1:6" x14ac:dyDescent="0.3">
      <c r="A26" s="5"/>
      <c r="B26" s="21" t="s">
        <v>197</v>
      </c>
      <c r="C26" s="22"/>
      <c r="D26" s="2"/>
      <c r="E26" s="23"/>
      <c r="F26" s="46"/>
    </row>
    <row r="27" spans="1:6" ht="23.25" customHeight="1" x14ac:dyDescent="0.3">
      <c r="A27" s="5" t="s">
        <v>23</v>
      </c>
      <c r="B27" s="3" t="s">
        <v>246</v>
      </c>
      <c r="C27" s="22" t="s">
        <v>4</v>
      </c>
      <c r="D27" s="22">
        <v>560</v>
      </c>
      <c r="E27" s="23"/>
      <c r="F27" s="46"/>
    </row>
    <row r="28" spans="1:6" x14ac:dyDescent="0.3">
      <c r="A28" s="5" t="s">
        <v>189</v>
      </c>
      <c r="B28" s="3" t="s">
        <v>358</v>
      </c>
      <c r="C28" s="22" t="s">
        <v>4</v>
      </c>
      <c r="D28" s="22">
        <v>1360</v>
      </c>
      <c r="E28" s="23"/>
      <c r="F28" s="46"/>
    </row>
    <row r="29" spans="1:6" x14ac:dyDescent="0.3">
      <c r="A29" s="5"/>
      <c r="B29" s="3"/>
      <c r="C29" s="22"/>
      <c r="D29" s="22"/>
      <c r="E29" s="23"/>
      <c r="F29" s="46"/>
    </row>
    <row r="30" spans="1:6" x14ac:dyDescent="0.3">
      <c r="A30" s="5"/>
      <c r="B30" s="21" t="s">
        <v>19</v>
      </c>
      <c r="C30" s="22"/>
      <c r="D30" s="2"/>
      <c r="E30" s="23"/>
      <c r="F30" s="46"/>
    </row>
    <row r="31" spans="1:6" ht="66" x14ac:dyDescent="0.3">
      <c r="A31" s="5"/>
      <c r="B31" s="3" t="s">
        <v>243</v>
      </c>
      <c r="C31" s="22"/>
      <c r="D31" s="2"/>
      <c r="E31" s="23"/>
      <c r="F31" s="46"/>
    </row>
    <row r="32" spans="1:6" x14ac:dyDescent="0.3">
      <c r="A32" s="5"/>
      <c r="B32" s="3"/>
      <c r="C32" s="22"/>
      <c r="D32" s="2"/>
      <c r="E32" s="23"/>
      <c r="F32" s="46"/>
    </row>
    <row r="33" spans="1:6" x14ac:dyDescent="0.3">
      <c r="A33" s="5"/>
      <c r="B33" s="45" t="s">
        <v>225</v>
      </c>
      <c r="C33" s="22"/>
      <c r="D33" s="2"/>
      <c r="E33" s="23"/>
      <c r="F33" s="46"/>
    </row>
    <row r="34" spans="1:6" x14ac:dyDescent="0.3">
      <c r="A34" s="5" t="s">
        <v>226</v>
      </c>
      <c r="B34" s="3" t="s">
        <v>247</v>
      </c>
      <c r="C34" s="22" t="s">
        <v>5</v>
      </c>
      <c r="D34" s="2">
        <v>1</v>
      </c>
      <c r="E34" s="23"/>
      <c r="F34" s="46"/>
    </row>
    <row r="35" spans="1:6" x14ac:dyDescent="0.3">
      <c r="A35" s="5"/>
      <c r="B35" s="3"/>
      <c r="C35" s="22"/>
      <c r="D35" s="2"/>
      <c r="E35" s="23"/>
      <c r="F35" s="46"/>
    </row>
    <row r="36" spans="1:6" s="47" customFormat="1" x14ac:dyDescent="0.3">
      <c r="A36" s="5"/>
      <c r="B36" s="49" t="s">
        <v>244</v>
      </c>
      <c r="C36" s="22"/>
      <c r="D36" s="2"/>
      <c r="E36" s="23"/>
      <c r="F36" s="46"/>
    </row>
    <row r="37" spans="1:6" s="47" customFormat="1" x14ac:dyDescent="0.3">
      <c r="A37" s="5" t="s">
        <v>227</v>
      </c>
      <c r="B37" s="3" t="s">
        <v>248</v>
      </c>
      <c r="C37" s="22" t="s">
        <v>5</v>
      </c>
      <c r="D37" s="2">
        <v>5</v>
      </c>
      <c r="E37" s="23"/>
      <c r="F37" s="46"/>
    </row>
    <row r="38" spans="1:6" x14ac:dyDescent="0.3">
      <c r="A38" s="5"/>
      <c r="B38" s="3"/>
      <c r="C38" s="22"/>
      <c r="D38" s="2"/>
      <c r="E38" s="23"/>
      <c r="F38" s="46"/>
    </row>
    <row r="39" spans="1:6" x14ac:dyDescent="0.3">
      <c r="A39" s="4"/>
      <c r="B39" s="49" t="s">
        <v>317</v>
      </c>
      <c r="C39" s="22"/>
      <c r="D39" s="2"/>
      <c r="E39" s="23"/>
      <c r="F39" s="46"/>
    </row>
    <row r="40" spans="1:6" s="47" customFormat="1" x14ac:dyDescent="0.3">
      <c r="A40" s="5" t="s">
        <v>361</v>
      </c>
      <c r="B40" s="3" t="s">
        <v>273</v>
      </c>
      <c r="C40" s="22" t="s">
        <v>5</v>
      </c>
      <c r="D40" s="22">
        <v>2</v>
      </c>
      <c r="E40" s="23"/>
      <c r="F40" s="46"/>
    </row>
    <row r="41" spans="1:6" s="47" customFormat="1" x14ac:dyDescent="0.3">
      <c r="A41" s="5" t="s">
        <v>362</v>
      </c>
      <c r="B41" s="3" t="s">
        <v>251</v>
      </c>
      <c r="C41" s="22" t="s">
        <v>5</v>
      </c>
      <c r="D41" s="22">
        <v>2</v>
      </c>
      <c r="E41" s="23"/>
      <c r="F41" s="46"/>
    </row>
    <row r="42" spans="1:6" s="47" customFormat="1" x14ac:dyDescent="0.3">
      <c r="A42" s="5"/>
      <c r="B42" s="15"/>
      <c r="C42" s="22"/>
      <c r="D42" s="2"/>
      <c r="E42" s="23"/>
      <c r="F42" s="46"/>
    </row>
    <row r="43" spans="1:6" s="47" customFormat="1" x14ac:dyDescent="0.3">
      <c r="A43" s="5"/>
      <c r="B43" s="49" t="s">
        <v>229</v>
      </c>
      <c r="C43" s="22"/>
      <c r="D43" s="2"/>
      <c r="E43" s="23"/>
      <c r="F43" s="46"/>
    </row>
    <row r="44" spans="1:6" s="47" customFormat="1" x14ac:dyDescent="0.3">
      <c r="A44" s="5" t="s">
        <v>361</v>
      </c>
      <c r="B44" s="3" t="s">
        <v>201</v>
      </c>
      <c r="C44" s="22" t="s">
        <v>5</v>
      </c>
      <c r="D44" s="2">
        <v>1</v>
      </c>
      <c r="E44" s="23"/>
      <c r="F44" s="46"/>
    </row>
    <row r="45" spans="1:6" x14ac:dyDescent="0.3">
      <c r="A45" s="5"/>
      <c r="B45" s="3"/>
      <c r="C45" s="22"/>
      <c r="D45" s="2"/>
      <c r="E45" s="23"/>
      <c r="F45" s="46"/>
    </row>
    <row r="46" spans="1:6" s="47" customFormat="1" x14ac:dyDescent="0.3">
      <c r="A46" s="5"/>
      <c r="B46" s="49" t="s">
        <v>254</v>
      </c>
      <c r="C46" s="22"/>
      <c r="D46" s="2"/>
      <c r="E46" s="23"/>
      <c r="F46" s="46"/>
    </row>
    <row r="47" spans="1:6" s="47" customFormat="1" x14ac:dyDescent="0.3">
      <c r="A47" s="5" t="s">
        <v>360</v>
      </c>
      <c r="B47" s="3" t="s">
        <v>248</v>
      </c>
      <c r="C47" s="22" t="s">
        <v>5</v>
      </c>
      <c r="D47" s="2">
        <v>3</v>
      </c>
      <c r="E47" s="23"/>
      <c r="F47" s="46"/>
    </row>
    <row r="48" spans="1:6" s="47" customFormat="1" x14ac:dyDescent="0.3">
      <c r="A48" s="5"/>
      <c r="B48" s="3"/>
      <c r="C48" s="22"/>
      <c r="D48" s="2"/>
      <c r="E48" s="23"/>
      <c r="F48" s="46"/>
    </row>
    <row r="49" spans="1:6" s="47" customFormat="1" x14ac:dyDescent="0.3">
      <c r="A49" s="5"/>
      <c r="B49" s="49" t="s">
        <v>236</v>
      </c>
      <c r="C49" s="22"/>
      <c r="D49" s="2"/>
      <c r="E49" s="23"/>
      <c r="F49" s="46"/>
    </row>
    <row r="50" spans="1:6" s="47" customFormat="1" x14ac:dyDescent="0.3">
      <c r="A50" s="5" t="s">
        <v>227</v>
      </c>
      <c r="B50" s="3" t="s">
        <v>248</v>
      </c>
      <c r="C50" s="22" t="s">
        <v>5</v>
      </c>
      <c r="D50" s="59">
        <f>D10/100</f>
        <v>19.2</v>
      </c>
      <c r="E50" s="23"/>
      <c r="F50" s="46"/>
    </row>
    <row r="51" spans="1:6" s="47" customFormat="1" x14ac:dyDescent="0.3">
      <c r="A51" s="5"/>
      <c r="B51" s="3"/>
      <c r="C51" s="22"/>
      <c r="D51" s="2"/>
      <c r="E51" s="23"/>
      <c r="F51" s="46"/>
    </row>
    <row r="52" spans="1:6" s="47" customFormat="1" x14ac:dyDescent="0.3">
      <c r="A52" s="5"/>
      <c r="B52" s="45" t="s">
        <v>237</v>
      </c>
      <c r="C52" s="22"/>
      <c r="D52" s="2"/>
      <c r="E52" s="23"/>
      <c r="F52" s="46"/>
    </row>
    <row r="53" spans="1:6" s="47" customFormat="1" x14ac:dyDescent="0.3">
      <c r="A53" s="5" t="s">
        <v>227</v>
      </c>
      <c r="B53" s="3" t="s">
        <v>248</v>
      </c>
      <c r="C53" s="22" t="s">
        <v>5</v>
      </c>
      <c r="D53" s="2">
        <v>1</v>
      </c>
      <c r="E53" s="23"/>
      <c r="F53" s="46"/>
    </row>
    <row r="54" spans="1:6" s="47" customFormat="1" x14ac:dyDescent="0.3">
      <c r="A54" s="5"/>
      <c r="B54" s="3"/>
      <c r="C54" s="22"/>
      <c r="D54" s="2"/>
      <c r="E54" s="23"/>
      <c r="F54" s="46"/>
    </row>
    <row r="55" spans="1:6" x14ac:dyDescent="0.3">
      <c r="A55" s="4"/>
      <c r="B55" s="49" t="s">
        <v>272</v>
      </c>
      <c r="C55" s="22"/>
      <c r="D55" s="2"/>
      <c r="E55" s="23"/>
      <c r="F55" s="46"/>
    </row>
    <row r="56" spans="1:6" s="47" customFormat="1" x14ac:dyDescent="0.3">
      <c r="A56" s="5" t="s">
        <v>360</v>
      </c>
      <c r="B56" s="3" t="s">
        <v>273</v>
      </c>
      <c r="C56" s="22" t="s">
        <v>5</v>
      </c>
      <c r="D56" s="22">
        <v>4</v>
      </c>
      <c r="E56" s="23"/>
      <c r="F56" s="46"/>
    </row>
    <row r="57" spans="1:6" s="47" customFormat="1" x14ac:dyDescent="0.3">
      <c r="A57" s="5"/>
      <c r="B57" s="15"/>
      <c r="C57" s="22"/>
      <c r="D57" s="2"/>
      <c r="E57" s="23"/>
      <c r="F57" s="46"/>
    </row>
    <row r="58" spans="1:6" s="47" customFormat="1" x14ac:dyDescent="0.3">
      <c r="A58" s="5"/>
      <c r="B58" s="49" t="s">
        <v>274</v>
      </c>
      <c r="C58" s="22"/>
      <c r="D58" s="2"/>
      <c r="E58" s="23"/>
      <c r="F58" s="46"/>
    </row>
    <row r="59" spans="1:6" s="47" customFormat="1" x14ac:dyDescent="0.3">
      <c r="A59" s="5" t="s">
        <v>363</v>
      </c>
      <c r="B59" s="3" t="s">
        <v>275</v>
      </c>
      <c r="C59" s="22" t="s">
        <v>5</v>
      </c>
      <c r="D59" s="2">
        <v>4</v>
      </c>
      <c r="E59" s="23"/>
      <c r="F59" s="46"/>
    </row>
    <row r="60" spans="1:6" x14ac:dyDescent="0.3">
      <c r="A60" s="5"/>
      <c r="B60" s="3"/>
      <c r="C60" s="22"/>
      <c r="D60" s="2"/>
      <c r="E60" s="23"/>
      <c r="F60" s="46"/>
    </row>
    <row r="61" spans="1:6" s="47" customFormat="1" x14ac:dyDescent="0.3">
      <c r="A61" s="5"/>
      <c r="B61" s="49" t="s">
        <v>303</v>
      </c>
      <c r="C61" s="22"/>
      <c r="D61" s="2"/>
      <c r="E61" s="23"/>
      <c r="F61" s="46"/>
    </row>
    <row r="62" spans="1:6" s="47" customFormat="1" x14ac:dyDescent="0.3">
      <c r="A62" s="5" t="s">
        <v>364</v>
      </c>
      <c r="B62" s="3" t="s">
        <v>304</v>
      </c>
      <c r="C62" s="22" t="s">
        <v>5</v>
      </c>
      <c r="D62" s="2">
        <v>2</v>
      </c>
      <c r="E62" s="23"/>
      <c r="F62" s="46"/>
    </row>
    <row r="63" spans="1:6" s="47" customFormat="1" x14ac:dyDescent="0.3">
      <c r="A63" s="5"/>
      <c r="B63" s="3"/>
      <c r="C63" s="22"/>
      <c r="D63" s="2"/>
      <c r="E63" s="23"/>
      <c r="F63" s="46"/>
    </row>
    <row r="64" spans="1:6" s="47" customFormat="1" x14ac:dyDescent="0.3">
      <c r="A64" s="5"/>
      <c r="B64" s="49" t="s">
        <v>306</v>
      </c>
      <c r="C64" s="22"/>
      <c r="D64" s="2"/>
      <c r="E64" s="23"/>
      <c r="F64" s="46"/>
    </row>
    <row r="65" spans="1:7" s="47" customFormat="1" x14ac:dyDescent="0.3">
      <c r="A65" s="5" t="s">
        <v>365</v>
      </c>
      <c r="B65" s="3" t="s">
        <v>307</v>
      </c>
      <c r="C65" s="22" t="s">
        <v>5</v>
      </c>
      <c r="D65" s="59">
        <v>2</v>
      </c>
      <c r="E65" s="23"/>
      <c r="F65" s="46"/>
    </row>
    <row r="66" spans="1:7" s="47" customFormat="1" x14ac:dyDescent="0.3">
      <c r="A66" s="5"/>
      <c r="B66" s="3"/>
      <c r="C66" s="22"/>
      <c r="D66" s="2"/>
      <c r="E66" s="23"/>
      <c r="F66" s="46"/>
    </row>
    <row r="67" spans="1:7" s="47" customFormat="1" x14ac:dyDescent="0.3">
      <c r="A67" s="5"/>
      <c r="B67" s="3"/>
      <c r="C67" s="22"/>
      <c r="D67" s="2"/>
      <c r="E67" s="23"/>
      <c r="F67" s="46"/>
    </row>
    <row r="68" spans="1:7" s="47" customFormat="1" x14ac:dyDescent="0.3">
      <c r="A68" s="5"/>
      <c r="B68" s="3"/>
      <c r="C68" s="22"/>
      <c r="D68" s="2"/>
      <c r="E68" s="23"/>
      <c r="F68" s="46"/>
    </row>
    <row r="69" spans="1:7" s="47" customFormat="1" x14ac:dyDescent="0.3">
      <c r="A69" s="5"/>
      <c r="B69" s="21" t="s">
        <v>10</v>
      </c>
      <c r="C69" s="22"/>
      <c r="D69" s="2"/>
      <c r="E69" s="23"/>
      <c r="F69" s="46"/>
    </row>
    <row r="70" spans="1:7" s="47" customFormat="1" x14ac:dyDescent="0.3">
      <c r="A70" s="5"/>
      <c r="B70" s="52"/>
      <c r="C70" s="22"/>
      <c r="D70" s="2"/>
      <c r="E70" s="23"/>
      <c r="F70" s="46"/>
    </row>
    <row r="71" spans="1:7" s="47" customFormat="1" ht="27" customHeight="1" x14ac:dyDescent="0.3">
      <c r="A71" s="4" t="s">
        <v>21</v>
      </c>
      <c r="B71" s="21" t="s">
        <v>440</v>
      </c>
      <c r="C71" s="22"/>
      <c r="D71" s="2"/>
      <c r="E71" s="23"/>
      <c r="F71" s="46"/>
    </row>
    <row r="72" spans="1:7" s="47" customFormat="1" ht="28" x14ac:dyDescent="0.3">
      <c r="A72" s="4"/>
      <c r="B72" s="50" t="s">
        <v>230</v>
      </c>
      <c r="C72" s="22"/>
      <c r="D72" s="51"/>
      <c r="E72" s="53"/>
      <c r="F72" s="46"/>
      <c r="G72" s="15"/>
    </row>
    <row r="73" spans="1:7" x14ac:dyDescent="0.3">
      <c r="A73" s="5" t="s">
        <v>208</v>
      </c>
      <c r="B73" s="3" t="s">
        <v>231</v>
      </c>
      <c r="C73" s="22" t="s">
        <v>5</v>
      </c>
      <c r="D73" s="2">
        <v>1</v>
      </c>
      <c r="E73" s="23"/>
      <c r="F73" s="46"/>
    </row>
    <row r="74" spans="1:7" s="47" customFormat="1" ht="18.75" customHeight="1" x14ac:dyDescent="0.3">
      <c r="A74" s="5" t="s">
        <v>186</v>
      </c>
      <c r="B74" s="3" t="s">
        <v>445</v>
      </c>
      <c r="C74" s="22" t="s">
        <v>5</v>
      </c>
      <c r="D74" s="2">
        <v>1</v>
      </c>
      <c r="E74" s="23"/>
      <c r="F74" s="46"/>
    </row>
    <row r="75" spans="1:7" s="47" customFormat="1" ht="18.75" customHeight="1" x14ac:dyDescent="0.3">
      <c r="A75" s="5"/>
      <c r="B75" s="140"/>
      <c r="C75" s="22"/>
      <c r="D75" s="51"/>
      <c r="E75" s="23"/>
      <c r="F75" s="46"/>
    </row>
    <row r="76" spans="1:7" s="47" customFormat="1" ht="28" x14ac:dyDescent="0.3">
      <c r="A76" s="4"/>
      <c r="B76" s="50" t="s">
        <v>311</v>
      </c>
      <c r="C76" s="22"/>
      <c r="D76" s="51"/>
      <c r="E76" s="53"/>
      <c r="F76" s="46"/>
      <c r="G76" s="15"/>
    </row>
    <row r="77" spans="1:7" x14ac:dyDescent="0.3">
      <c r="A77" s="5" t="s">
        <v>208</v>
      </c>
      <c r="B77" s="3" t="s">
        <v>309</v>
      </c>
      <c r="C77" s="22" t="s">
        <v>5</v>
      </c>
      <c r="D77" s="2">
        <v>2</v>
      </c>
      <c r="E77" s="23"/>
      <c r="F77" s="46"/>
    </row>
    <row r="78" spans="1:7" s="47" customFormat="1" x14ac:dyDescent="0.3">
      <c r="A78" s="5"/>
      <c r="B78" s="3"/>
      <c r="C78" s="22"/>
      <c r="D78" s="2"/>
      <c r="E78" s="23"/>
      <c r="F78" s="46"/>
    </row>
    <row r="79" spans="1:7" s="47" customFormat="1" x14ac:dyDescent="0.3">
      <c r="A79" s="54"/>
      <c r="B79" s="55" t="s">
        <v>211</v>
      </c>
      <c r="C79" s="56"/>
      <c r="D79" s="52"/>
      <c r="E79" s="57"/>
      <c r="F79" s="46"/>
    </row>
    <row r="80" spans="1:7" s="47" customFormat="1" x14ac:dyDescent="0.3">
      <c r="A80" s="5"/>
      <c r="B80" s="3"/>
      <c r="C80" s="22"/>
      <c r="D80" s="2"/>
      <c r="E80" s="23"/>
      <c r="F80" s="46"/>
    </row>
    <row r="81" spans="1:6" s="47" customFormat="1" x14ac:dyDescent="0.3">
      <c r="A81" s="5"/>
      <c r="B81" s="55" t="s">
        <v>8</v>
      </c>
      <c r="C81" s="22"/>
      <c r="D81" s="2"/>
      <c r="E81" s="23"/>
      <c r="F81" s="46"/>
    </row>
    <row r="82" spans="1:6" s="47" customFormat="1" ht="38.25" customHeight="1" x14ac:dyDescent="0.3">
      <c r="A82" s="5" t="s">
        <v>9</v>
      </c>
      <c r="B82" s="3" t="s">
        <v>238</v>
      </c>
      <c r="C82" s="22" t="s">
        <v>5</v>
      </c>
      <c r="D82" s="22">
        <v>5</v>
      </c>
      <c r="E82" s="23"/>
      <c r="F82" s="46"/>
    </row>
    <row r="83" spans="1:6" s="47" customFormat="1" x14ac:dyDescent="0.3">
      <c r="A83" s="5"/>
      <c r="B83" s="3"/>
      <c r="C83" s="22"/>
      <c r="D83" s="2"/>
      <c r="E83" s="23"/>
      <c r="F83" s="46"/>
    </row>
    <row r="84" spans="1:6" s="47" customFormat="1" x14ac:dyDescent="0.3">
      <c r="A84" s="4" t="s">
        <v>187</v>
      </c>
      <c r="B84" s="21" t="s">
        <v>27</v>
      </c>
      <c r="C84" s="22"/>
      <c r="D84" s="2"/>
      <c r="E84" s="23"/>
      <c r="F84" s="46"/>
    </row>
    <row r="85" spans="1:6" s="47" customFormat="1" x14ac:dyDescent="0.3">
      <c r="A85" s="5" t="s">
        <v>11</v>
      </c>
      <c r="B85" s="3" t="s">
        <v>239</v>
      </c>
      <c r="C85" s="22" t="s">
        <v>5</v>
      </c>
      <c r="D85" s="2">
        <v>1</v>
      </c>
      <c r="E85" s="23"/>
      <c r="F85" s="46"/>
    </row>
    <row r="86" spans="1:6" s="47" customFormat="1" x14ac:dyDescent="0.3">
      <c r="A86" s="5" t="s">
        <v>12</v>
      </c>
      <c r="B86" s="3" t="s">
        <v>313</v>
      </c>
      <c r="C86" s="22" t="s">
        <v>5</v>
      </c>
      <c r="D86" s="59">
        <v>3</v>
      </c>
      <c r="E86" s="23"/>
      <c r="F86" s="46"/>
    </row>
    <row r="87" spans="1:6" s="47" customFormat="1" x14ac:dyDescent="0.3">
      <c r="A87" s="5" t="s">
        <v>12</v>
      </c>
      <c r="B87" s="3" t="s">
        <v>446</v>
      </c>
      <c r="C87" s="22" t="s">
        <v>5</v>
      </c>
      <c r="D87" s="59">
        <v>1</v>
      </c>
      <c r="E87" s="23"/>
      <c r="F87" s="46"/>
    </row>
    <row r="88" spans="1:6" s="47" customFormat="1" x14ac:dyDescent="0.3">
      <c r="A88" s="5" t="s">
        <v>13</v>
      </c>
      <c r="B88" s="3" t="s">
        <v>240</v>
      </c>
      <c r="C88" s="22" t="s">
        <v>5</v>
      </c>
      <c r="D88" s="59">
        <f>D10/200</f>
        <v>9.6</v>
      </c>
      <c r="E88" s="23"/>
      <c r="F88" s="46"/>
    </row>
    <row r="89" spans="1:6" s="47" customFormat="1" ht="48" customHeight="1" x14ac:dyDescent="0.3">
      <c r="A89" s="5"/>
      <c r="B89" s="3"/>
      <c r="C89" s="22"/>
      <c r="D89" s="58"/>
      <c r="E89" s="23"/>
      <c r="F89" s="46"/>
    </row>
    <row r="90" spans="1:6" s="47" customFormat="1" x14ac:dyDescent="0.3">
      <c r="A90" s="5"/>
      <c r="B90" s="3"/>
      <c r="C90" s="22"/>
      <c r="D90" s="59"/>
      <c r="E90" s="23"/>
      <c r="F90" s="81"/>
    </row>
    <row r="91" spans="1:6" s="47" customFormat="1" ht="14.5" thickBot="1" x14ac:dyDescent="0.35">
      <c r="A91" s="60"/>
      <c r="B91" s="61" t="s">
        <v>439</v>
      </c>
      <c r="C91" s="62"/>
      <c r="D91" s="63"/>
      <c r="E91" s="64"/>
      <c r="F91" s="65"/>
    </row>
    <row r="92" spans="1:6" s="47" customFormat="1" x14ac:dyDescent="0.3">
      <c r="A92" s="31"/>
      <c r="B92" s="32"/>
      <c r="C92" s="33"/>
      <c r="D92" s="34"/>
      <c r="E92" s="35"/>
      <c r="F92" s="36"/>
    </row>
    <row r="93" spans="1:6" s="47" customFormat="1" ht="14.5" x14ac:dyDescent="0.35">
      <c r="A93" s="37"/>
      <c r="B93" s="30"/>
      <c r="C93" s="38"/>
      <c r="D93" s="30"/>
      <c r="E93" s="30"/>
      <c r="F93" s="39"/>
    </row>
    <row r="94" spans="1:6" s="47" customFormat="1" x14ac:dyDescent="0.3">
      <c r="A94" s="40"/>
      <c r="B94" s="41"/>
      <c r="C94" s="42"/>
      <c r="D94" s="15"/>
      <c r="E94" s="43"/>
      <c r="F94" s="44"/>
    </row>
    <row r="95" spans="1:6" s="47" customFormat="1" x14ac:dyDescent="0.3">
      <c r="A95" s="40"/>
      <c r="B95" s="41"/>
      <c r="C95" s="42"/>
      <c r="D95" s="15"/>
      <c r="E95" s="43"/>
      <c r="F95" s="44"/>
    </row>
    <row r="96" spans="1:6" s="47" customFormat="1" x14ac:dyDescent="0.3">
      <c r="A96" s="40"/>
      <c r="B96" s="41"/>
      <c r="C96" s="42"/>
      <c r="D96" s="15"/>
      <c r="E96" s="43"/>
      <c r="F96" s="44"/>
    </row>
    <row r="97" spans="1:7" s="47" customFormat="1" x14ac:dyDescent="0.3">
      <c r="A97" s="40"/>
      <c r="B97" s="41"/>
      <c r="C97" s="42"/>
      <c r="D97" s="15"/>
      <c r="E97" s="43"/>
      <c r="F97" s="44"/>
    </row>
    <row r="98" spans="1:7" s="47" customFormat="1" x14ac:dyDescent="0.3">
      <c r="A98" s="40"/>
      <c r="B98" s="41"/>
      <c r="C98" s="42"/>
      <c r="D98" s="15"/>
      <c r="E98" s="43"/>
      <c r="F98" s="44"/>
    </row>
    <row r="99" spans="1:7" s="47" customFormat="1" x14ac:dyDescent="0.3">
      <c r="A99" s="40"/>
      <c r="B99" s="41"/>
      <c r="C99" s="42"/>
      <c r="D99" s="15"/>
      <c r="E99" s="43"/>
      <c r="F99" s="44"/>
      <c r="G99" s="15"/>
    </row>
  </sheetData>
  <mergeCells count="2">
    <mergeCell ref="A1:F1"/>
    <mergeCell ref="A2:F2"/>
  </mergeCells>
  <pageMargins left="0.25" right="0" top="1" bottom="1" header="0.5" footer="0.5"/>
  <pageSetup scale="77" fitToHeight="0" orientation="portrait" r:id="rId1"/>
  <headerFooter alignWithMargins="0"/>
  <rowBreaks count="2" manualBreakCount="2">
    <brk id="29" max="5" man="1"/>
    <brk id="68"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78"/>
  <sheetViews>
    <sheetView view="pageBreakPreview" zoomScale="75" zoomScaleNormal="70" zoomScaleSheetLayoutView="75" workbookViewId="0">
      <selection activeCell="E10" sqref="E10:F70"/>
    </sheetView>
  </sheetViews>
  <sheetFormatPr defaultColWidth="9.1796875" defaultRowHeight="14" x14ac:dyDescent="0.3"/>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4.5" thickBot="1" x14ac:dyDescent="0.35">
      <c r="A1" s="177" t="s">
        <v>212</v>
      </c>
      <c r="B1" s="178"/>
      <c r="C1" s="178"/>
      <c r="D1" s="178"/>
      <c r="E1" s="178"/>
      <c r="F1" s="178"/>
    </row>
    <row r="2" spans="1:6" ht="14.5" thickBot="1" x14ac:dyDescent="0.35">
      <c r="A2" s="177" t="s">
        <v>245</v>
      </c>
      <c r="B2" s="178"/>
      <c r="C2" s="178"/>
      <c r="D2" s="178"/>
      <c r="E2" s="178"/>
      <c r="F2" s="178"/>
    </row>
    <row r="3" spans="1:6" s="20" customFormat="1" x14ac:dyDescent="0.25">
      <c r="A3" s="16" t="s">
        <v>0</v>
      </c>
      <c r="B3" s="17" t="s">
        <v>1</v>
      </c>
      <c r="C3" s="17" t="s">
        <v>2</v>
      </c>
      <c r="D3" s="17" t="s">
        <v>6</v>
      </c>
      <c r="E3" s="18" t="s">
        <v>3</v>
      </c>
      <c r="F3" s="19" t="s">
        <v>7</v>
      </c>
    </row>
    <row r="4" spans="1:6" ht="13.15" customHeight="1" x14ac:dyDescent="0.3">
      <c r="A4" s="5"/>
      <c r="B4" s="21" t="s">
        <v>14</v>
      </c>
      <c r="C4" s="22"/>
      <c r="D4" s="2"/>
      <c r="E4" s="23"/>
      <c r="F4" s="24"/>
    </row>
    <row r="5" spans="1:6" x14ac:dyDescent="0.3">
      <c r="A5" s="4" t="s">
        <v>25</v>
      </c>
      <c r="B5" s="21" t="s">
        <v>26</v>
      </c>
      <c r="C5" s="25"/>
      <c r="D5" s="22"/>
      <c r="E5" s="23"/>
      <c r="F5" s="26"/>
    </row>
    <row r="6" spans="1:6" x14ac:dyDescent="0.3">
      <c r="A6" s="27"/>
      <c r="B6" s="3" t="s">
        <v>202</v>
      </c>
      <c r="C6" s="25"/>
      <c r="D6" s="22"/>
      <c r="E6" s="48"/>
      <c r="F6" s="26"/>
    </row>
    <row r="7" spans="1:6" x14ac:dyDescent="0.3">
      <c r="A7" s="5"/>
      <c r="B7" s="21" t="s">
        <v>15</v>
      </c>
      <c r="C7" s="22"/>
      <c r="D7" s="2"/>
      <c r="E7" s="23"/>
      <c r="F7" s="26"/>
    </row>
    <row r="8" spans="1:6" s="29" customFormat="1" x14ac:dyDescent="0.3">
      <c r="A8" s="5"/>
      <c r="B8" s="28" t="s">
        <v>16</v>
      </c>
      <c r="C8" s="22"/>
      <c r="D8" s="2"/>
      <c r="E8" s="23"/>
      <c r="F8" s="26"/>
    </row>
    <row r="9" spans="1:6" ht="24" customHeight="1" x14ac:dyDescent="0.3">
      <c r="A9" s="5"/>
      <c r="B9" s="28" t="s">
        <v>17</v>
      </c>
      <c r="C9" s="22"/>
      <c r="D9" s="2"/>
      <c r="E9" s="23"/>
      <c r="F9" s="26"/>
    </row>
    <row r="10" spans="1:6" ht="50.25" customHeight="1" x14ac:dyDescent="0.3">
      <c r="A10" s="5" t="s">
        <v>18</v>
      </c>
      <c r="B10" s="3" t="s">
        <v>209</v>
      </c>
      <c r="C10" s="22" t="s">
        <v>4</v>
      </c>
      <c r="D10" s="22">
        <v>460</v>
      </c>
      <c r="E10" s="23"/>
      <c r="F10" s="46"/>
    </row>
    <row r="11" spans="1:6" s="47" customFormat="1" x14ac:dyDescent="0.3">
      <c r="A11" s="5"/>
      <c r="B11" s="21" t="s">
        <v>214</v>
      </c>
      <c r="C11" s="22"/>
      <c r="D11" s="2"/>
      <c r="E11" s="23"/>
      <c r="F11" s="46"/>
    </row>
    <row r="12" spans="1:6" s="47" customFormat="1" x14ac:dyDescent="0.3">
      <c r="A12" s="5"/>
      <c r="B12" s="3"/>
      <c r="C12" s="22"/>
      <c r="D12" s="2"/>
      <c r="E12" s="23"/>
      <c r="F12" s="46"/>
    </row>
    <row r="13" spans="1:6" s="47" customFormat="1" ht="42" customHeight="1" x14ac:dyDescent="0.3">
      <c r="A13" s="5" t="s">
        <v>215</v>
      </c>
      <c r="B13" s="3" t="s">
        <v>216</v>
      </c>
      <c r="C13" s="22" t="s">
        <v>217</v>
      </c>
      <c r="D13" s="82">
        <f>D10*2/10000</f>
        <v>9.1999999999999998E-2</v>
      </c>
      <c r="E13" s="23"/>
      <c r="F13" s="46"/>
    </row>
    <row r="14" spans="1:6" s="47" customFormat="1" x14ac:dyDescent="0.3">
      <c r="A14" s="5"/>
      <c r="B14" s="3"/>
      <c r="C14" s="22"/>
      <c r="D14" s="2"/>
      <c r="E14" s="23"/>
      <c r="F14" s="46"/>
    </row>
    <row r="15" spans="1:6" s="47" customFormat="1" ht="37.5" customHeight="1" x14ac:dyDescent="0.3">
      <c r="A15" s="5"/>
      <c r="B15" s="28" t="s">
        <v>218</v>
      </c>
      <c r="C15" s="22"/>
      <c r="D15" s="2"/>
      <c r="E15" s="23"/>
      <c r="F15" s="46"/>
    </row>
    <row r="16" spans="1:6" s="47" customFormat="1" x14ac:dyDescent="0.3">
      <c r="A16" s="5"/>
      <c r="B16" s="3"/>
      <c r="C16" s="22"/>
      <c r="D16" s="2"/>
      <c r="E16" s="23"/>
      <c r="F16" s="46"/>
    </row>
    <row r="17" spans="1:6" s="47" customFormat="1" x14ac:dyDescent="0.3">
      <c r="A17" s="5" t="s">
        <v>219</v>
      </c>
      <c r="B17" s="3" t="s">
        <v>220</v>
      </c>
      <c r="C17" s="22" t="s">
        <v>5</v>
      </c>
      <c r="D17" s="2">
        <v>5</v>
      </c>
      <c r="E17" s="23"/>
      <c r="F17" s="46"/>
    </row>
    <row r="18" spans="1:6" s="47" customFormat="1" x14ac:dyDescent="0.3">
      <c r="A18" s="5"/>
      <c r="B18" s="3"/>
      <c r="C18" s="22"/>
      <c r="D18" s="2"/>
      <c r="E18" s="23"/>
      <c r="F18" s="46"/>
    </row>
    <row r="19" spans="1:6" s="47" customFormat="1" x14ac:dyDescent="0.3">
      <c r="A19" s="5" t="s">
        <v>221</v>
      </c>
      <c r="B19" s="3" t="s">
        <v>222</v>
      </c>
      <c r="C19" s="22" t="s">
        <v>5</v>
      </c>
      <c r="D19" s="2">
        <v>2</v>
      </c>
      <c r="E19" s="23"/>
      <c r="F19" s="46"/>
    </row>
    <row r="20" spans="1:6" s="47" customFormat="1" x14ac:dyDescent="0.3">
      <c r="A20" s="5"/>
      <c r="B20" s="3"/>
      <c r="C20" s="22"/>
      <c r="D20" s="2"/>
      <c r="E20" s="23"/>
      <c r="F20" s="46"/>
    </row>
    <row r="21" spans="1:6" s="47" customFormat="1" x14ac:dyDescent="0.3">
      <c r="A21" s="5" t="s">
        <v>223</v>
      </c>
      <c r="B21" s="3" t="s">
        <v>224</v>
      </c>
      <c r="C21" s="22" t="s">
        <v>5</v>
      </c>
      <c r="D21" s="2">
        <v>2</v>
      </c>
      <c r="E21" s="23"/>
      <c r="F21" s="46"/>
    </row>
    <row r="22" spans="1:6" s="47" customFormat="1" x14ac:dyDescent="0.3">
      <c r="A22" s="5"/>
      <c r="B22" s="3"/>
      <c r="C22" s="22"/>
      <c r="D22" s="2"/>
      <c r="E22" s="23"/>
      <c r="F22" s="46"/>
    </row>
    <row r="23" spans="1:6" x14ac:dyDescent="0.3">
      <c r="A23" s="5"/>
      <c r="B23" s="66" t="s">
        <v>203</v>
      </c>
      <c r="C23" s="22"/>
      <c r="D23" s="2"/>
      <c r="E23" s="23"/>
      <c r="F23" s="46"/>
    </row>
    <row r="24" spans="1:6" ht="110.25" customHeight="1" x14ac:dyDescent="0.3">
      <c r="A24" s="5"/>
      <c r="B24" s="3" t="s">
        <v>242</v>
      </c>
      <c r="C24" s="22"/>
      <c r="D24" s="2"/>
      <c r="E24" s="23"/>
      <c r="F24" s="46"/>
    </row>
    <row r="25" spans="1:6" x14ac:dyDescent="0.3">
      <c r="A25" s="5"/>
      <c r="B25" s="3"/>
      <c r="C25" s="22"/>
      <c r="D25" s="2"/>
      <c r="E25" s="23"/>
      <c r="F25" s="46"/>
    </row>
    <row r="26" spans="1:6" x14ac:dyDescent="0.3">
      <c r="A26" s="5"/>
      <c r="B26" s="21" t="s">
        <v>197</v>
      </c>
      <c r="C26" s="22"/>
      <c r="D26" s="2"/>
      <c r="E26" s="23"/>
      <c r="F26" s="46"/>
    </row>
    <row r="27" spans="1:6" ht="23.25" customHeight="1" x14ac:dyDescent="0.3">
      <c r="A27" s="5" t="s">
        <v>23</v>
      </c>
      <c r="B27" s="3" t="s">
        <v>213</v>
      </c>
      <c r="C27" s="22" t="s">
        <v>4</v>
      </c>
      <c r="D27" s="22">
        <f>D10</f>
        <v>460</v>
      </c>
      <c r="E27" s="23"/>
      <c r="F27" s="46"/>
    </row>
    <row r="28" spans="1:6" x14ac:dyDescent="0.3">
      <c r="A28" s="5"/>
      <c r="B28" s="3"/>
      <c r="C28" s="22"/>
      <c r="D28" s="22"/>
      <c r="E28" s="23"/>
      <c r="F28" s="46"/>
    </row>
    <row r="29" spans="1:6" x14ac:dyDescent="0.3">
      <c r="A29" s="5"/>
      <c r="B29" s="21" t="s">
        <v>19</v>
      </c>
      <c r="C29" s="22"/>
      <c r="D29" s="2"/>
      <c r="E29" s="23"/>
      <c r="F29" s="46"/>
    </row>
    <row r="30" spans="1:6" ht="66" x14ac:dyDescent="0.3">
      <c r="A30" s="5"/>
      <c r="B30" s="3" t="s">
        <v>243</v>
      </c>
      <c r="C30" s="22"/>
      <c r="D30" s="2"/>
      <c r="E30" s="23"/>
      <c r="F30" s="46"/>
    </row>
    <row r="31" spans="1:6" x14ac:dyDescent="0.3">
      <c r="A31" s="5"/>
      <c r="B31" s="3"/>
      <c r="C31" s="22"/>
      <c r="D31" s="2"/>
      <c r="E31" s="23"/>
      <c r="F31" s="46"/>
    </row>
    <row r="32" spans="1:6" x14ac:dyDescent="0.3">
      <c r="A32" s="5"/>
      <c r="B32" s="45" t="s">
        <v>225</v>
      </c>
      <c r="C32" s="22"/>
      <c r="D32" s="2"/>
      <c r="E32" s="23"/>
      <c r="F32" s="46"/>
    </row>
    <row r="33" spans="1:6" x14ac:dyDescent="0.3">
      <c r="A33" s="5" t="s">
        <v>226</v>
      </c>
      <c r="B33" s="3" t="s">
        <v>234</v>
      </c>
      <c r="C33" s="22" t="s">
        <v>5</v>
      </c>
      <c r="D33" s="2">
        <v>1</v>
      </c>
      <c r="E33" s="23"/>
      <c r="F33" s="46"/>
    </row>
    <row r="34" spans="1:6" x14ac:dyDescent="0.3">
      <c r="A34" s="5"/>
      <c r="B34" s="3"/>
      <c r="C34" s="22"/>
      <c r="D34" s="2"/>
      <c r="E34" s="23"/>
      <c r="F34" s="46"/>
    </row>
    <row r="35" spans="1:6" s="47" customFormat="1" x14ac:dyDescent="0.3">
      <c r="A35" s="5"/>
      <c r="B35" s="49" t="s">
        <v>244</v>
      </c>
      <c r="C35" s="22"/>
      <c r="D35" s="2"/>
      <c r="E35" s="23"/>
      <c r="F35" s="46"/>
    </row>
    <row r="36" spans="1:6" s="47" customFormat="1" x14ac:dyDescent="0.3">
      <c r="A36" s="5" t="s">
        <v>227</v>
      </c>
      <c r="B36" s="3" t="s">
        <v>233</v>
      </c>
      <c r="C36" s="22" t="s">
        <v>5</v>
      </c>
      <c r="D36" s="2">
        <v>3</v>
      </c>
      <c r="E36" s="23"/>
      <c r="F36" s="46"/>
    </row>
    <row r="37" spans="1:6" x14ac:dyDescent="0.3">
      <c r="A37" s="5"/>
      <c r="B37" s="3"/>
      <c r="C37" s="22"/>
      <c r="D37" s="2"/>
      <c r="E37" s="23"/>
      <c r="F37" s="46"/>
    </row>
    <row r="38" spans="1:6" x14ac:dyDescent="0.3">
      <c r="A38" s="4"/>
      <c r="B38" s="49" t="s">
        <v>228</v>
      </c>
      <c r="C38" s="22"/>
      <c r="D38" s="2"/>
      <c r="E38" s="23"/>
      <c r="F38" s="46"/>
    </row>
    <row r="39" spans="1:6" s="47" customFormat="1" x14ac:dyDescent="0.3">
      <c r="A39" s="5" t="s">
        <v>188</v>
      </c>
      <c r="B39" s="3" t="s">
        <v>235</v>
      </c>
      <c r="C39" s="22" t="s">
        <v>5</v>
      </c>
      <c r="D39" s="22">
        <v>1</v>
      </c>
      <c r="E39" s="23"/>
      <c r="F39" s="46"/>
    </row>
    <row r="40" spans="1:6" s="47" customFormat="1" x14ac:dyDescent="0.3">
      <c r="A40" s="5"/>
      <c r="B40" s="15"/>
      <c r="C40" s="22"/>
      <c r="D40" s="2"/>
      <c r="E40" s="23"/>
      <c r="F40" s="46"/>
    </row>
    <row r="41" spans="1:6" s="47" customFormat="1" x14ac:dyDescent="0.3">
      <c r="A41" s="5"/>
      <c r="B41" s="49" t="s">
        <v>229</v>
      </c>
      <c r="C41" s="22"/>
      <c r="D41" s="2"/>
      <c r="E41" s="23"/>
      <c r="F41" s="46"/>
    </row>
    <row r="42" spans="1:6" s="47" customFormat="1" x14ac:dyDescent="0.3">
      <c r="A42" s="5" t="s">
        <v>200</v>
      </c>
      <c r="B42" s="3" t="s">
        <v>210</v>
      </c>
      <c r="C42" s="22" t="s">
        <v>5</v>
      </c>
      <c r="D42" s="2">
        <v>1</v>
      </c>
      <c r="E42" s="23"/>
      <c r="F42" s="46"/>
    </row>
    <row r="43" spans="1:6" x14ac:dyDescent="0.3">
      <c r="A43" s="5"/>
      <c r="B43" s="3"/>
      <c r="C43" s="22"/>
      <c r="D43" s="2"/>
      <c r="E43" s="23"/>
      <c r="F43" s="46"/>
    </row>
    <row r="44" spans="1:6" s="47" customFormat="1" x14ac:dyDescent="0.3">
      <c r="A44" s="5"/>
      <c r="B44" s="49" t="s">
        <v>232</v>
      </c>
      <c r="C44" s="22"/>
      <c r="D44" s="2"/>
      <c r="E44" s="23"/>
      <c r="F44" s="46"/>
    </row>
    <row r="45" spans="1:6" s="47" customFormat="1" x14ac:dyDescent="0.3">
      <c r="A45" s="5" t="s">
        <v>227</v>
      </c>
      <c r="B45" s="3" t="s">
        <v>233</v>
      </c>
      <c r="C45" s="22" t="s">
        <v>5</v>
      </c>
      <c r="D45" s="2">
        <v>1</v>
      </c>
      <c r="E45" s="23"/>
      <c r="F45" s="46"/>
    </row>
    <row r="46" spans="1:6" s="47" customFormat="1" x14ac:dyDescent="0.3">
      <c r="A46" s="5"/>
      <c r="B46" s="3"/>
      <c r="C46" s="22"/>
      <c r="D46" s="2"/>
      <c r="E46" s="23"/>
      <c r="F46" s="46"/>
    </row>
    <row r="47" spans="1:6" s="47" customFormat="1" x14ac:dyDescent="0.3">
      <c r="A47" s="5"/>
      <c r="B47" s="49" t="s">
        <v>236</v>
      </c>
      <c r="C47" s="22"/>
      <c r="D47" s="2"/>
      <c r="E47" s="23"/>
      <c r="F47" s="46"/>
    </row>
    <row r="48" spans="1:6" s="47" customFormat="1" x14ac:dyDescent="0.3">
      <c r="A48" s="5" t="s">
        <v>227</v>
      </c>
      <c r="B48" s="3" t="s">
        <v>233</v>
      </c>
      <c r="C48" s="22" t="s">
        <v>5</v>
      </c>
      <c r="D48" s="59">
        <f>D27/100</f>
        <v>4.5999999999999996</v>
      </c>
      <c r="E48" s="23"/>
      <c r="F48" s="46"/>
    </row>
    <row r="49" spans="1:7" s="47" customFormat="1" x14ac:dyDescent="0.3">
      <c r="A49" s="5"/>
      <c r="B49" s="3"/>
      <c r="C49" s="22"/>
      <c r="D49" s="2"/>
      <c r="E49" s="23"/>
      <c r="F49" s="46"/>
    </row>
    <row r="50" spans="1:7" s="47" customFormat="1" x14ac:dyDescent="0.3">
      <c r="A50" s="5"/>
      <c r="B50" s="45" t="s">
        <v>237</v>
      </c>
      <c r="C50" s="22"/>
      <c r="D50" s="2"/>
      <c r="E50" s="23"/>
      <c r="F50" s="46"/>
    </row>
    <row r="51" spans="1:7" s="47" customFormat="1" x14ac:dyDescent="0.3">
      <c r="A51" s="5" t="s">
        <v>227</v>
      </c>
      <c r="B51" s="3" t="s">
        <v>233</v>
      </c>
      <c r="C51" s="22" t="s">
        <v>5</v>
      </c>
      <c r="D51" s="2">
        <v>1</v>
      </c>
      <c r="E51" s="23"/>
      <c r="F51" s="46"/>
    </row>
    <row r="52" spans="1:7" s="47" customFormat="1" x14ac:dyDescent="0.3">
      <c r="A52" s="5"/>
      <c r="B52" s="3"/>
      <c r="C52" s="22"/>
      <c r="D52" s="2"/>
      <c r="E52" s="23"/>
      <c r="F52" s="46"/>
    </row>
    <row r="53" spans="1:7" s="47" customFormat="1" x14ac:dyDescent="0.3">
      <c r="A53" s="5"/>
      <c r="B53" s="21" t="s">
        <v>10</v>
      </c>
      <c r="C53" s="22"/>
      <c r="D53" s="2"/>
      <c r="E53" s="23"/>
      <c r="F53" s="46"/>
    </row>
    <row r="54" spans="1:7" s="47" customFormat="1" x14ac:dyDescent="0.3">
      <c r="A54" s="5"/>
      <c r="B54" s="52"/>
      <c r="C54" s="22"/>
      <c r="D54" s="2"/>
      <c r="E54" s="23"/>
      <c r="F54" s="46"/>
    </row>
    <row r="55" spans="1:7" s="47" customFormat="1" ht="27" customHeight="1" x14ac:dyDescent="0.3">
      <c r="A55" s="4" t="s">
        <v>21</v>
      </c>
      <c r="B55" s="21" t="s">
        <v>22</v>
      </c>
      <c r="C55" s="22"/>
      <c r="D55" s="2"/>
      <c r="E55" s="23"/>
      <c r="F55" s="46"/>
    </row>
    <row r="56" spans="1:7" s="47" customFormat="1" ht="28" x14ac:dyDescent="0.3">
      <c r="A56" s="4"/>
      <c r="B56" s="50" t="s">
        <v>230</v>
      </c>
      <c r="C56" s="22"/>
      <c r="D56" s="51"/>
      <c r="E56" s="53"/>
      <c r="F56" s="46"/>
      <c r="G56" s="15"/>
    </row>
    <row r="57" spans="1:7" x14ac:dyDescent="0.3">
      <c r="A57" s="5" t="s">
        <v>208</v>
      </c>
      <c r="B57" s="3" t="s">
        <v>231</v>
      </c>
      <c r="C57" s="22" t="s">
        <v>5</v>
      </c>
      <c r="D57" s="2">
        <v>1</v>
      </c>
      <c r="E57" s="23"/>
      <c r="F57" s="46"/>
    </row>
    <row r="58" spans="1:7" s="47" customFormat="1" ht="18.75" customHeight="1" x14ac:dyDescent="0.3">
      <c r="A58" s="5"/>
      <c r="B58" s="3"/>
      <c r="C58" s="22"/>
      <c r="D58" s="2"/>
      <c r="E58" s="23"/>
      <c r="F58" s="46"/>
    </row>
    <row r="59" spans="1:7" s="47" customFormat="1" x14ac:dyDescent="0.3">
      <c r="A59" s="5"/>
      <c r="B59" s="3"/>
      <c r="C59" s="22"/>
      <c r="D59" s="2"/>
      <c r="E59" s="23"/>
      <c r="F59" s="46"/>
    </row>
    <row r="60" spans="1:7" s="47" customFormat="1" x14ac:dyDescent="0.3">
      <c r="A60" s="54"/>
      <c r="B60" s="55" t="s">
        <v>211</v>
      </c>
      <c r="C60" s="56"/>
      <c r="D60" s="52"/>
      <c r="E60" s="57"/>
      <c r="F60" s="46"/>
    </row>
    <row r="61" spans="1:7" s="47" customFormat="1" x14ac:dyDescent="0.3">
      <c r="A61" s="5"/>
      <c r="B61" s="3"/>
      <c r="C61" s="22"/>
      <c r="D61" s="2"/>
      <c r="E61" s="23"/>
      <c r="F61" s="46"/>
    </row>
    <row r="62" spans="1:7" s="47" customFormat="1" x14ac:dyDescent="0.3">
      <c r="A62" s="5"/>
      <c r="B62" s="55" t="s">
        <v>8</v>
      </c>
      <c r="C62" s="22"/>
      <c r="D62" s="2"/>
      <c r="E62" s="23"/>
      <c r="F62" s="46"/>
    </row>
    <row r="63" spans="1:7" s="47" customFormat="1" ht="38.25" customHeight="1" x14ac:dyDescent="0.3">
      <c r="A63" s="5" t="s">
        <v>9</v>
      </c>
      <c r="B63" s="3" t="s">
        <v>238</v>
      </c>
      <c r="C63" s="22" t="s">
        <v>5</v>
      </c>
      <c r="D63" s="22">
        <v>2</v>
      </c>
      <c r="E63" s="23"/>
      <c r="F63" s="46"/>
    </row>
    <row r="64" spans="1:7" s="47" customFormat="1" x14ac:dyDescent="0.3">
      <c r="A64" s="5"/>
      <c r="B64" s="3"/>
      <c r="C64" s="22"/>
      <c r="D64" s="2"/>
      <c r="E64" s="23"/>
      <c r="F64" s="46"/>
    </row>
    <row r="65" spans="1:7" s="47" customFormat="1" x14ac:dyDescent="0.3">
      <c r="A65" s="4" t="s">
        <v>187</v>
      </c>
      <c r="B65" s="21" t="s">
        <v>27</v>
      </c>
      <c r="C65" s="22"/>
      <c r="D65" s="2"/>
      <c r="E65" s="23"/>
      <c r="F65" s="46"/>
    </row>
    <row r="66" spans="1:7" s="47" customFormat="1" x14ac:dyDescent="0.3">
      <c r="A66" s="5" t="s">
        <v>11</v>
      </c>
      <c r="B66" s="3" t="s">
        <v>239</v>
      </c>
      <c r="C66" s="22" t="s">
        <v>5</v>
      </c>
      <c r="D66" s="2">
        <v>1</v>
      </c>
      <c r="E66" s="23"/>
      <c r="F66" s="46"/>
    </row>
    <row r="67" spans="1:7" s="47" customFormat="1" x14ac:dyDescent="0.3">
      <c r="A67" s="5" t="s">
        <v>12</v>
      </c>
      <c r="B67" s="3" t="s">
        <v>240</v>
      </c>
      <c r="C67" s="22" t="s">
        <v>5</v>
      </c>
      <c r="D67" s="59">
        <v>2</v>
      </c>
      <c r="E67" s="23"/>
      <c r="F67" s="46"/>
    </row>
    <row r="68" spans="1:7" s="47" customFormat="1" ht="48" customHeight="1" x14ac:dyDescent="0.3">
      <c r="A68" s="5"/>
      <c r="B68" s="3"/>
      <c r="C68" s="22"/>
      <c r="D68" s="58"/>
      <c r="E68" s="23"/>
      <c r="F68" s="46"/>
    </row>
    <row r="69" spans="1:7" s="47" customFormat="1" x14ac:dyDescent="0.3">
      <c r="A69" s="5"/>
      <c r="B69" s="3"/>
      <c r="C69" s="22"/>
      <c r="D69" s="59"/>
      <c r="E69" s="23"/>
      <c r="F69" s="81"/>
    </row>
    <row r="70" spans="1:7" s="47" customFormat="1" ht="14.5" thickBot="1" x14ac:dyDescent="0.35">
      <c r="A70" s="60"/>
      <c r="B70" s="61" t="s">
        <v>439</v>
      </c>
      <c r="C70" s="62"/>
      <c r="D70" s="63"/>
      <c r="E70" s="64"/>
      <c r="F70" s="65"/>
    </row>
    <row r="71" spans="1:7" s="47" customFormat="1" x14ac:dyDescent="0.3">
      <c r="A71" s="31"/>
      <c r="B71" s="32"/>
      <c r="C71" s="33"/>
      <c r="D71" s="34"/>
      <c r="E71" s="35"/>
      <c r="F71" s="36"/>
    </row>
    <row r="72" spans="1:7" s="47" customFormat="1" ht="14.5" x14ac:dyDescent="0.35">
      <c r="A72" s="37"/>
      <c r="B72" s="30"/>
      <c r="C72" s="38"/>
      <c r="D72" s="30"/>
      <c r="E72" s="30"/>
      <c r="F72" s="39"/>
    </row>
    <row r="73" spans="1:7" s="47" customFormat="1" x14ac:dyDescent="0.3">
      <c r="A73" s="40"/>
      <c r="B73" s="41"/>
      <c r="C73" s="42"/>
      <c r="D73" s="15"/>
      <c r="E73" s="43"/>
      <c r="F73" s="44"/>
    </row>
    <row r="74" spans="1:7" s="47" customFormat="1" x14ac:dyDescent="0.3">
      <c r="A74" s="40"/>
      <c r="B74" s="41"/>
      <c r="C74" s="42"/>
      <c r="D74" s="15"/>
      <c r="E74" s="43"/>
      <c r="F74" s="44"/>
    </row>
    <row r="75" spans="1:7" s="47" customFormat="1" x14ac:dyDescent="0.3">
      <c r="A75" s="40"/>
      <c r="B75" s="41"/>
      <c r="C75" s="42"/>
      <c r="D75" s="15"/>
      <c r="E75" s="43"/>
      <c r="F75" s="44"/>
    </row>
    <row r="76" spans="1:7" s="47" customFormat="1" x14ac:dyDescent="0.3">
      <c r="A76" s="40"/>
      <c r="B76" s="41"/>
      <c r="C76" s="42"/>
      <c r="D76" s="15"/>
      <c r="E76" s="43"/>
      <c r="F76" s="44"/>
    </row>
    <row r="77" spans="1:7" s="47" customFormat="1" x14ac:dyDescent="0.3">
      <c r="A77" s="40"/>
      <c r="B77" s="41"/>
      <c r="C77" s="42"/>
      <c r="D77" s="15"/>
      <c r="E77" s="43"/>
      <c r="F77" s="44"/>
    </row>
    <row r="78" spans="1:7" s="47" customFormat="1" x14ac:dyDescent="0.3">
      <c r="A78" s="40"/>
      <c r="B78" s="41"/>
      <c r="C78" s="42"/>
      <c r="D78" s="15"/>
      <c r="E78" s="43"/>
      <c r="F78" s="44"/>
      <c r="G78" s="15"/>
    </row>
  </sheetData>
  <mergeCells count="2">
    <mergeCell ref="A1:F1"/>
    <mergeCell ref="A2:F2"/>
  </mergeCells>
  <pageMargins left="0.7" right="0.7" top="0.75" bottom="0.75" header="0.3" footer="0.3"/>
  <pageSetup scale="68" fitToHeight="0" orientation="portrait" r:id="rId1"/>
  <headerFooter alignWithMargins="0"/>
  <rowBreaks count="1" manualBreakCount="1">
    <brk id="28" max="5"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G79"/>
  <sheetViews>
    <sheetView view="pageBreakPreview" topLeftCell="A67" zoomScale="75" zoomScaleNormal="70" zoomScaleSheetLayoutView="75" workbookViewId="0">
      <selection activeCell="E10" sqref="E10:F71"/>
    </sheetView>
  </sheetViews>
  <sheetFormatPr defaultColWidth="9.1796875" defaultRowHeight="14" x14ac:dyDescent="0.3"/>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4.5" thickBot="1" x14ac:dyDescent="0.35">
      <c r="A1" s="177" t="s">
        <v>212</v>
      </c>
      <c r="B1" s="178"/>
      <c r="C1" s="178"/>
      <c r="D1" s="178"/>
      <c r="E1" s="178"/>
      <c r="F1" s="178"/>
    </row>
    <row r="2" spans="1:6" ht="14.5" thickBot="1" x14ac:dyDescent="0.35">
      <c r="A2" s="177" t="s">
        <v>369</v>
      </c>
      <c r="B2" s="178"/>
      <c r="C2" s="178"/>
      <c r="D2" s="178"/>
      <c r="E2" s="178"/>
      <c r="F2" s="178"/>
    </row>
    <row r="3" spans="1:6" s="20" customFormat="1" x14ac:dyDescent="0.25">
      <c r="A3" s="16" t="s">
        <v>0</v>
      </c>
      <c r="B3" s="17" t="s">
        <v>1</v>
      </c>
      <c r="C3" s="17" t="s">
        <v>2</v>
      </c>
      <c r="D3" s="17" t="s">
        <v>6</v>
      </c>
      <c r="E3" s="18" t="s">
        <v>3</v>
      </c>
      <c r="F3" s="19" t="s">
        <v>7</v>
      </c>
    </row>
    <row r="4" spans="1:6" ht="13.15" customHeight="1" x14ac:dyDescent="0.3">
      <c r="A4" s="5"/>
      <c r="B4" s="21" t="s">
        <v>14</v>
      </c>
      <c r="C4" s="22"/>
      <c r="D4" s="2"/>
      <c r="E4" s="23"/>
      <c r="F4" s="24"/>
    </row>
    <row r="5" spans="1:6" x14ac:dyDescent="0.3">
      <c r="A5" s="4" t="s">
        <v>25</v>
      </c>
      <c r="B5" s="21" t="s">
        <v>26</v>
      </c>
      <c r="C5" s="25"/>
      <c r="D5" s="22"/>
      <c r="E5" s="23"/>
      <c r="F5" s="26"/>
    </row>
    <row r="6" spans="1:6" x14ac:dyDescent="0.3">
      <c r="A6" s="27"/>
      <c r="B6" s="3" t="s">
        <v>202</v>
      </c>
      <c r="C6" s="25"/>
      <c r="D6" s="22"/>
      <c r="E6" s="48"/>
      <c r="F6" s="26"/>
    </row>
    <row r="7" spans="1:6" x14ac:dyDescent="0.3">
      <c r="A7" s="5"/>
      <c r="B7" s="21" t="s">
        <v>15</v>
      </c>
      <c r="C7" s="22"/>
      <c r="D7" s="2"/>
      <c r="E7" s="23"/>
      <c r="F7" s="26"/>
    </row>
    <row r="8" spans="1:6" s="29" customFormat="1" x14ac:dyDescent="0.3">
      <c r="A8" s="5"/>
      <c r="B8" s="28" t="s">
        <v>16</v>
      </c>
      <c r="C8" s="22"/>
      <c r="D8" s="2"/>
      <c r="E8" s="23"/>
      <c r="F8" s="26"/>
    </row>
    <row r="9" spans="1:6" ht="24" customHeight="1" x14ac:dyDescent="0.3">
      <c r="A9" s="5"/>
      <c r="B9" s="28" t="s">
        <v>17</v>
      </c>
      <c r="C9" s="22"/>
      <c r="D9" s="2"/>
      <c r="E9" s="23"/>
      <c r="F9" s="26"/>
    </row>
    <row r="10" spans="1:6" ht="50.25" customHeight="1" x14ac:dyDescent="0.3">
      <c r="A10" s="5" t="s">
        <v>18</v>
      </c>
      <c r="B10" s="3" t="s">
        <v>209</v>
      </c>
      <c r="C10" s="22" t="s">
        <v>4</v>
      </c>
      <c r="D10" s="22">
        <v>500</v>
      </c>
      <c r="E10" s="23"/>
      <c r="F10" s="46"/>
    </row>
    <row r="11" spans="1:6" s="47" customFormat="1" x14ac:dyDescent="0.3">
      <c r="A11" s="5"/>
      <c r="B11" s="21" t="s">
        <v>214</v>
      </c>
      <c r="C11" s="22"/>
      <c r="D11" s="2"/>
      <c r="E11" s="23"/>
      <c r="F11" s="46"/>
    </row>
    <row r="12" spans="1:6" s="47" customFormat="1" x14ac:dyDescent="0.3">
      <c r="A12" s="5"/>
      <c r="B12" s="3"/>
      <c r="C12" s="22"/>
      <c r="D12" s="2"/>
      <c r="E12" s="23"/>
      <c r="F12" s="46"/>
    </row>
    <row r="13" spans="1:6" s="47" customFormat="1" ht="42" customHeight="1" x14ac:dyDescent="0.3">
      <c r="A13" s="5" t="s">
        <v>215</v>
      </c>
      <c r="B13" s="3" t="s">
        <v>216</v>
      </c>
      <c r="C13" s="22" t="s">
        <v>217</v>
      </c>
      <c r="D13" s="82">
        <f>D10*2/10000</f>
        <v>0.1</v>
      </c>
      <c r="E13" s="23"/>
      <c r="F13" s="46"/>
    </row>
    <row r="14" spans="1:6" s="47" customFormat="1" x14ac:dyDescent="0.3">
      <c r="A14" s="5"/>
      <c r="B14" s="3"/>
      <c r="C14" s="22"/>
      <c r="D14" s="2"/>
      <c r="E14" s="23"/>
      <c r="F14" s="46"/>
    </row>
    <row r="15" spans="1:6" s="47" customFormat="1" ht="37.5" customHeight="1" x14ac:dyDescent="0.3">
      <c r="A15" s="5"/>
      <c r="B15" s="28" t="s">
        <v>218</v>
      </c>
      <c r="C15" s="22"/>
      <c r="D15" s="2"/>
      <c r="E15" s="23"/>
      <c r="F15" s="46"/>
    </row>
    <row r="16" spans="1:6" s="47" customFormat="1" x14ac:dyDescent="0.3">
      <c r="A16" s="5"/>
      <c r="B16" s="3"/>
      <c r="C16" s="22"/>
      <c r="D16" s="2"/>
      <c r="E16" s="23"/>
      <c r="F16" s="46"/>
    </row>
    <row r="17" spans="1:6" s="47" customFormat="1" x14ac:dyDescent="0.3">
      <c r="A17" s="5" t="s">
        <v>219</v>
      </c>
      <c r="B17" s="3" t="s">
        <v>220</v>
      </c>
      <c r="C17" s="22" t="s">
        <v>5</v>
      </c>
      <c r="D17" s="2">
        <v>1</v>
      </c>
      <c r="E17" s="23"/>
      <c r="F17" s="46"/>
    </row>
    <row r="18" spans="1:6" s="47" customFormat="1" x14ac:dyDescent="0.3">
      <c r="A18" s="5"/>
      <c r="B18" s="3"/>
      <c r="C18" s="22"/>
      <c r="D18" s="2"/>
      <c r="E18" s="23"/>
      <c r="F18" s="46"/>
    </row>
    <row r="19" spans="1:6" s="47" customFormat="1" x14ac:dyDescent="0.3">
      <c r="A19" s="5" t="s">
        <v>221</v>
      </c>
      <c r="B19" s="3" t="s">
        <v>222</v>
      </c>
      <c r="C19" s="22" t="s">
        <v>5</v>
      </c>
      <c r="D19" s="2">
        <v>1</v>
      </c>
      <c r="E19" s="23"/>
      <c r="F19" s="46"/>
    </row>
    <row r="20" spans="1:6" s="47" customFormat="1" x14ac:dyDescent="0.3">
      <c r="A20" s="5"/>
      <c r="B20" s="3"/>
      <c r="C20" s="22"/>
      <c r="D20" s="2"/>
      <c r="E20" s="23"/>
      <c r="F20" s="46"/>
    </row>
    <row r="21" spans="1:6" s="47" customFormat="1" x14ac:dyDescent="0.3">
      <c r="A21" s="5" t="s">
        <v>223</v>
      </c>
      <c r="B21" s="3" t="s">
        <v>224</v>
      </c>
      <c r="C21" s="22" t="s">
        <v>5</v>
      </c>
      <c r="D21" s="2">
        <v>1</v>
      </c>
      <c r="E21" s="23"/>
      <c r="F21" s="46"/>
    </row>
    <row r="22" spans="1:6" s="47" customFormat="1" x14ac:dyDescent="0.3">
      <c r="A22" s="5"/>
      <c r="B22" s="3"/>
      <c r="C22" s="22"/>
      <c r="D22" s="2"/>
      <c r="E22" s="23"/>
      <c r="F22" s="46"/>
    </row>
    <row r="23" spans="1:6" x14ac:dyDescent="0.3">
      <c r="A23" s="5"/>
      <c r="B23" s="66" t="s">
        <v>203</v>
      </c>
      <c r="C23" s="22"/>
      <c r="D23" s="2"/>
      <c r="E23" s="23"/>
      <c r="F23" s="46"/>
    </row>
    <row r="24" spans="1:6" ht="110.25" customHeight="1" x14ac:dyDescent="0.3">
      <c r="A24" s="5"/>
      <c r="B24" s="3" t="s">
        <v>242</v>
      </c>
      <c r="C24" s="22"/>
      <c r="D24" s="2"/>
      <c r="E24" s="23"/>
      <c r="F24" s="46"/>
    </row>
    <row r="25" spans="1:6" x14ac:dyDescent="0.3">
      <c r="A25" s="5"/>
      <c r="B25" s="3"/>
      <c r="C25" s="22"/>
      <c r="D25" s="2"/>
      <c r="E25" s="23"/>
      <c r="F25" s="46"/>
    </row>
    <row r="26" spans="1:6" x14ac:dyDescent="0.3">
      <c r="A26" s="5"/>
      <c r="B26" s="21" t="s">
        <v>197</v>
      </c>
      <c r="C26" s="22"/>
      <c r="D26" s="2"/>
      <c r="E26" s="23"/>
      <c r="F26" s="46"/>
    </row>
    <row r="27" spans="1:6" ht="23.15" customHeight="1" x14ac:dyDescent="0.3">
      <c r="A27" s="5" t="s">
        <v>23</v>
      </c>
      <c r="B27" s="3" t="s">
        <v>255</v>
      </c>
      <c r="C27" s="22" t="s">
        <v>4</v>
      </c>
      <c r="D27" s="22">
        <v>360</v>
      </c>
      <c r="E27" s="23"/>
      <c r="F27" s="46"/>
    </row>
    <row r="28" spans="1:6" ht="23.15" customHeight="1" x14ac:dyDescent="0.3">
      <c r="A28" s="5" t="s">
        <v>189</v>
      </c>
      <c r="B28" s="3" t="s">
        <v>256</v>
      </c>
      <c r="C28" s="22" t="s">
        <v>4</v>
      </c>
      <c r="D28" s="22">
        <v>140</v>
      </c>
      <c r="E28" s="23"/>
      <c r="F28" s="46"/>
    </row>
    <row r="29" spans="1:6" x14ac:dyDescent="0.3">
      <c r="A29" s="5"/>
      <c r="B29" s="3"/>
      <c r="C29" s="22"/>
      <c r="D29" s="22"/>
      <c r="E29" s="23"/>
      <c r="F29" s="46"/>
    </row>
    <row r="30" spans="1:6" x14ac:dyDescent="0.3">
      <c r="A30" s="5"/>
      <c r="B30" s="21" t="s">
        <v>19</v>
      </c>
      <c r="C30" s="22"/>
      <c r="D30" s="2"/>
      <c r="E30" s="23"/>
      <c r="F30" s="46"/>
    </row>
    <row r="31" spans="1:6" ht="66" x14ac:dyDescent="0.3">
      <c r="A31" s="5"/>
      <c r="B31" s="3" t="s">
        <v>243</v>
      </c>
      <c r="C31" s="22"/>
      <c r="D31" s="2"/>
      <c r="E31" s="23"/>
      <c r="F31" s="46"/>
    </row>
    <row r="32" spans="1:6" x14ac:dyDescent="0.3">
      <c r="A32" s="5"/>
      <c r="B32" s="3"/>
      <c r="C32" s="22"/>
      <c r="D32" s="2"/>
      <c r="E32" s="23"/>
      <c r="F32" s="46"/>
    </row>
    <row r="33" spans="1:6" x14ac:dyDescent="0.3">
      <c r="A33" s="5"/>
      <c r="B33" s="45" t="s">
        <v>225</v>
      </c>
      <c r="C33" s="22"/>
      <c r="D33" s="2"/>
      <c r="E33" s="23"/>
      <c r="F33" s="46"/>
    </row>
    <row r="34" spans="1:6" x14ac:dyDescent="0.3">
      <c r="A34" s="5" t="s">
        <v>226</v>
      </c>
      <c r="B34" s="3" t="s">
        <v>249</v>
      </c>
      <c r="C34" s="22" t="s">
        <v>5</v>
      </c>
      <c r="D34" s="2">
        <v>1</v>
      </c>
      <c r="E34" s="23"/>
      <c r="F34" s="46"/>
    </row>
    <row r="35" spans="1:6" x14ac:dyDescent="0.3">
      <c r="A35" s="5"/>
      <c r="B35" s="3"/>
      <c r="C35" s="22"/>
      <c r="D35" s="2"/>
      <c r="E35" s="23"/>
      <c r="F35" s="46"/>
    </row>
    <row r="36" spans="1:6" s="47" customFormat="1" x14ac:dyDescent="0.3">
      <c r="A36" s="5"/>
      <c r="B36" s="49" t="s">
        <v>244</v>
      </c>
      <c r="C36" s="22"/>
      <c r="D36" s="2"/>
      <c r="E36" s="23"/>
      <c r="F36" s="46"/>
    </row>
    <row r="37" spans="1:6" s="47" customFormat="1" x14ac:dyDescent="0.3">
      <c r="A37" s="5" t="s">
        <v>227</v>
      </c>
      <c r="B37" s="3" t="s">
        <v>250</v>
      </c>
      <c r="C37" s="22" t="s">
        <v>5</v>
      </c>
      <c r="D37" s="2">
        <v>3</v>
      </c>
      <c r="E37" s="23"/>
      <c r="F37" s="46"/>
    </row>
    <row r="38" spans="1:6" x14ac:dyDescent="0.3">
      <c r="A38" s="5"/>
      <c r="B38" s="3"/>
      <c r="C38" s="22"/>
      <c r="D38" s="2"/>
      <c r="E38" s="23"/>
      <c r="F38" s="46"/>
    </row>
    <row r="39" spans="1:6" x14ac:dyDescent="0.3">
      <c r="A39" s="4"/>
      <c r="B39" s="49" t="s">
        <v>228</v>
      </c>
      <c r="C39" s="22"/>
      <c r="D39" s="2"/>
      <c r="E39" s="23"/>
      <c r="F39" s="46"/>
    </row>
    <row r="40" spans="1:6" s="47" customFormat="1" x14ac:dyDescent="0.3">
      <c r="A40" s="5" t="s">
        <v>188</v>
      </c>
      <c r="B40" s="3" t="s">
        <v>251</v>
      </c>
      <c r="C40" s="22" t="s">
        <v>5</v>
      </c>
      <c r="D40" s="22">
        <v>1</v>
      </c>
      <c r="E40" s="23"/>
      <c r="F40" s="46"/>
    </row>
    <row r="41" spans="1:6" s="47" customFormat="1" x14ac:dyDescent="0.3">
      <c r="A41" s="5"/>
      <c r="B41" s="15"/>
      <c r="C41" s="22"/>
      <c r="D41" s="2"/>
      <c r="E41" s="23"/>
      <c r="F41" s="46"/>
    </row>
    <row r="42" spans="1:6" s="47" customFormat="1" x14ac:dyDescent="0.3">
      <c r="A42" s="5"/>
      <c r="B42" s="49" t="s">
        <v>229</v>
      </c>
      <c r="C42" s="22"/>
      <c r="D42" s="2"/>
      <c r="E42" s="23"/>
      <c r="F42" s="46"/>
    </row>
    <row r="43" spans="1:6" s="47" customFormat="1" x14ac:dyDescent="0.3">
      <c r="A43" s="5" t="s">
        <v>200</v>
      </c>
      <c r="B43" s="3" t="s">
        <v>252</v>
      </c>
      <c r="C43" s="22" t="s">
        <v>5</v>
      </c>
      <c r="D43" s="2">
        <v>1</v>
      </c>
      <c r="E43" s="23"/>
      <c r="F43" s="46"/>
    </row>
    <row r="44" spans="1:6" x14ac:dyDescent="0.3">
      <c r="A44" s="5"/>
      <c r="B44" s="3"/>
      <c r="C44" s="22"/>
      <c r="D44" s="2"/>
      <c r="E44" s="23"/>
      <c r="F44" s="46"/>
    </row>
    <row r="45" spans="1:6" s="47" customFormat="1" x14ac:dyDescent="0.3">
      <c r="A45" s="5"/>
      <c r="B45" s="49" t="s">
        <v>254</v>
      </c>
      <c r="C45" s="22"/>
      <c r="D45" s="2"/>
      <c r="E45" s="23"/>
      <c r="F45" s="46"/>
    </row>
    <row r="46" spans="1:6" s="47" customFormat="1" x14ac:dyDescent="0.3">
      <c r="A46" s="5" t="s">
        <v>227</v>
      </c>
      <c r="B46" s="3" t="s">
        <v>253</v>
      </c>
      <c r="C46" s="22" t="s">
        <v>5</v>
      </c>
      <c r="D46" s="2">
        <v>1</v>
      </c>
      <c r="E46" s="23"/>
      <c r="F46" s="46"/>
    </row>
    <row r="47" spans="1:6" s="47" customFormat="1" x14ac:dyDescent="0.3">
      <c r="A47" s="5"/>
      <c r="B47" s="3"/>
      <c r="C47" s="22"/>
      <c r="D47" s="2"/>
      <c r="E47" s="23"/>
      <c r="F47" s="46"/>
    </row>
    <row r="48" spans="1:6" s="47" customFormat="1" x14ac:dyDescent="0.3">
      <c r="A48" s="5"/>
      <c r="B48" s="49" t="s">
        <v>236</v>
      </c>
      <c r="C48" s="22"/>
      <c r="D48" s="2"/>
      <c r="E48" s="23"/>
      <c r="F48" s="46"/>
    </row>
    <row r="49" spans="1:7" s="47" customFormat="1" x14ac:dyDescent="0.3">
      <c r="A49" s="5" t="s">
        <v>227</v>
      </c>
      <c r="B49" s="3" t="s">
        <v>253</v>
      </c>
      <c r="C49" s="22" t="s">
        <v>5</v>
      </c>
      <c r="D49" s="59">
        <f>D10/100</f>
        <v>5</v>
      </c>
      <c r="E49" s="23"/>
      <c r="F49" s="46"/>
    </row>
    <row r="50" spans="1:7" s="47" customFormat="1" x14ac:dyDescent="0.3">
      <c r="A50" s="5"/>
      <c r="B50" s="3"/>
      <c r="C50" s="22"/>
      <c r="D50" s="2"/>
      <c r="E50" s="23"/>
      <c r="F50" s="46"/>
    </row>
    <row r="51" spans="1:7" s="47" customFormat="1" x14ac:dyDescent="0.3">
      <c r="A51" s="5"/>
      <c r="B51" s="45" t="s">
        <v>237</v>
      </c>
      <c r="C51" s="22"/>
      <c r="D51" s="2"/>
      <c r="E51" s="23"/>
      <c r="F51" s="46"/>
    </row>
    <row r="52" spans="1:7" s="47" customFormat="1" x14ac:dyDescent="0.3">
      <c r="A52" s="5" t="s">
        <v>227</v>
      </c>
      <c r="B52" s="3" t="s">
        <v>253</v>
      </c>
      <c r="C52" s="22" t="s">
        <v>5</v>
      </c>
      <c r="D52" s="2">
        <v>1</v>
      </c>
      <c r="E52" s="23"/>
      <c r="F52" s="46"/>
    </row>
    <row r="53" spans="1:7" s="47" customFormat="1" x14ac:dyDescent="0.3">
      <c r="A53" s="5"/>
      <c r="B53" s="3"/>
      <c r="C53" s="22"/>
      <c r="D53" s="2"/>
      <c r="E53" s="23"/>
      <c r="F53" s="46"/>
    </row>
    <row r="54" spans="1:7" s="47" customFormat="1" x14ac:dyDescent="0.3">
      <c r="A54" s="5"/>
      <c r="B54" s="21" t="s">
        <v>10</v>
      </c>
      <c r="C54" s="22"/>
      <c r="D54" s="2"/>
      <c r="E54" s="23"/>
      <c r="F54" s="46"/>
    </row>
    <row r="55" spans="1:7" s="47" customFormat="1" x14ac:dyDescent="0.3">
      <c r="A55" s="5"/>
      <c r="B55" s="52"/>
      <c r="C55" s="22"/>
      <c r="D55" s="2"/>
      <c r="E55" s="23"/>
      <c r="F55" s="46"/>
    </row>
    <row r="56" spans="1:7" s="47" customFormat="1" ht="27" customHeight="1" x14ac:dyDescent="0.3">
      <c r="A56" s="4" t="s">
        <v>21</v>
      </c>
      <c r="B56" s="21" t="s">
        <v>22</v>
      </c>
      <c r="C56" s="22"/>
      <c r="D56" s="2"/>
      <c r="E56" s="23"/>
      <c r="F56" s="46"/>
    </row>
    <row r="57" spans="1:7" s="47" customFormat="1" ht="28" x14ac:dyDescent="0.3">
      <c r="A57" s="4"/>
      <c r="B57" s="50" t="s">
        <v>230</v>
      </c>
      <c r="C57" s="22"/>
      <c r="D57" s="51"/>
      <c r="E57" s="53"/>
      <c r="F57" s="46"/>
      <c r="G57" s="15"/>
    </row>
    <row r="58" spans="1:7" x14ac:dyDescent="0.3">
      <c r="A58" s="5" t="s">
        <v>208</v>
      </c>
      <c r="B58" s="3" t="s">
        <v>231</v>
      </c>
      <c r="C58" s="22" t="s">
        <v>5</v>
      </c>
      <c r="D58" s="2">
        <v>1</v>
      </c>
      <c r="E58" s="23"/>
      <c r="F58" s="46"/>
    </row>
    <row r="59" spans="1:7" s="47" customFormat="1" ht="18.75" customHeight="1" x14ac:dyDescent="0.3">
      <c r="A59" s="5"/>
      <c r="B59" s="3"/>
      <c r="C59" s="22"/>
      <c r="D59" s="2"/>
      <c r="E59" s="23"/>
      <c r="F59" s="46"/>
    </row>
    <row r="60" spans="1:7" s="47" customFormat="1" x14ac:dyDescent="0.3">
      <c r="A60" s="5"/>
      <c r="B60" s="3"/>
      <c r="C60" s="22"/>
      <c r="D60" s="2"/>
      <c r="E60" s="23"/>
      <c r="F60" s="46"/>
    </row>
    <row r="61" spans="1:7" s="47" customFormat="1" x14ac:dyDescent="0.3">
      <c r="A61" s="54"/>
      <c r="B61" s="55" t="s">
        <v>211</v>
      </c>
      <c r="C61" s="56"/>
      <c r="D61" s="52"/>
      <c r="E61" s="57"/>
      <c r="F61" s="46"/>
    </row>
    <row r="62" spans="1:7" s="47" customFormat="1" x14ac:dyDescent="0.3">
      <c r="A62" s="5"/>
      <c r="B62" s="3"/>
      <c r="C62" s="22"/>
      <c r="D62" s="2"/>
      <c r="E62" s="23"/>
      <c r="F62" s="46"/>
    </row>
    <row r="63" spans="1:7" s="47" customFormat="1" x14ac:dyDescent="0.3">
      <c r="A63" s="5"/>
      <c r="B63" s="55" t="s">
        <v>8</v>
      </c>
      <c r="C63" s="22"/>
      <c r="D63" s="2"/>
      <c r="E63" s="23"/>
      <c r="F63" s="46"/>
    </row>
    <row r="64" spans="1:7" s="47" customFormat="1" ht="38.25" customHeight="1" x14ac:dyDescent="0.3">
      <c r="A64" s="5" t="s">
        <v>9</v>
      </c>
      <c r="B64" s="3" t="s">
        <v>238</v>
      </c>
      <c r="C64" s="22" t="s">
        <v>5</v>
      </c>
      <c r="D64" s="22">
        <v>2</v>
      </c>
      <c r="E64" s="23"/>
      <c r="F64" s="46"/>
    </row>
    <row r="65" spans="1:7" s="47" customFormat="1" x14ac:dyDescent="0.3">
      <c r="A65" s="5"/>
      <c r="B65" s="3"/>
      <c r="C65" s="22"/>
      <c r="D65" s="2"/>
      <c r="E65" s="23"/>
      <c r="F65" s="46"/>
    </row>
    <row r="66" spans="1:7" s="47" customFormat="1" x14ac:dyDescent="0.3">
      <c r="A66" s="4" t="s">
        <v>187</v>
      </c>
      <c r="B66" s="21" t="s">
        <v>27</v>
      </c>
      <c r="C66" s="22"/>
      <c r="D66" s="2"/>
      <c r="E66" s="23"/>
      <c r="F66" s="46"/>
    </row>
    <row r="67" spans="1:7" s="47" customFormat="1" x14ac:dyDescent="0.3">
      <c r="A67" s="5" t="s">
        <v>11</v>
      </c>
      <c r="B67" s="3" t="s">
        <v>239</v>
      </c>
      <c r="C67" s="22" t="s">
        <v>5</v>
      </c>
      <c r="D67" s="2">
        <v>1</v>
      </c>
      <c r="E67" s="23"/>
      <c r="F67" s="46"/>
    </row>
    <row r="68" spans="1:7" s="47" customFormat="1" x14ac:dyDescent="0.3">
      <c r="A68" s="5" t="s">
        <v>12</v>
      </c>
      <c r="B68" s="3" t="s">
        <v>240</v>
      </c>
      <c r="C68" s="22" t="s">
        <v>5</v>
      </c>
      <c r="D68" s="59">
        <f>D10/200</f>
        <v>2.5</v>
      </c>
      <c r="E68" s="23"/>
      <c r="F68" s="46"/>
    </row>
    <row r="69" spans="1:7" s="47" customFormat="1" ht="48" customHeight="1" x14ac:dyDescent="0.3">
      <c r="A69" s="5"/>
      <c r="B69" s="3"/>
      <c r="C69" s="22"/>
      <c r="D69" s="58"/>
      <c r="E69" s="23"/>
      <c r="F69" s="46"/>
    </row>
    <row r="70" spans="1:7" s="47" customFormat="1" x14ac:dyDescent="0.3">
      <c r="A70" s="5"/>
      <c r="B70" s="3"/>
      <c r="C70" s="22"/>
      <c r="D70" s="59"/>
      <c r="E70" s="23"/>
      <c r="F70" s="81"/>
    </row>
    <row r="71" spans="1:7" s="47" customFormat="1" ht="14.5" thickBot="1" x14ac:dyDescent="0.35">
      <c r="A71" s="60"/>
      <c r="B71" s="61" t="s">
        <v>440</v>
      </c>
      <c r="C71" s="62"/>
      <c r="D71" s="63"/>
      <c r="E71" s="64"/>
      <c r="F71" s="65"/>
    </row>
    <row r="72" spans="1:7" s="47" customFormat="1" x14ac:dyDescent="0.3">
      <c r="A72" s="31"/>
      <c r="B72" s="32"/>
      <c r="C72" s="33"/>
      <c r="D72" s="34"/>
      <c r="E72" s="35"/>
      <c r="F72" s="36"/>
    </row>
    <row r="73" spans="1:7" s="47" customFormat="1" ht="14.5" x14ac:dyDescent="0.35">
      <c r="A73" s="37"/>
      <c r="B73" s="30"/>
      <c r="C73" s="38"/>
      <c r="D73" s="30"/>
      <c r="E73" s="30"/>
      <c r="F73" s="39"/>
    </row>
    <row r="74" spans="1:7" s="47" customFormat="1" x14ac:dyDescent="0.3">
      <c r="A74" s="40"/>
      <c r="B74" s="41"/>
      <c r="C74" s="42"/>
      <c r="D74" s="15"/>
      <c r="E74" s="43"/>
      <c r="F74" s="44"/>
    </row>
    <row r="75" spans="1:7" s="47" customFormat="1" x14ac:dyDescent="0.3">
      <c r="A75" s="40"/>
      <c r="B75" s="41"/>
      <c r="C75" s="42"/>
      <c r="D75" s="15"/>
      <c r="E75" s="43"/>
      <c r="F75" s="44"/>
    </row>
    <row r="76" spans="1:7" s="47" customFormat="1" x14ac:dyDescent="0.3">
      <c r="A76" s="40"/>
      <c r="B76" s="41"/>
      <c r="C76" s="42"/>
      <c r="D76" s="15"/>
      <c r="E76" s="43"/>
      <c r="F76" s="44"/>
    </row>
    <row r="77" spans="1:7" s="47" customFormat="1" x14ac:dyDescent="0.3">
      <c r="A77" s="40"/>
      <c r="B77" s="41"/>
      <c r="C77" s="42"/>
      <c r="D77" s="15"/>
      <c r="E77" s="43"/>
      <c r="F77" s="44"/>
    </row>
    <row r="78" spans="1:7" s="47" customFormat="1" x14ac:dyDescent="0.3">
      <c r="A78" s="40"/>
      <c r="B78" s="41"/>
      <c r="C78" s="42"/>
      <c r="D78" s="15"/>
      <c r="E78" s="43"/>
      <c r="F78" s="44"/>
    </row>
    <row r="79" spans="1:7" s="47" customFormat="1" x14ac:dyDescent="0.3">
      <c r="A79" s="40"/>
      <c r="B79" s="41"/>
      <c r="C79" s="42"/>
      <c r="D79" s="15"/>
      <c r="E79" s="43"/>
      <c r="F79" s="44"/>
      <c r="G79" s="15"/>
    </row>
  </sheetData>
  <mergeCells count="2">
    <mergeCell ref="A1:F1"/>
    <mergeCell ref="A2:F2"/>
  </mergeCells>
  <pageMargins left="0.25" right="0" top="1" bottom="1" header="0.5" footer="0.5"/>
  <pageSetup scale="77" fitToHeight="0" orientation="portrait" r:id="rId1"/>
  <headerFooter alignWithMargins="0"/>
  <rowBreaks count="1" manualBreakCount="1">
    <brk id="29" max="5"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G78"/>
  <sheetViews>
    <sheetView view="pageBreakPreview" topLeftCell="A64" zoomScale="75" zoomScaleNormal="70" zoomScaleSheetLayoutView="75" workbookViewId="0">
      <selection activeCell="E10" sqref="E10:F70"/>
    </sheetView>
  </sheetViews>
  <sheetFormatPr defaultColWidth="9.1796875" defaultRowHeight="14" x14ac:dyDescent="0.3"/>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4.5" thickBot="1" x14ac:dyDescent="0.35">
      <c r="A1" s="177" t="s">
        <v>212</v>
      </c>
      <c r="B1" s="178"/>
      <c r="C1" s="178"/>
      <c r="D1" s="178"/>
      <c r="E1" s="178"/>
      <c r="F1" s="178"/>
    </row>
    <row r="2" spans="1:6" ht="14.5" thickBot="1" x14ac:dyDescent="0.35">
      <c r="A2" s="177" t="s">
        <v>370</v>
      </c>
      <c r="B2" s="178"/>
      <c r="C2" s="178"/>
      <c r="D2" s="178"/>
      <c r="E2" s="178"/>
      <c r="F2" s="178"/>
    </row>
    <row r="3" spans="1:6" s="20" customFormat="1" x14ac:dyDescent="0.25">
      <c r="A3" s="16" t="s">
        <v>0</v>
      </c>
      <c r="B3" s="17" t="s">
        <v>1</v>
      </c>
      <c r="C3" s="17" t="s">
        <v>2</v>
      </c>
      <c r="D3" s="17" t="s">
        <v>6</v>
      </c>
      <c r="E3" s="18" t="s">
        <v>3</v>
      </c>
      <c r="F3" s="19" t="s">
        <v>7</v>
      </c>
    </row>
    <row r="4" spans="1:6" ht="13.15" customHeight="1" x14ac:dyDescent="0.3">
      <c r="A4" s="5"/>
      <c r="B4" s="21" t="s">
        <v>14</v>
      </c>
      <c r="C4" s="22"/>
      <c r="D4" s="2"/>
      <c r="E4" s="23"/>
      <c r="F4" s="24"/>
    </row>
    <row r="5" spans="1:6" x14ac:dyDescent="0.3">
      <c r="A5" s="4" t="s">
        <v>25</v>
      </c>
      <c r="B5" s="21" t="s">
        <v>26</v>
      </c>
      <c r="C5" s="25"/>
      <c r="D5" s="22"/>
      <c r="E5" s="23"/>
      <c r="F5" s="26"/>
    </row>
    <row r="6" spans="1:6" x14ac:dyDescent="0.3">
      <c r="A6" s="27"/>
      <c r="B6" s="3" t="s">
        <v>202</v>
      </c>
      <c r="C6" s="25"/>
      <c r="D6" s="22"/>
      <c r="E6" s="48"/>
      <c r="F6" s="26"/>
    </row>
    <row r="7" spans="1:6" x14ac:dyDescent="0.3">
      <c r="A7" s="5"/>
      <c r="B7" s="21" t="s">
        <v>15</v>
      </c>
      <c r="C7" s="22"/>
      <c r="D7" s="2"/>
      <c r="E7" s="23"/>
      <c r="F7" s="26"/>
    </row>
    <row r="8" spans="1:6" s="29" customFormat="1" x14ac:dyDescent="0.3">
      <c r="A8" s="5"/>
      <c r="B8" s="28" t="s">
        <v>16</v>
      </c>
      <c r="C8" s="22"/>
      <c r="D8" s="2"/>
      <c r="E8" s="23"/>
      <c r="F8" s="26"/>
    </row>
    <row r="9" spans="1:6" ht="24" customHeight="1" x14ac:dyDescent="0.3">
      <c r="A9" s="5"/>
      <c r="B9" s="28" t="s">
        <v>17</v>
      </c>
      <c r="C9" s="22"/>
      <c r="D9" s="2"/>
      <c r="E9" s="23"/>
      <c r="F9" s="26"/>
    </row>
    <row r="10" spans="1:6" ht="50.25" customHeight="1" x14ac:dyDescent="0.3">
      <c r="A10" s="5" t="s">
        <v>18</v>
      </c>
      <c r="B10" s="3" t="s">
        <v>209</v>
      </c>
      <c r="C10" s="22" t="s">
        <v>4</v>
      </c>
      <c r="D10" s="22">
        <v>350</v>
      </c>
      <c r="E10" s="23"/>
      <c r="F10" s="46"/>
    </row>
    <row r="11" spans="1:6" s="47" customFormat="1" x14ac:dyDescent="0.3">
      <c r="A11" s="5"/>
      <c r="B11" s="21" t="s">
        <v>214</v>
      </c>
      <c r="C11" s="22"/>
      <c r="D11" s="2"/>
      <c r="E11" s="23"/>
      <c r="F11" s="46"/>
    </row>
    <row r="12" spans="1:6" s="47" customFormat="1" x14ac:dyDescent="0.3">
      <c r="A12" s="5"/>
      <c r="B12" s="3"/>
      <c r="C12" s="22"/>
      <c r="D12" s="2"/>
      <c r="E12" s="23"/>
      <c r="F12" s="46"/>
    </row>
    <row r="13" spans="1:6" s="47" customFormat="1" ht="42" customHeight="1" x14ac:dyDescent="0.3">
      <c r="A13" s="5" t="s">
        <v>215</v>
      </c>
      <c r="B13" s="3" t="s">
        <v>216</v>
      </c>
      <c r="C13" s="22" t="s">
        <v>217</v>
      </c>
      <c r="D13" s="82">
        <f>D10*2/10000</f>
        <v>7.0000000000000007E-2</v>
      </c>
      <c r="E13" s="23"/>
      <c r="F13" s="46"/>
    </row>
    <row r="14" spans="1:6" s="47" customFormat="1" x14ac:dyDescent="0.3">
      <c r="A14" s="5"/>
      <c r="B14" s="3"/>
      <c r="C14" s="22"/>
      <c r="D14" s="2"/>
      <c r="E14" s="23"/>
      <c r="F14" s="46"/>
    </row>
    <row r="15" spans="1:6" s="47" customFormat="1" ht="37.5" customHeight="1" x14ac:dyDescent="0.3">
      <c r="A15" s="5"/>
      <c r="B15" s="28" t="s">
        <v>218</v>
      </c>
      <c r="C15" s="22"/>
      <c r="D15" s="2"/>
      <c r="E15" s="23"/>
      <c r="F15" s="46"/>
    </row>
    <row r="16" spans="1:6" s="47" customFormat="1" x14ac:dyDescent="0.3">
      <c r="A16" s="5"/>
      <c r="B16" s="3"/>
      <c r="C16" s="22"/>
      <c r="D16" s="2"/>
      <c r="E16" s="23"/>
      <c r="F16" s="46"/>
    </row>
    <row r="17" spans="1:6" s="47" customFormat="1" x14ac:dyDescent="0.3">
      <c r="A17" s="5" t="s">
        <v>219</v>
      </c>
      <c r="B17" s="3" t="s">
        <v>220</v>
      </c>
      <c r="C17" s="22" t="s">
        <v>5</v>
      </c>
      <c r="D17" s="2">
        <v>1</v>
      </c>
      <c r="E17" s="23"/>
      <c r="F17" s="46"/>
    </row>
    <row r="18" spans="1:6" s="47" customFormat="1" x14ac:dyDescent="0.3">
      <c r="A18" s="5"/>
      <c r="B18" s="3"/>
      <c r="C18" s="22"/>
      <c r="D18" s="2"/>
      <c r="E18" s="23"/>
      <c r="F18" s="46"/>
    </row>
    <row r="19" spans="1:6" s="47" customFormat="1" x14ac:dyDescent="0.3">
      <c r="A19" s="5" t="s">
        <v>221</v>
      </c>
      <c r="B19" s="3" t="s">
        <v>222</v>
      </c>
      <c r="C19" s="22" t="s">
        <v>5</v>
      </c>
      <c r="D19" s="2">
        <v>1</v>
      </c>
      <c r="E19" s="23"/>
      <c r="F19" s="46"/>
    </row>
    <row r="20" spans="1:6" s="47" customFormat="1" x14ac:dyDescent="0.3">
      <c r="A20" s="5"/>
      <c r="B20" s="3"/>
      <c r="C20" s="22"/>
      <c r="D20" s="2"/>
      <c r="E20" s="23"/>
      <c r="F20" s="46"/>
    </row>
    <row r="21" spans="1:6" s="47" customFormat="1" x14ac:dyDescent="0.3">
      <c r="A21" s="5" t="s">
        <v>223</v>
      </c>
      <c r="B21" s="3" t="s">
        <v>224</v>
      </c>
      <c r="C21" s="22" t="s">
        <v>5</v>
      </c>
      <c r="D21" s="2">
        <v>1</v>
      </c>
      <c r="E21" s="23"/>
      <c r="F21" s="46"/>
    </row>
    <row r="22" spans="1:6" s="47" customFormat="1" x14ac:dyDescent="0.3">
      <c r="A22" s="5"/>
      <c r="B22" s="3"/>
      <c r="C22" s="22"/>
      <c r="D22" s="2"/>
      <c r="E22" s="23"/>
      <c r="F22" s="46"/>
    </row>
    <row r="23" spans="1:6" x14ac:dyDescent="0.3">
      <c r="A23" s="5"/>
      <c r="B23" s="66" t="s">
        <v>203</v>
      </c>
      <c r="C23" s="22"/>
      <c r="D23" s="2"/>
      <c r="E23" s="23"/>
      <c r="F23" s="46"/>
    </row>
    <row r="24" spans="1:6" ht="110.25" customHeight="1" x14ac:dyDescent="0.3">
      <c r="A24" s="5"/>
      <c r="B24" s="3" t="s">
        <v>242</v>
      </c>
      <c r="C24" s="22"/>
      <c r="D24" s="2"/>
      <c r="E24" s="23"/>
      <c r="F24" s="46"/>
    </row>
    <row r="25" spans="1:6" x14ac:dyDescent="0.3">
      <c r="A25" s="5"/>
      <c r="B25" s="3"/>
      <c r="C25" s="22"/>
      <c r="D25" s="2"/>
      <c r="E25" s="23"/>
      <c r="F25" s="46"/>
    </row>
    <row r="26" spans="1:6" x14ac:dyDescent="0.3">
      <c r="A26" s="5"/>
      <c r="B26" s="21" t="s">
        <v>197</v>
      </c>
      <c r="C26" s="22"/>
      <c r="D26" s="2"/>
      <c r="E26" s="23"/>
      <c r="F26" s="46"/>
    </row>
    <row r="27" spans="1:6" ht="23.15" customHeight="1" x14ac:dyDescent="0.3">
      <c r="A27" s="5" t="s">
        <v>23</v>
      </c>
      <c r="B27" s="3" t="s">
        <v>255</v>
      </c>
      <c r="C27" s="22" t="s">
        <v>4</v>
      </c>
      <c r="D27" s="22">
        <f>D10</f>
        <v>350</v>
      </c>
      <c r="E27" s="23"/>
      <c r="F27" s="46"/>
    </row>
    <row r="28" spans="1:6" x14ac:dyDescent="0.3">
      <c r="A28" s="5"/>
      <c r="B28" s="3"/>
      <c r="C28" s="22"/>
      <c r="D28" s="22"/>
      <c r="E28" s="23"/>
      <c r="F28" s="46"/>
    </row>
    <row r="29" spans="1:6" x14ac:dyDescent="0.3">
      <c r="A29" s="5"/>
      <c r="B29" s="21" t="s">
        <v>19</v>
      </c>
      <c r="C29" s="22"/>
      <c r="D29" s="2"/>
      <c r="E29" s="23"/>
      <c r="F29" s="46"/>
    </row>
    <row r="30" spans="1:6" ht="66" x14ac:dyDescent="0.3">
      <c r="A30" s="5"/>
      <c r="B30" s="3" t="s">
        <v>243</v>
      </c>
      <c r="C30" s="22"/>
      <c r="D30" s="2"/>
      <c r="E30" s="23"/>
      <c r="F30" s="46"/>
    </row>
    <row r="31" spans="1:6" x14ac:dyDescent="0.3">
      <c r="A31" s="5"/>
      <c r="B31" s="3"/>
      <c r="C31" s="22"/>
      <c r="D31" s="2"/>
      <c r="E31" s="23"/>
      <c r="F31" s="46"/>
    </row>
    <row r="32" spans="1:6" x14ac:dyDescent="0.3">
      <c r="A32" s="5"/>
      <c r="B32" s="45" t="s">
        <v>225</v>
      </c>
      <c r="C32" s="22"/>
      <c r="D32" s="2"/>
      <c r="E32" s="23"/>
      <c r="F32" s="46"/>
    </row>
    <row r="33" spans="1:6" x14ac:dyDescent="0.3">
      <c r="A33" s="5" t="s">
        <v>226</v>
      </c>
      <c r="B33" s="3" t="s">
        <v>249</v>
      </c>
      <c r="C33" s="22" t="s">
        <v>5</v>
      </c>
      <c r="D33" s="2">
        <v>1</v>
      </c>
      <c r="E33" s="23"/>
      <c r="F33" s="46"/>
    </row>
    <row r="34" spans="1:6" x14ac:dyDescent="0.3">
      <c r="A34" s="5"/>
      <c r="B34" s="3"/>
      <c r="C34" s="22"/>
      <c r="D34" s="2"/>
      <c r="E34" s="23"/>
      <c r="F34" s="46"/>
    </row>
    <row r="35" spans="1:6" s="47" customFormat="1" x14ac:dyDescent="0.3">
      <c r="A35" s="5"/>
      <c r="B35" s="49" t="s">
        <v>244</v>
      </c>
      <c r="C35" s="22"/>
      <c r="D35" s="2"/>
      <c r="E35" s="23"/>
      <c r="F35" s="46"/>
    </row>
    <row r="36" spans="1:6" s="47" customFormat="1" x14ac:dyDescent="0.3">
      <c r="A36" s="5" t="s">
        <v>227</v>
      </c>
      <c r="B36" s="3" t="s">
        <v>250</v>
      </c>
      <c r="C36" s="22" t="s">
        <v>5</v>
      </c>
      <c r="D36" s="2">
        <v>3</v>
      </c>
      <c r="E36" s="23"/>
      <c r="F36" s="46"/>
    </row>
    <row r="37" spans="1:6" x14ac:dyDescent="0.3">
      <c r="A37" s="5"/>
      <c r="B37" s="3"/>
      <c r="C37" s="22"/>
      <c r="D37" s="2"/>
      <c r="E37" s="23"/>
      <c r="F37" s="46"/>
    </row>
    <row r="38" spans="1:6" x14ac:dyDescent="0.3">
      <c r="A38" s="4"/>
      <c r="B38" s="49" t="s">
        <v>228</v>
      </c>
      <c r="C38" s="22"/>
      <c r="D38" s="2"/>
      <c r="E38" s="23"/>
      <c r="F38" s="46"/>
    </row>
    <row r="39" spans="1:6" s="47" customFormat="1" x14ac:dyDescent="0.3">
      <c r="A39" s="5" t="s">
        <v>188</v>
      </c>
      <c r="B39" s="3" t="s">
        <v>251</v>
      </c>
      <c r="C39" s="22" t="s">
        <v>5</v>
      </c>
      <c r="D39" s="22">
        <v>1</v>
      </c>
      <c r="E39" s="23"/>
      <c r="F39" s="46"/>
    </row>
    <row r="40" spans="1:6" s="47" customFormat="1" x14ac:dyDescent="0.3">
      <c r="A40" s="5"/>
      <c r="B40" s="15"/>
      <c r="C40" s="22"/>
      <c r="D40" s="2"/>
      <c r="E40" s="23"/>
      <c r="F40" s="46"/>
    </row>
    <row r="41" spans="1:6" s="47" customFormat="1" x14ac:dyDescent="0.3">
      <c r="A41" s="5"/>
      <c r="B41" s="49" t="s">
        <v>229</v>
      </c>
      <c r="C41" s="22"/>
      <c r="D41" s="2"/>
      <c r="E41" s="23"/>
      <c r="F41" s="46"/>
    </row>
    <row r="42" spans="1:6" s="47" customFormat="1" x14ac:dyDescent="0.3">
      <c r="A42" s="5" t="s">
        <v>200</v>
      </c>
      <c r="B42" s="3" t="s">
        <v>252</v>
      </c>
      <c r="C42" s="22" t="s">
        <v>5</v>
      </c>
      <c r="D42" s="2">
        <v>1</v>
      </c>
      <c r="E42" s="23"/>
      <c r="F42" s="46"/>
    </row>
    <row r="43" spans="1:6" x14ac:dyDescent="0.3">
      <c r="A43" s="5"/>
      <c r="B43" s="3"/>
      <c r="C43" s="22"/>
      <c r="D43" s="2"/>
      <c r="E43" s="23"/>
      <c r="F43" s="46"/>
    </row>
    <row r="44" spans="1:6" s="47" customFormat="1" x14ac:dyDescent="0.3">
      <c r="A44" s="5"/>
      <c r="B44" s="49" t="s">
        <v>254</v>
      </c>
      <c r="C44" s="22"/>
      <c r="D44" s="2"/>
      <c r="E44" s="23"/>
      <c r="F44" s="46"/>
    </row>
    <row r="45" spans="1:6" s="47" customFormat="1" x14ac:dyDescent="0.3">
      <c r="A45" s="5" t="s">
        <v>227</v>
      </c>
      <c r="B45" s="3" t="s">
        <v>253</v>
      </c>
      <c r="C45" s="22" t="s">
        <v>5</v>
      </c>
      <c r="D45" s="2">
        <v>1</v>
      </c>
      <c r="E45" s="23"/>
      <c r="F45" s="46"/>
    </row>
    <row r="46" spans="1:6" s="47" customFormat="1" x14ac:dyDescent="0.3">
      <c r="A46" s="5"/>
      <c r="B46" s="3"/>
      <c r="C46" s="22"/>
      <c r="D46" s="2"/>
      <c r="E46" s="23"/>
      <c r="F46" s="46"/>
    </row>
    <row r="47" spans="1:6" s="47" customFormat="1" x14ac:dyDescent="0.3">
      <c r="A47" s="5"/>
      <c r="B47" s="49" t="s">
        <v>236</v>
      </c>
      <c r="C47" s="22"/>
      <c r="D47" s="2"/>
      <c r="E47" s="23"/>
      <c r="F47" s="46"/>
    </row>
    <row r="48" spans="1:6" s="47" customFormat="1" x14ac:dyDescent="0.3">
      <c r="A48" s="5" t="s">
        <v>227</v>
      </c>
      <c r="B48" s="3" t="s">
        <v>253</v>
      </c>
      <c r="C48" s="22" t="s">
        <v>5</v>
      </c>
      <c r="D48" s="59">
        <f>D10/100</f>
        <v>3.5</v>
      </c>
      <c r="E48" s="23"/>
      <c r="F48" s="46"/>
    </row>
    <row r="49" spans="1:7" s="47" customFormat="1" x14ac:dyDescent="0.3">
      <c r="A49" s="5"/>
      <c r="B49" s="3"/>
      <c r="C49" s="22"/>
      <c r="D49" s="2"/>
      <c r="E49" s="23"/>
      <c r="F49" s="46"/>
    </row>
    <row r="50" spans="1:7" s="47" customFormat="1" x14ac:dyDescent="0.3">
      <c r="A50" s="5"/>
      <c r="B50" s="45" t="s">
        <v>237</v>
      </c>
      <c r="C50" s="22"/>
      <c r="D50" s="2"/>
      <c r="E50" s="23"/>
      <c r="F50" s="46"/>
    </row>
    <row r="51" spans="1:7" s="47" customFormat="1" x14ac:dyDescent="0.3">
      <c r="A51" s="5" t="s">
        <v>227</v>
      </c>
      <c r="B51" s="3" t="s">
        <v>253</v>
      </c>
      <c r="C51" s="22" t="s">
        <v>5</v>
      </c>
      <c r="D51" s="2">
        <v>1</v>
      </c>
      <c r="E51" s="23"/>
      <c r="F51" s="46"/>
    </row>
    <row r="52" spans="1:7" s="47" customFormat="1" x14ac:dyDescent="0.3">
      <c r="A52" s="5"/>
      <c r="B52" s="3"/>
      <c r="C52" s="22"/>
      <c r="D52" s="2"/>
      <c r="E52" s="23"/>
      <c r="F52" s="46"/>
    </row>
    <row r="53" spans="1:7" s="47" customFormat="1" x14ac:dyDescent="0.3">
      <c r="A53" s="5"/>
      <c r="B53" s="21" t="s">
        <v>10</v>
      </c>
      <c r="C53" s="22"/>
      <c r="D53" s="2"/>
      <c r="E53" s="23"/>
      <c r="F53" s="46"/>
    </row>
    <row r="54" spans="1:7" s="47" customFormat="1" x14ac:dyDescent="0.3">
      <c r="A54" s="5"/>
      <c r="B54" s="52"/>
      <c r="C54" s="22"/>
      <c r="D54" s="2"/>
      <c r="E54" s="23"/>
      <c r="F54" s="46"/>
    </row>
    <row r="55" spans="1:7" s="47" customFormat="1" ht="27" customHeight="1" x14ac:dyDescent="0.3">
      <c r="A55" s="4" t="s">
        <v>21</v>
      </c>
      <c r="B55" s="21" t="s">
        <v>22</v>
      </c>
      <c r="C55" s="22"/>
      <c r="D55" s="2"/>
      <c r="E55" s="23"/>
      <c r="F55" s="46"/>
    </row>
    <row r="56" spans="1:7" s="47" customFormat="1" ht="28" x14ac:dyDescent="0.3">
      <c r="A56" s="4"/>
      <c r="B56" s="50" t="s">
        <v>230</v>
      </c>
      <c r="C56" s="22"/>
      <c r="D56" s="51"/>
      <c r="E56" s="53"/>
      <c r="F56" s="46"/>
      <c r="G56" s="15"/>
    </row>
    <row r="57" spans="1:7" x14ac:dyDescent="0.3">
      <c r="A57" s="5" t="s">
        <v>208</v>
      </c>
      <c r="B57" s="3" t="s">
        <v>231</v>
      </c>
      <c r="C57" s="22" t="s">
        <v>5</v>
      </c>
      <c r="D57" s="2">
        <v>1</v>
      </c>
      <c r="E57" s="23"/>
      <c r="F57" s="46"/>
    </row>
    <row r="58" spans="1:7" s="47" customFormat="1" ht="18.75" customHeight="1" x14ac:dyDescent="0.3">
      <c r="A58" s="5"/>
      <c r="B58" s="3"/>
      <c r="C58" s="22"/>
      <c r="D58" s="2"/>
      <c r="E58" s="23"/>
      <c r="F58" s="46"/>
    </row>
    <row r="59" spans="1:7" s="47" customFormat="1" x14ac:dyDescent="0.3">
      <c r="A59" s="5"/>
      <c r="B59" s="3"/>
      <c r="C59" s="22"/>
      <c r="D59" s="2"/>
      <c r="E59" s="23"/>
      <c r="F59" s="46"/>
    </row>
    <row r="60" spans="1:7" s="47" customFormat="1" x14ac:dyDescent="0.3">
      <c r="A60" s="54"/>
      <c r="B60" s="55" t="s">
        <v>211</v>
      </c>
      <c r="C60" s="56"/>
      <c r="D60" s="52"/>
      <c r="E60" s="57"/>
      <c r="F60" s="46"/>
    </row>
    <row r="61" spans="1:7" s="47" customFormat="1" x14ac:dyDescent="0.3">
      <c r="A61" s="5"/>
      <c r="B61" s="3"/>
      <c r="C61" s="22"/>
      <c r="D61" s="2"/>
      <c r="E61" s="23"/>
      <c r="F61" s="46"/>
    </row>
    <row r="62" spans="1:7" s="47" customFormat="1" x14ac:dyDescent="0.3">
      <c r="A62" s="5"/>
      <c r="B62" s="55" t="s">
        <v>8</v>
      </c>
      <c r="C62" s="22"/>
      <c r="D62" s="2"/>
      <c r="E62" s="23"/>
      <c r="F62" s="46"/>
    </row>
    <row r="63" spans="1:7" s="47" customFormat="1" ht="38.25" customHeight="1" x14ac:dyDescent="0.3">
      <c r="A63" s="5" t="s">
        <v>9</v>
      </c>
      <c r="B63" s="3" t="s">
        <v>238</v>
      </c>
      <c r="C63" s="22" t="s">
        <v>5</v>
      </c>
      <c r="D63" s="22">
        <v>2</v>
      </c>
      <c r="E63" s="23"/>
      <c r="F63" s="46"/>
    </row>
    <row r="64" spans="1:7" s="47" customFormat="1" x14ac:dyDescent="0.3">
      <c r="A64" s="5"/>
      <c r="B64" s="3"/>
      <c r="C64" s="22"/>
      <c r="D64" s="2"/>
      <c r="E64" s="23"/>
      <c r="F64" s="46"/>
    </row>
    <row r="65" spans="1:7" s="47" customFormat="1" x14ac:dyDescent="0.3">
      <c r="A65" s="4" t="s">
        <v>187</v>
      </c>
      <c r="B65" s="21" t="s">
        <v>27</v>
      </c>
      <c r="C65" s="22"/>
      <c r="D65" s="2"/>
      <c r="E65" s="23"/>
      <c r="F65" s="46"/>
    </row>
    <row r="66" spans="1:7" s="47" customFormat="1" x14ac:dyDescent="0.3">
      <c r="A66" s="5" t="s">
        <v>11</v>
      </c>
      <c r="B66" s="3" t="s">
        <v>239</v>
      </c>
      <c r="C66" s="22" t="s">
        <v>5</v>
      </c>
      <c r="D66" s="2">
        <v>1</v>
      </c>
      <c r="E66" s="23"/>
      <c r="F66" s="46"/>
    </row>
    <row r="67" spans="1:7" s="47" customFormat="1" x14ac:dyDescent="0.3">
      <c r="A67" s="5" t="s">
        <v>12</v>
      </c>
      <c r="B67" s="3" t="s">
        <v>240</v>
      </c>
      <c r="C67" s="22" t="s">
        <v>5</v>
      </c>
      <c r="D67" s="59">
        <f>D10/200</f>
        <v>1.75</v>
      </c>
      <c r="E67" s="23"/>
      <c r="F67" s="46"/>
    </row>
    <row r="68" spans="1:7" s="47" customFormat="1" ht="48" customHeight="1" x14ac:dyDescent="0.3">
      <c r="A68" s="5"/>
      <c r="B68" s="3"/>
      <c r="C68" s="22"/>
      <c r="D68" s="58"/>
      <c r="E68" s="23"/>
      <c r="F68" s="46"/>
    </row>
    <row r="69" spans="1:7" s="47" customFormat="1" x14ac:dyDescent="0.3">
      <c r="A69" s="5"/>
      <c r="B69" s="3"/>
      <c r="C69" s="22"/>
      <c r="D69" s="59"/>
      <c r="E69" s="23"/>
      <c r="F69" s="81"/>
    </row>
    <row r="70" spans="1:7" s="47" customFormat="1" ht="14.5" thickBot="1" x14ac:dyDescent="0.35">
      <c r="A70" s="60"/>
      <c r="B70" s="61" t="s">
        <v>439</v>
      </c>
      <c r="C70" s="62"/>
      <c r="D70" s="63"/>
      <c r="E70" s="64"/>
      <c r="F70" s="65"/>
    </row>
    <row r="71" spans="1:7" s="47" customFormat="1" x14ac:dyDescent="0.3">
      <c r="A71" s="31"/>
      <c r="B71" s="32" t="s">
        <v>440</v>
      </c>
      <c r="C71" s="33"/>
      <c r="D71" s="34"/>
      <c r="E71" s="35"/>
      <c r="F71" s="36"/>
    </row>
    <row r="72" spans="1:7" s="47" customFormat="1" ht="14.5" x14ac:dyDescent="0.35">
      <c r="A72" s="37"/>
      <c r="B72" s="30"/>
      <c r="C72" s="38"/>
      <c r="D72" s="30"/>
      <c r="E72" s="30"/>
      <c r="F72" s="39"/>
    </row>
    <row r="73" spans="1:7" s="47" customFormat="1" x14ac:dyDescent="0.3">
      <c r="A73" s="40"/>
      <c r="B73" s="41"/>
      <c r="C73" s="42"/>
      <c r="D73" s="15"/>
      <c r="E73" s="43"/>
      <c r="F73" s="44"/>
    </row>
    <row r="74" spans="1:7" s="47" customFormat="1" x14ac:dyDescent="0.3">
      <c r="A74" s="40"/>
      <c r="B74" s="41"/>
      <c r="C74" s="42"/>
      <c r="D74" s="15"/>
      <c r="E74" s="43"/>
      <c r="F74" s="44"/>
    </row>
    <row r="75" spans="1:7" s="47" customFormat="1" x14ac:dyDescent="0.3">
      <c r="A75" s="40"/>
      <c r="B75" s="41"/>
      <c r="C75" s="42"/>
      <c r="D75" s="15"/>
      <c r="E75" s="43"/>
      <c r="F75" s="44"/>
    </row>
    <row r="76" spans="1:7" s="47" customFormat="1" x14ac:dyDescent="0.3">
      <c r="A76" s="40"/>
      <c r="B76" s="41"/>
      <c r="C76" s="42"/>
      <c r="D76" s="15"/>
      <c r="E76" s="43"/>
      <c r="F76" s="44"/>
    </row>
    <row r="77" spans="1:7" s="47" customFormat="1" x14ac:dyDescent="0.3">
      <c r="A77" s="40"/>
      <c r="B77" s="41"/>
      <c r="C77" s="42"/>
      <c r="D77" s="15"/>
      <c r="E77" s="43"/>
      <c r="F77" s="44"/>
    </row>
    <row r="78" spans="1:7" s="47" customFormat="1" x14ac:dyDescent="0.3">
      <c r="A78" s="40"/>
      <c r="B78" s="41"/>
      <c r="C78" s="42"/>
      <c r="D78" s="15"/>
      <c r="E78" s="43"/>
      <c r="F78" s="44"/>
      <c r="G78" s="15"/>
    </row>
  </sheetData>
  <mergeCells count="2">
    <mergeCell ref="A1:F1"/>
    <mergeCell ref="A2:F2"/>
  </mergeCells>
  <pageMargins left="0.25" right="0" top="1" bottom="1" header="0.5" footer="0.5"/>
  <pageSetup scale="77" fitToHeight="0" orientation="portrait" r:id="rId1"/>
  <headerFooter alignWithMargins="0"/>
  <rowBreaks count="1" manualBreakCount="1">
    <brk id="28" max="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G78"/>
  <sheetViews>
    <sheetView view="pageBreakPreview" topLeftCell="A49" zoomScale="75" zoomScaleNormal="70" zoomScaleSheetLayoutView="75" workbookViewId="0">
      <selection activeCell="E10" sqref="E10:F70"/>
    </sheetView>
  </sheetViews>
  <sheetFormatPr defaultColWidth="9.1796875" defaultRowHeight="14" x14ac:dyDescent="0.3"/>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4.5" thickBot="1" x14ac:dyDescent="0.35">
      <c r="A1" s="177" t="s">
        <v>212</v>
      </c>
      <c r="B1" s="178"/>
      <c r="C1" s="178"/>
      <c r="D1" s="178"/>
      <c r="E1" s="178"/>
      <c r="F1" s="178"/>
    </row>
    <row r="2" spans="1:6" ht="14.5" thickBot="1" x14ac:dyDescent="0.35">
      <c r="A2" s="177" t="s">
        <v>371</v>
      </c>
      <c r="B2" s="178"/>
      <c r="C2" s="178"/>
      <c r="D2" s="178"/>
      <c r="E2" s="178"/>
      <c r="F2" s="178"/>
    </row>
    <row r="3" spans="1:6" s="20" customFormat="1" x14ac:dyDescent="0.25">
      <c r="A3" s="16" t="s">
        <v>0</v>
      </c>
      <c r="B3" s="17" t="s">
        <v>1</v>
      </c>
      <c r="C3" s="17" t="s">
        <v>2</v>
      </c>
      <c r="D3" s="17" t="s">
        <v>6</v>
      </c>
      <c r="E3" s="18" t="s">
        <v>3</v>
      </c>
      <c r="F3" s="19" t="s">
        <v>7</v>
      </c>
    </row>
    <row r="4" spans="1:6" ht="13.15" customHeight="1" x14ac:dyDescent="0.3">
      <c r="A4" s="5"/>
      <c r="B4" s="21" t="s">
        <v>14</v>
      </c>
      <c r="C4" s="22"/>
      <c r="D4" s="2"/>
      <c r="E4" s="23"/>
      <c r="F4" s="24"/>
    </row>
    <row r="5" spans="1:6" x14ac:dyDescent="0.3">
      <c r="A5" s="4" t="s">
        <v>25</v>
      </c>
      <c r="B5" s="21" t="s">
        <v>26</v>
      </c>
      <c r="C5" s="25"/>
      <c r="D5" s="22"/>
      <c r="E5" s="23"/>
      <c r="F5" s="26"/>
    </row>
    <row r="6" spans="1:6" x14ac:dyDescent="0.3">
      <c r="A6" s="27"/>
      <c r="B6" s="3" t="s">
        <v>202</v>
      </c>
      <c r="C6" s="25"/>
      <c r="D6" s="22"/>
      <c r="E6" s="48"/>
      <c r="F6" s="26"/>
    </row>
    <row r="7" spans="1:6" x14ac:dyDescent="0.3">
      <c r="A7" s="5"/>
      <c r="B7" s="21" t="s">
        <v>15</v>
      </c>
      <c r="C7" s="22"/>
      <c r="D7" s="2"/>
      <c r="E7" s="23"/>
      <c r="F7" s="26"/>
    </row>
    <row r="8" spans="1:6" s="29" customFormat="1" x14ac:dyDescent="0.3">
      <c r="A8" s="5"/>
      <c r="B8" s="28" t="s">
        <v>16</v>
      </c>
      <c r="C8" s="22"/>
      <c r="D8" s="2"/>
      <c r="E8" s="23"/>
      <c r="F8" s="26"/>
    </row>
    <row r="9" spans="1:6" ht="24" customHeight="1" x14ac:dyDescent="0.3">
      <c r="A9" s="5"/>
      <c r="B9" s="28" t="s">
        <v>17</v>
      </c>
      <c r="C9" s="22"/>
      <c r="D9" s="2"/>
      <c r="E9" s="23"/>
      <c r="F9" s="26"/>
    </row>
    <row r="10" spans="1:6" ht="50.25" customHeight="1" x14ac:dyDescent="0.3">
      <c r="A10" s="5" t="s">
        <v>18</v>
      </c>
      <c r="B10" s="3" t="s">
        <v>209</v>
      </c>
      <c r="C10" s="22" t="s">
        <v>4</v>
      </c>
      <c r="D10" s="22">
        <v>440</v>
      </c>
      <c r="E10" s="23"/>
      <c r="F10" s="46"/>
    </row>
    <row r="11" spans="1:6" s="47" customFormat="1" x14ac:dyDescent="0.3">
      <c r="A11" s="5"/>
      <c r="B11" s="21" t="s">
        <v>214</v>
      </c>
      <c r="C11" s="22"/>
      <c r="D11" s="2"/>
      <c r="E11" s="23"/>
      <c r="F11" s="46"/>
    </row>
    <row r="12" spans="1:6" s="47" customFormat="1" x14ac:dyDescent="0.3">
      <c r="A12" s="5"/>
      <c r="B12" s="3"/>
      <c r="C12" s="22"/>
      <c r="D12" s="2"/>
      <c r="E12" s="23"/>
      <c r="F12" s="46"/>
    </row>
    <row r="13" spans="1:6" s="47" customFormat="1" ht="42" customHeight="1" x14ac:dyDescent="0.3">
      <c r="A13" s="5" t="s">
        <v>215</v>
      </c>
      <c r="B13" s="3" t="s">
        <v>216</v>
      </c>
      <c r="C13" s="22" t="s">
        <v>217</v>
      </c>
      <c r="D13" s="82">
        <f>D10*2/10000</f>
        <v>8.7999999999999995E-2</v>
      </c>
      <c r="E13" s="23"/>
      <c r="F13" s="46"/>
    </row>
    <row r="14" spans="1:6" s="47" customFormat="1" x14ac:dyDescent="0.3">
      <c r="A14" s="5"/>
      <c r="B14" s="3"/>
      <c r="C14" s="22"/>
      <c r="D14" s="2"/>
      <c r="E14" s="23"/>
      <c r="F14" s="46"/>
    </row>
    <row r="15" spans="1:6" s="47" customFormat="1" ht="37.5" customHeight="1" x14ac:dyDescent="0.3">
      <c r="A15" s="5"/>
      <c r="B15" s="28" t="s">
        <v>218</v>
      </c>
      <c r="C15" s="22"/>
      <c r="D15" s="2"/>
      <c r="E15" s="23"/>
      <c r="F15" s="46"/>
    </row>
    <row r="16" spans="1:6" s="47" customFormat="1" x14ac:dyDescent="0.3">
      <c r="A16" s="5"/>
      <c r="B16" s="3"/>
      <c r="C16" s="22"/>
      <c r="D16" s="2"/>
      <c r="E16" s="23"/>
      <c r="F16" s="46"/>
    </row>
    <row r="17" spans="1:6" s="47" customFormat="1" x14ac:dyDescent="0.3">
      <c r="A17" s="5" t="s">
        <v>219</v>
      </c>
      <c r="B17" s="3" t="s">
        <v>220</v>
      </c>
      <c r="C17" s="22" t="s">
        <v>5</v>
      </c>
      <c r="D17" s="2">
        <v>1</v>
      </c>
      <c r="E17" s="23"/>
      <c r="F17" s="46"/>
    </row>
    <row r="18" spans="1:6" s="47" customFormat="1" x14ac:dyDescent="0.3">
      <c r="A18" s="5"/>
      <c r="B18" s="3"/>
      <c r="C18" s="22"/>
      <c r="D18" s="2"/>
      <c r="E18" s="23"/>
      <c r="F18" s="46"/>
    </row>
    <row r="19" spans="1:6" s="47" customFormat="1" x14ac:dyDescent="0.3">
      <c r="A19" s="5" t="s">
        <v>221</v>
      </c>
      <c r="B19" s="3" t="s">
        <v>222</v>
      </c>
      <c r="C19" s="22" t="s">
        <v>5</v>
      </c>
      <c r="D19" s="2">
        <v>1</v>
      </c>
      <c r="E19" s="23"/>
      <c r="F19" s="46"/>
    </row>
    <row r="20" spans="1:6" s="47" customFormat="1" x14ac:dyDescent="0.3">
      <c r="A20" s="5"/>
      <c r="B20" s="3"/>
      <c r="C20" s="22"/>
      <c r="D20" s="2"/>
      <c r="E20" s="23"/>
      <c r="F20" s="46"/>
    </row>
    <row r="21" spans="1:6" s="47" customFormat="1" x14ac:dyDescent="0.3">
      <c r="A21" s="5" t="s">
        <v>223</v>
      </c>
      <c r="B21" s="3" t="s">
        <v>224</v>
      </c>
      <c r="C21" s="22" t="s">
        <v>5</v>
      </c>
      <c r="D21" s="2">
        <v>1</v>
      </c>
      <c r="E21" s="23"/>
      <c r="F21" s="46"/>
    </row>
    <row r="22" spans="1:6" s="47" customFormat="1" x14ac:dyDescent="0.3">
      <c r="A22" s="5"/>
      <c r="B22" s="3"/>
      <c r="C22" s="22"/>
      <c r="D22" s="2"/>
      <c r="E22" s="23"/>
      <c r="F22" s="46"/>
    </row>
    <row r="23" spans="1:6" x14ac:dyDescent="0.3">
      <c r="A23" s="5"/>
      <c r="B23" s="66" t="s">
        <v>203</v>
      </c>
      <c r="C23" s="22"/>
      <c r="D23" s="2"/>
      <c r="E23" s="23"/>
      <c r="F23" s="46"/>
    </row>
    <row r="24" spans="1:6" ht="110.25" customHeight="1" x14ac:dyDescent="0.3">
      <c r="A24" s="5"/>
      <c r="B24" s="3" t="s">
        <v>242</v>
      </c>
      <c r="C24" s="22"/>
      <c r="D24" s="2"/>
      <c r="E24" s="23"/>
      <c r="F24" s="46"/>
    </row>
    <row r="25" spans="1:6" x14ac:dyDescent="0.3">
      <c r="A25" s="5"/>
      <c r="B25" s="3"/>
      <c r="C25" s="22"/>
      <c r="D25" s="2"/>
      <c r="E25" s="23"/>
      <c r="F25" s="46"/>
    </row>
    <row r="26" spans="1:6" x14ac:dyDescent="0.3">
      <c r="A26" s="5"/>
      <c r="B26" s="21" t="s">
        <v>197</v>
      </c>
      <c r="C26" s="22"/>
      <c r="D26" s="2"/>
      <c r="E26" s="23"/>
      <c r="F26" s="46"/>
    </row>
    <row r="27" spans="1:6" ht="23.15" customHeight="1" x14ac:dyDescent="0.3">
      <c r="A27" s="5" t="s">
        <v>23</v>
      </c>
      <c r="B27" s="3" t="s">
        <v>255</v>
      </c>
      <c r="C27" s="22" t="s">
        <v>4</v>
      </c>
      <c r="D27" s="22">
        <f>D10</f>
        <v>440</v>
      </c>
      <c r="E27" s="23"/>
      <c r="F27" s="46"/>
    </row>
    <row r="28" spans="1:6" x14ac:dyDescent="0.3">
      <c r="A28" s="5"/>
      <c r="B28" s="3"/>
      <c r="C28" s="22"/>
      <c r="D28" s="22"/>
      <c r="E28" s="23"/>
      <c r="F28" s="46"/>
    </row>
    <row r="29" spans="1:6" x14ac:dyDescent="0.3">
      <c r="A29" s="5"/>
      <c r="B29" s="21" t="s">
        <v>19</v>
      </c>
      <c r="C29" s="22"/>
      <c r="D29" s="2"/>
      <c r="E29" s="23"/>
      <c r="F29" s="46"/>
    </row>
    <row r="30" spans="1:6" ht="66" x14ac:dyDescent="0.3">
      <c r="A30" s="5"/>
      <c r="B30" s="3" t="s">
        <v>243</v>
      </c>
      <c r="C30" s="22"/>
      <c r="D30" s="2"/>
      <c r="E30" s="23"/>
      <c r="F30" s="46"/>
    </row>
    <row r="31" spans="1:6" x14ac:dyDescent="0.3">
      <c r="A31" s="5"/>
      <c r="B31" s="3"/>
      <c r="C31" s="22"/>
      <c r="D31" s="2"/>
      <c r="E31" s="23"/>
      <c r="F31" s="46"/>
    </row>
    <row r="32" spans="1:6" x14ac:dyDescent="0.3">
      <c r="A32" s="5"/>
      <c r="B32" s="45" t="s">
        <v>225</v>
      </c>
      <c r="C32" s="22"/>
      <c r="D32" s="2"/>
      <c r="E32" s="23"/>
      <c r="F32" s="46"/>
    </row>
    <row r="33" spans="1:6" x14ac:dyDescent="0.3">
      <c r="A33" s="5" t="s">
        <v>226</v>
      </c>
      <c r="B33" s="3" t="s">
        <v>249</v>
      </c>
      <c r="C33" s="22" t="s">
        <v>5</v>
      </c>
      <c r="D33" s="2">
        <v>1</v>
      </c>
      <c r="E33" s="23"/>
      <c r="F33" s="46"/>
    </row>
    <row r="34" spans="1:6" x14ac:dyDescent="0.3">
      <c r="A34" s="5"/>
      <c r="B34" s="3"/>
      <c r="C34" s="22"/>
      <c r="D34" s="2"/>
      <c r="E34" s="23"/>
      <c r="F34" s="46"/>
    </row>
    <row r="35" spans="1:6" s="47" customFormat="1" x14ac:dyDescent="0.3">
      <c r="A35" s="5"/>
      <c r="B35" s="49" t="s">
        <v>244</v>
      </c>
      <c r="C35" s="22"/>
      <c r="D35" s="2"/>
      <c r="E35" s="23"/>
      <c r="F35" s="46"/>
    </row>
    <row r="36" spans="1:6" s="47" customFormat="1" x14ac:dyDescent="0.3">
      <c r="A36" s="5" t="s">
        <v>227</v>
      </c>
      <c r="B36" s="3" t="s">
        <v>250</v>
      </c>
      <c r="C36" s="22" t="s">
        <v>5</v>
      </c>
      <c r="D36" s="2">
        <v>3</v>
      </c>
      <c r="E36" s="23"/>
      <c r="F36" s="46"/>
    </row>
    <row r="37" spans="1:6" x14ac:dyDescent="0.3">
      <c r="A37" s="5"/>
      <c r="B37" s="3"/>
      <c r="C37" s="22"/>
      <c r="D37" s="2"/>
      <c r="E37" s="23"/>
      <c r="F37" s="46"/>
    </row>
    <row r="38" spans="1:6" x14ac:dyDescent="0.3">
      <c r="A38" s="4"/>
      <c r="B38" s="49" t="s">
        <v>228</v>
      </c>
      <c r="C38" s="22"/>
      <c r="D38" s="2"/>
      <c r="E38" s="23"/>
      <c r="F38" s="46"/>
    </row>
    <row r="39" spans="1:6" s="47" customFormat="1" x14ac:dyDescent="0.3">
      <c r="A39" s="5" t="s">
        <v>188</v>
      </c>
      <c r="B39" s="3" t="s">
        <v>251</v>
      </c>
      <c r="C39" s="22" t="s">
        <v>5</v>
      </c>
      <c r="D39" s="22">
        <v>1</v>
      </c>
      <c r="E39" s="23"/>
      <c r="F39" s="46"/>
    </row>
    <row r="40" spans="1:6" s="47" customFormat="1" x14ac:dyDescent="0.3">
      <c r="A40" s="5"/>
      <c r="B40" s="15"/>
      <c r="C40" s="22"/>
      <c r="D40" s="2"/>
      <c r="E40" s="23"/>
      <c r="F40" s="46"/>
    </row>
    <row r="41" spans="1:6" s="47" customFormat="1" x14ac:dyDescent="0.3">
      <c r="A41" s="5"/>
      <c r="B41" s="49" t="s">
        <v>229</v>
      </c>
      <c r="C41" s="22"/>
      <c r="D41" s="2"/>
      <c r="E41" s="23"/>
      <c r="F41" s="46"/>
    </row>
    <row r="42" spans="1:6" s="47" customFormat="1" x14ac:dyDescent="0.3">
      <c r="A42" s="5" t="s">
        <v>200</v>
      </c>
      <c r="B42" s="3" t="s">
        <v>252</v>
      </c>
      <c r="C42" s="22" t="s">
        <v>5</v>
      </c>
      <c r="D42" s="2">
        <v>1</v>
      </c>
      <c r="E42" s="23"/>
      <c r="F42" s="46"/>
    </row>
    <row r="43" spans="1:6" x14ac:dyDescent="0.3">
      <c r="A43" s="5"/>
      <c r="B43" s="3"/>
      <c r="C43" s="22"/>
      <c r="D43" s="2"/>
      <c r="E43" s="23"/>
      <c r="F43" s="46"/>
    </row>
    <row r="44" spans="1:6" s="47" customFormat="1" x14ac:dyDescent="0.3">
      <c r="A44" s="5"/>
      <c r="B44" s="49" t="s">
        <v>254</v>
      </c>
      <c r="C44" s="22"/>
      <c r="D44" s="2"/>
      <c r="E44" s="23"/>
      <c r="F44" s="46"/>
    </row>
    <row r="45" spans="1:6" s="47" customFormat="1" x14ac:dyDescent="0.3">
      <c r="A45" s="5" t="s">
        <v>227</v>
      </c>
      <c r="B45" s="3" t="s">
        <v>253</v>
      </c>
      <c r="C45" s="22" t="s">
        <v>5</v>
      </c>
      <c r="D45" s="2">
        <v>1</v>
      </c>
      <c r="E45" s="23"/>
      <c r="F45" s="46"/>
    </row>
    <row r="46" spans="1:6" s="47" customFormat="1" x14ac:dyDescent="0.3">
      <c r="A46" s="5"/>
      <c r="B46" s="3"/>
      <c r="C46" s="22"/>
      <c r="D46" s="2"/>
      <c r="E46" s="23"/>
      <c r="F46" s="46"/>
    </row>
    <row r="47" spans="1:6" s="47" customFormat="1" x14ac:dyDescent="0.3">
      <c r="A47" s="5"/>
      <c r="B47" s="49" t="s">
        <v>236</v>
      </c>
      <c r="C47" s="22"/>
      <c r="D47" s="2"/>
      <c r="E47" s="23"/>
      <c r="F47" s="46"/>
    </row>
    <row r="48" spans="1:6" s="47" customFormat="1" x14ac:dyDescent="0.3">
      <c r="A48" s="5" t="s">
        <v>227</v>
      </c>
      <c r="B48" s="3" t="s">
        <v>253</v>
      </c>
      <c r="C48" s="22" t="s">
        <v>5</v>
      </c>
      <c r="D48" s="59">
        <f>D10/100</f>
        <v>4.4000000000000004</v>
      </c>
      <c r="E48" s="23"/>
      <c r="F48" s="46"/>
    </row>
    <row r="49" spans="1:7" s="47" customFormat="1" x14ac:dyDescent="0.3">
      <c r="A49" s="5"/>
      <c r="B49" s="3"/>
      <c r="C49" s="22"/>
      <c r="D49" s="2"/>
      <c r="E49" s="23"/>
      <c r="F49" s="46"/>
    </row>
    <row r="50" spans="1:7" s="47" customFormat="1" x14ac:dyDescent="0.3">
      <c r="A50" s="5"/>
      <c r="B50" s="45" t="s">
        <v>237</v>
      </c>
      <c r="C50" s="22"/>
      <c r="D50" s="2"/>
      <c r="E50" s="23"/>
      <c r="F50" s="46"/>
    </row>
    <row r="51" spans="1:7" s="47" customFormat="1" x14ac:dyDescent="0.3">
      <c r="A51" s="5" t="s">
        <v>227</v>
      </c>
      <c r="B51" s="3" t="s">
        <v>253</v>
      </c>
      <c r="C51" s="22" t="s">
        <v>5</v>
      </c>
      <c r="D51" s="2">
        <v>1</v>
      </c>
      <c r="E51" s="23"/>
      <c r="F51" s="46"/>
    </row>
    <row r="52" spans="1:7" s="47" customFormat="1" x14ac:dyDescent="0.3">
      <c r="A52" s="5"/>
      <c r="B52" s="3"/>
      <c r="C52" s="22"/>
      <c r="D52" s="2"/>
      <c r="E52" s="23"/>
      <c r="F52" s="46"/>
    </row>
    <row r="53" spans="1:7" s="47" customFormat="1" x14ac:dyDescent="0.3">
      <c r="A53" s="5"/>
      <c r="B53" s="21" t="s">
        <v>10</v>
      </c>
      <c r="C53" s="22"/>
      <c r="D53" s="2"/>
      <c r="E53" s="23"/>
      <c r="F53" s="46"/>
    </row>
    <row r="54" spans="1:7" s="47" customFormat="1" x14ac:dyDescent="0.3">
      <c r="A54" s="5"/>
      <c r="B54" s="52"/>
      <c r="C54" s="22"/>
      <c r="D54" s="2"/>
      <c r="E54" s="23"/>
      <c r="F54" s="46"/>
    </row>
    <row r="55" spans="1:7" s="47" customFormat="1" ht="27" customHeight="1" x14ac:dyDescent="0.3">
      <c r="A55" s="4" t="s">
        <v>21</v>
      </c>
      <c r="B55" s="21" t="s">
        <v>22</v>
      </c>
      <c r="C55" s="22"/>
      <c r="D55" s="2"/>
      <c r="E55" s="23"/>
      <c r="F55" s="46"/>
    </row>
    <row r="56" spans="1:7" s="47" customFormat="1" ht="28" x14ac:dyDescent="0.3">
      <c r="A56" s="4"/>
      <c r="B56" s="50" t="s">
        <v>230</v>
      </c>
      <c r="C56" s="22"/>
      <c r="D56" s="51"/>
      <c r="E56" s="53"/>
      <c r="F56" s="46"/>
      <c r="G56" s="15"/>
    </row>
    <row r="57" spans="1:7" x14ac:dyDescent="0.3">
      <c r="A57" s="5" t="s">
        <v>208</v>
      </c>
      <c r="B57" s="3" t="s">
        <v>231</v>
      </c>
      <c r="C57" s="22" t="s">
        <v>5</v>
      </c>
      <c r="D57" s="2">
        <v>1</v>
      </c>
      <c r="E57" s="23"/>
      <c r="F57" s="46"/>
    </row>
    <row r="58" spans="1:7" s="47" customFormat="1" ht="18.75" customHeight="1" x14ac:dyDescent="0.3">
      <c r="A58" s="5"/>
      <c r="B58" s="3"/>
      <c r="C58" s="22"/>
      <c r="D58" s="2"/>
      <c r="E58" s="23"/>
      <c r="F58" s="46"/>
    </row>
    <row r="59" spans="1:7" s="47" customFormat="1" x14ac:dyDescent="0.3">
      <c r="A59" s="5"/>
      <c r="B59" s="3"/>
      <c r="C59" s="22"/>
      <c r="D59" s="2"/>
      <c r="E59" s="23"/>
      <c r="F59" s="46"/>
    </row>
    <row r="60" spans="1:7" s="47" customFormat="1" x14ac:dyDescent="0.3">
      <c r="A60" s="54"/>
      <c r="B60" s="55" t="s">
        <v>211</v>
      </c>
      <c r="C60" s="56"/>
      <c r="D60" s="52"/>
      <c r="E60" s="57"/>
      <c r="F60" s="46"/>
    </row>
    <row r="61" spans="1:7" s="47" customFormat="1" x14ac:dyDescent="0.3">
      <c r="A61" s="5"/>
      <c r="B61" s="3"/>
      <c r="C61" s="22"/>
      <c r="D61" s="2"/>
      <c r="E61" s="23"/>
      <c r="F61" s="46"/>
    </row>
    <row r="62" spans="1:7" s="47" customFormat="1" x14ac:dyDescent="0.3">
      <c r="A62" s="5"/>
      <c r="B62" s="55" t="s">
        <v>8</v>
      </c>
      <c r="C62" s="22"/>
      <c r="D62" s="2"/>
      <c r="E62" s="23"/>
      <c r="F62" s="46"/>
    </row>
    <row r="63" spans="1:7" s="47" customFormat="1" ht="38.25" customHeight="1" x14ac:dyDescent="0.3">
      <c r="A63" s="5" t="s">
        <v>9</v>
      </c>
      <c r="B63" s="3" t="s">
        <v>238</v>
      </c>
      <c r="C63" s="22" t="s">
        <v>5</v>
      </c>
      <c r="D63" s="22">
        <v>2</v>
      </c>
      <c r="E63" s="23"/>
      <c r="F63" s="46"/>
    </row>
    <row r="64" spans="1:7" s="47" customFormat="1" x14ac:dyDescent="0.3">
      <c r="A64" s="5"/>
      <c r="B64" s="3"/>
      <c r="C64" s="22"/>
      <c r="D64" s="2"/>
      <c r="E64" s="23"/>
      <c r="F64" s="46"/>
    </row>
    <row r="65" spans="1:7" s="47" customFormat="1" x14ac:dyDescent="0.3">
      <c r="A65" s="4" t="s">
        <v>187</v>
      </c>
      <c r="B65" s="21" t="s">
        <v>27</v>
      </c>
      <c r="C65" s="22"/>
      <c r="D65" s="2"/>
      <c r="E65" s="23"/>
      <c r="F65" s="46"/>
    </row>
    <row r="66" spans="1:7" s="47" customFormat="1" x14ac:dyDescent="0.3">
      <c r="A66" s="5" t="s">
        <v>11</v>
      </c>
      <c r="B66" s="3" t="s">
        <v>239</v>
      </c>
      <c r="C66" s="22" t="s">
        <v>5</v>
      </c>
      <c r="D66" s="2">
        <v>1</v>
      </c>
      <c r="E66" s="23"/>
      <c r="F66" s="46"/>
    </row>
    <row r="67" spans="1:7" s="47" customFormat="1" x14ac:dyDescent="0.3">
      <c r="A67" s="5" t="s">
        <v>12</v>
      </c>
      <c r="B67" s="3" t="s">
        <v>240</v>
      </c>
      <c r="C67" s="22" t="s">
        <v>5</v>
      </c>
      <c r="D67" s="59">
        <f>D10/200</f>
        <v>2.2000000000000002</v>
      </c>
      <c r="E67" s="23"/>
      <c r="F67" s="46"/>
    </row>
    <row r="68" spans="1:7" s="47" customFormat="1" ht="48" customHeight="1" x14ac:dyDescent="0.3">
      <c r="A68" s="5"/>
      <c r="B68" s="3"/>
      <c r="C68" s="22"/>
      <c r="D68" s="58"/>
      <c r="E68" s="23"/>
      <c r="F68" s="46"/>
    </row>
    <row r="69" spans="1:7" s="47" customFormat="1" x14ac:dyDescent="0.3">
      <c r="A69" s="5"/>
      <c r="B69" s="3"/>
      <c r="C69" s="22"/>
      <c r="D69" s="59"/>
      <c r="E69" s="23"/>
      <c r="F69" s="81"/>
    </row>
    <row r="70" spans="1:7" s="47" customFormat="1" ht="14.5" thickBot="1" x14ac:dyDescent="0.35">
      <c r="A70" s="60"/>
      <c r="B70" s="61" t="s">
        <v>439</v>
      </c>
      <c r="C70" s="62"/>
      <c r="D70" s="63"/>
      <c r="E70" s="64"/>
      <c r="F70" s="65"/>
    </row>
    <row r="71" spans="1:7" s="47" customFormat="1" x14ac:dyDescent="0.3">
      <c r="A71" s="31"/>
      <c r="B71" s="32" t="s">
        <v>440</v>
      </c>
      <c r="C71" s="33"/>
      <c r="D71" s="34"/>
      <c r="E71" s="35"/>
      <c r="F71" s="36"/>
    </row>
    <row r="72" spans="1:7" s="47" customFormat="1" ht="14.5" x14ac:dyDescent="0.35">
      <c r="A72" s="37"/>
      <c r="B72" s="30"/>
      <c r="C72" s="38"/>
      <c r="D72" s="30"/>
      <c r="E72" s="30"/>
      <c r="F72" s="39"/>
    </row>
    <row r="73" spans="1:7" s="47" customFormat="1" x14ac:dyDescent="0.3">
      <c r="A73" s="40"/>
      <c r="B73" s="41"/>
      <c r="C73" s="42"/>
      <c r="D73" s="15"/>
      <c r="E73" s="43"/>
      <c r="F73" s="44"/>
    </row>
    <row r="74" spans="1:7" s="47" customFormat="1" x14ac:dyDescent="0.3">
      <c r="A74" s="40"/>
      <c r="B74" s="41"/>
      <c r="C74" s="42"/>
      <c r="D74" s="15"/>
      <c r="E74" s="43"/>
      <c r="F74" s="44"/>
    </row>
    <row r="75" spans="1:7" s="47" customFormat="1" x14ac:dyDescent="0.3">
      <c r="A75" s="40"/>
      <c r="B75" s="41"/>
      <c r="C75" s="42"/>
      <c r="D75" s="15"/>
      <c r="E75" s="43"/>
      <c r="F75" s="44"/>
    </row>
    <row r="76" spans="1:7" s="47" customFormat="1" x14ac:dyDescent="0.3">
      <c r="A76" s="40"/>
      <c r="B76" s="41"/>
      <c r="C76" s="42"/>
      <c r="D76" s="15"/>
      <c r="E76" s="43"/>
      <c r="F76" s="44"/>
    </row>
    <row r="77" spans="1:7" s="47" customFormat="1" x14ac:dyDescent="0.3">
      <c r="A77" s="40"/>
      <c r="B77" s="41"/>
      <c r="C77" s="42"/>
      <c r="D77" s="15"/>
      <c r="E77" s="43"/>
      <c r="F77" s="44"/>
    </row>
    <row r="78" spans="1:7" s="47" customFormat="1" x14ac:dyDescent="0.3">
      <c r="A78" s="40"/>
      <c r="B78" s="41"/>
      <c r="C78" s="42"/>
      <c r="D78" s="15"/>
      <c r="E78" s="43"/>
      <c r="F78" s="44"/>
      <c r="G78" s="15"/>
    </row>
  </sheetData>
  <mergeCells count="2">
    <mergeCell ref="A1:F1"/>
    <mergeCell ref="A2:F2"/>
  </mergeCells>
  <pageMargins left="0.25" right="0" top="1" bottom="1" header="0.5" footer="0.5"/>
  <pageSetup scale="77" fitToHeight="0" orientation="portrait" r:id="rId1"/>
  <headerFooter alignWithMargins="0"/>
  <rowBreaks count="1" manualBreakCount="1">
    <brk id="28" max="5"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C40"/>
  <sheetViews>
    <sheetView view="pageBreakPreview" zoomScaleNormal="100" zoomScaleSheetLayoutView="100" workbookViewId="0">
      <selection activeCell="C37" sqref="C37"/>
    </sheetView>
  </sheetViews>
  <sheetFormatPr defaultRowHeight="12.5" x14ac:dyDescent="0.25"/>
  <cols>
    <col min="1" max="1" width="10.81640625" customWidth="1"/>
    <col min="2" max="2" width="35.7265625" bestFit="1" customWidth="1"/>
    <col min="3" max="3" width="18" bestFit="1" customWidth="1"/>
  </cols>
  <sheetData>
    <row r="1" spans="1:3" ht="31.5" customHeight="1" x14ac:dyDescent="0.25">
      <c r="A1" s="170" t="str">
        <f>'MAWE LINE'!A1:F1</f>
        <v>EXTENSION OF WATER SUPPLY PIPELINES IN MUKURWEINI PROJECT</v>
      </c>
      <c r="B1" s="171"/>
      <c r="C1" s="172"/>
    </row>
    <row r="2" spans="1:3" ht="31.5" customHeight="1" x14ac:dyDescent="0.25">
      <c r="A2" s="179" t="s">
        <v>373</v>
      </c>
      <c r="B2" s="180"/>
      <c r="C2" s="181"/>
    </row>
    <row r="3" spans="1:3" ht="31.5" customHeight="1" x14ac:dyDescent="0.25">
      <c r="A3" s="179" t="s">
        <v>283</v>
      </c>
      <c r="B3" s="180"/>
      <c r="C3" s="181"/>
    </row>
    <row r="4" spans="1:3" ht="15" x14ac:dyDescent="0.3">
      <c r="A4" s="73" t="s">
        <v>204</v>
      </c>
      <c r="B4" s="70" t="s">
        <v>198</v>
      </c>
      <c r="C4" s="74" t="s">
        <v>205</v>
      </c>
    </row>
    <row r="5" spans="1:3" ht="15.5" x14ac:dyDescent="0.35">
      <c r="A5" s="68">
        <v>1</v>
      </c>
      <c r="B5" s="71" t="s">
        <v>345</v>
      </c>
      <c r="C5" s="75">
        <f>'NDUNE LINE'!F73</f>
        <v>0</v>
      </c>
    </row>
    <row r="6" spans="1:3" ht="15.5" x14ac:dyDescent="0.35">
      <c r="A6" s="68"/>
      <c r="B6" s="71"/>
      <c r="C6" s="75"/>
    </row>
    <row r="7" spans="1:3" ht="15.5" x14ac:dyDescent="0.35">
      <c r="A7" s="68">
        <v>2</v>
      </c>
      <c r="B7" s="71" t="s">
        <v>346</v>
      </c>
      <c r="C7" s="75">
        <f>'KAIGUNYO LINE'!F70</f>
        <v>0</v>
      </c>
    </row>
    <row r="8" spans="1:3" ht="15.5" x14ac:dyDescent="0.35">
      <c r="A8" s="68"/>
      <c r="B8" s="71"/>
      <c r="C8" s="75"/>
    </row>
    <row r="9" spans="1:3" ht="15.5" x14ac:dyDescent="0.35">
      <c r="A9" s="68">
        <v>3</v>
      </c>
      <c r="B9" s="71" t="s">
        <v>347</v>
      </c>
      <c r="C9" s="75">
        <f>'KINYOTA LINE'!F91</f>
        <v>0</v>
      </c>
    </row>
    <row r="10" spans="1:3" ht="15.5" x14ac:dyDescent="0.35">
      <c r="A10" s="68"/>
      <c r="B10" s="71"/>
      <c r="C10" s="75"/>
    </row>
    <row r="11" spans="1:3" ht="15.5" x14ac:dyDescent="0.35">
      <c r="A11" s="68">
        <v>4</v>
      </c>
      <c r="B11" s="71" t="s">
        <v>348</v>
      </c>
      <c r="C11" s="75">
        <f>'RUTHANJU LINE'!F70</f>
        <v>0</v>
      </c>
    </row>
    <row r="12" spans="1:3" ht="15.5" x14ac:dyDescent="0.35">
      <c r="A12" s="68"/>
      <c r="B12" s="71"/>
      <c r="C12" s="75"/>
    </row>
    <row r="13" spans="1:3" ht="15.5" x14ac:dyDescent="0.35">
      <c r="A13" s="68"/>
      <c r="B13" s="71" t="s">
        <v>372</v>
      </c>
      <c r="C13" s="75">
        <f>'LATERAL A-MUTUNDU'!F70</f>
        <v>0</v>
      </c>
    </row>
    <row r="14" spans="1:3" ht="15.5" x14ac:dyDescent="0.35">
      <c r="A14" s="68"/>
      <c r="B14" s="71"/>
      <c r="C14" s="75"/>
    </row>
    <row r="15" spans="1:3" ht="15.5" x14ac:dyDescent="0.35">
      <c r="A15" s="68"/>
      <c r="B15" s="71" t="s">
        <v>374</v>
      </c>
      <c r="C15" s="75">
        <f>'LATERAL B-MUTUNDU'!F70</f>
        <v>0</v>
      </c>
    </row>
    <row r="16" spans="1:3" ht="15.5" x14ac:dyDescent="0.35">
      <c r="A16" s="68"/>
      <c r="B16" s="71"/>
      <c r="C16" s="75"/>
    </row>
    <row r="17" spans="1:3" ht="15.5" x14ac:dyDescent="0.35">
      <c r="A17" s="68"/>
      <c r="B17" s="71" t="s">
        <v>375</v>
      </c>
      <c r="C17" s="75">
        <f>'LATERAL C-MUTUNDU'!F70</f>
        <v>0</v>
      </c>
    </row>
    <row r="18" spans="1:3" ht="15.5" x14ac:dyDescent="0.35">
      <c r="A18" s="68"/>
      <c r="B18" s="71"/>
      <c r="C18" s="75"/>
    </row>
    <row r="19" spans="1:3" ht="15.5" x14ac:dyDescent="0.35">
      <c r="A19" s="68"/>
      <c r="B19" s="71" t="s">
        <v>376</v>
      </c>
      <c r="C19" s="75">
        <f>'LATERAL D-MUTUNDU '!F63</f>
        <v>0</v>
      </c>
    </row>
    <row r="20" spans="1:3" ht="15.5" x14ac:dyDescent="0.35">
      <c r="A20" s="68"/>
      <c r="B20" s="71"/>
      <c r="C20" s="75"/>
    </row>
    <row r="21" spans="1:3" ht="15.5" x14ac:dyDescent="0.35">
      <c r="A21" s="68"/>
      <c r="B21" s="71" t="s">
        <v>377</v>
      </c>
      <c r="C21" s="75">
        <f>'LATERAL E-MUTUNDU'!F70</f>
        <v>0</v>
      </c>
    </row>
    <row r="22" spans="1:3" ht="15.5" x14ac:dyDescent="0.35">
      <c r="A22" s="68"/>
      <c r="B22" s="71"/>
      <c r="C22" s="75"/>
    </row>
    <row r="23" spans="1:3" ht="15.5" x14ac:dyDescent="0.35">
      <c r="A23" s="68"/>
      <c r="B23" s="71" t="s">
        <v>378</v>
      </c>
      <c r="C23" s="75">
        <f>'LATERAL F-MUTUNDU'!F90</f>
        <v>0</v>
      </c>
    </row>
    <row r="24" spans="1:3" ht="15.5" x14ac:dyDescent="0.35">
      <c r="A24" s="68"/>
      <c r="B24" s="71"/>
      <c r="C24" s="75"/>
    </row>
    <row r="25" spans="1:3" ht="15.5" x14ac:dyDescent="0.35">
      <c r="A25" s="68"/>
      <c r="B25" s="71" t="s">
        <v>379</v>
      </c>
      <c r="C25" s="75">
        <f>'LATERAL G-MUTUNDU'!F91</f>
        <v>0</v>
      </c>
    </row>
    <row r="26" spans="1:3" ht="15.5" x14ac:dyDescent="0.35">
      <c r="A26" s="68"/>
      <c r="B26" s="71"/>
      <c r="C26" s="75"/>
    </row>
    <row r="27" spans="1:3" ht="15.5" x14ac:dyDescent="0.35">
      <c r="A27" s="68"/>
      <c r="B27" s="71" t="s">
        <v>380</v>
      </c>
      <c r="C27" s="75">
        <f>'LATERAL K-MUTUNDU '!F91</f>
        <v>0</v>
      </c>
    </row>
    <row r="28" spans="1:3" ht="15.5" x14ac:dyDescent="0.35">
      <c r="A28" s="68"/>
      <c r="B28" s="71"/>
      <c r="C28" s="75"/>
    </row>
    <row r="29" spans="1:3" ht="15.5" x14ac:dyDescent="0.35">
      <c r="A29" s="68"/>
      <c r="B29" s="71" t="s">
        <v>381</v>
      </c>
      <c r="C29" s="75">
        <f>'LATERAL L-MUTUNDU'!F91</f>
        <v>0</v>
      </c>
    </row>
    <row r="30" spans="1:3" ht="15.5" x14ac:dyDescent="0.35">
      <c r="A30" s="68"/>
      <c r="B30" s="71"/>
      <c r="C30" s="75"/>
    </row>
    <row r="31" spans="1:3" ht="15.5" x14ac:dyDescent="0.35">
      <c r="A31" s="68"/>
      <c r="B31" s="71" t="s">
        <v>382</v>
      </c>
      <c r="C31" s="75">
        <f>'TERTIARY B-MUTUNDU'!F71</f>
        <v>0</v>
      </c>
    </row>
    <row r="32" spans="1:3" ht="15.5" x14ac:dyDescent="0.35">
      <c r="A32" s="68"/>
      <c r="B32" s="71"/>
      <c r="C32" s="75"/>
    </row>
    <row r="33" spans="1:3" ht="15.5" x14ac:dyDescent="0.35">
      <c r="A33" s="68"/>
      <c r="B33" s="71" t="s">
        <v>383</v>
      </c>
      <c r="C33" s="75">
        <f>'TERTIARY F1-MUTUNDU'!F70</f>
        <v>0</v>
      </c>
    </row>
    <row r="34" spans="1:3" ht="15.5" x14ac:dyDescent="0.35">
      <c r="A34" s="68"/>
      <c r="B34" s="71"/>
      <c r="C34" s="75"/>
    </row>
    <row r="35" spans="1:3" ht="15.5" x14ac:dyDescent="0.35">
      <c r="A35" s="68"/>
      <c r="B35" s="71" t="s">
        <v>384</v>
      </c>
      <c r="C35" s="75">
        <f>'TERTIARY F2-MUTUNDU'!F70</f>
        <v>0</v>
      </c>
    </row>
    <row r="36" spans="1:3" ht="15.5" x14ac:dyDescent="0.35">
      <c r="A36" s="68"/>
      <c r="B36" s="71"/>
      <c r="C36" s="75"/>
    </row>
    <row r="37" spans="1:3" ht="30.5" x14ac:dyDescent="0.35">
      <c r="A37" s="68"/>
      <c r="B37" s="83" t="s">
        <v>385</v>
      </c>
      <c r="C37" s="84">
        <f>SUM(C5:C36)</f>
        <v>0</v>
      </c>
    </row>
    <row r="38" spans="1:3" ht="15.5" x14ac:dyDescent="0.35">
      <c r="A38" s="68"/>
      <c r="B38" s="71"/>
      <c r="C38" s="75"/>
    </row>
    <row r="39" spans="1:3" ht="15.5" x14ac:dyDescent="0.35">
      <c r="A39" s="68"/>
      <c r="B39" s="71"/>
      <c r="C39" s="75"/>
    </row>
    <row r="40" spans="1:3" ht="15.5" x14ac:dyDescent="0.35">
      <c r="A40" s="68"/>
      <c r="B40" s="71"/>
      <c r="C40" s="75"/>
    </row>
  </sheetData>
  <mergeCells count="3">
    <mergeCell ref="A1:C1"/>
    <mergeCell ref="A2:C2"/>
    <mergeCell ref="A3:C3"/>
  </mergeCells>
  <pageMargins left="0.7" right="0.7" top="0.75" bottom="0.75" header="0.3" footer="0.3"/>
  <pageSetup paperSize="9" scale="75"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618D4-D4FF-45BC-8206-9B3C74E91E7E}">
  <dimension ref="A1:F64"/>
  <sheetViews>
    <sheetView topLeftCell="A40" workbookViewId="0">
      <selection activeCell="F12" sqref="F12"/>
    </sheetView>
  </sheetViews>
  <sheetFormatPr defaultColWidth="9.1796875" defaultRowHeight="15.5" x14ac:dyDescent="0.35"/>
  <cols>
    <col min="1" max="1" width="11.26953125" style="141" customWidth="1"/>
    <col min="2" max="2" width="54.453125" style="141" customWidth="1"/>
    <col min="3" max="3" width="13" style="164" customWidth="1"/>
    <col min="4" max="4" width="12.453125" style="141" customWidth="1"/>
    <col min="5" max="5" width="9.1796875" style="141"/>
    <col min="6" max="6" width="13.26953125" style="141" customWidth="1"/>
    <col min="7" max="10" width="9.1796875" style="141"/>
    <col min="11" max="11" width="13.7265625" style="141" bestFit="1" customWidth="1"/>
    <col min="12" max="16384" width="9.1796875" style="141"/>
  </cols>
  <sheetData>
    <row r="1" spans="1:6" ht="43.5" customHeight="1" x14ac:dyDescent="0.35">
      <c r="A1" s="182" t="s">
        <v>451</v>
      </c>
      <c r="B1" s="182"/>
      <c r="C1" s="182"/>
      <c r="D1" s="182"/>
      <c r="E1" s="182"/>
      <c r="F1" s="182"/>
    </row>
    <row r="2" spans="1:6" ht="47.25" customHeight="1" x14ac:dyDescent="0.35">
      <c r="A2" s="142" t="s">
        <v>204</v>
      </c>
      <c r="B2" s="143" t="s">
        <v>198</v>
      </c>
      <c r="C2" s="144" t="s">
        <v>452</v>
      </c>
      <c r="D2" s="145" t="s">
        <v>453</v>
      </c>
      <c r="E2" s="145" t="s">
        <v>454</v>
      </c>
      <c r="F2" s="145" t="s">
        <v>455</v>
      </c>
    </row>
    <row r="3" spans="1:6" ht="15" customHeight="1" x14ac:dyDescent="0.35">
      <c r="A3" s="146"/>
      <c r="B3" s="71"/>
      <c r="C3" s="147"/>
      <c r="D3" s="71"/>
      <c r="E3" s="71"/>
      <c r="F3" s="148"/>
    </row>
    <row r="4" spans="1:6" ht="19.5" customHeight="1" x14ac:dyDescent="0.35">
      <c r="A4" s="149">
        <v>1</v>
      </c>
      <c r="B4" s="150" t="s">
        <v>456</v>
      </c>
      <c r="C4" s="147"/>
      <c r="D4" s="71"/>
      <c r="E4" s="71"/>
      <c r="F4" s="148"/>
    </row>
    <row r="5" spans="1:6" ht="14.25" customHeight="1" x14ac:dyDescent="0.35">
      <c r="A5" s="151" t="s">
        <v>457</v>
      </c>
      <c r="B5" s="152" t="s">
        <v>458</v>
      </c>
      <c r="C5" s="147" t="s">
        <v>459</v>
      </c>
      <c r="D5" s="71">
        <f>5*1*16</f>
        <v>80</v>
      </c>
      <c r="E5" s="71"/>
      <c r="F5" s="148"/>
    </row>
    <row r="6" spans="1:6" x14ac:dyDescent="0.35">
      <c r="A6" s="151"/>
      <c r="B6" s="150"/>
      <c r="C6" s="147"/>
      <c r="D6" s="71"/>
      <c r="E6" s="71"/>
      <c r="F6" s="148"/>
    </row>
    <row r="7" spans="1:6" ht="31" x14ac:dyDescent="0.35">
      <c r="A7" s="151" t="s">
        <v>460</v>
      </c>
      <c r="B7" s="153" t="s">
        <v>461</v>
      </c>
      <c r="C7" s="147" t="s">
        <v>459</v>
      </c>
      <c r="D7" s="154">
        <f>5*0.9*16</f>
        <v>72</v>
      </c>
      <c r="E7" s="154"/>
      <c r="F7" s="148"/>
    </row>
    <row r="8" spans="1:6" x14ac:dyDescent="0.35">
      <c r="A8" s="151"/>
      <c r="B8" s="71"/>
      <c r="C8" s="147"/>
      <c r="D8" s="71"/>
      <c r="E8" s="71"/>
      <c r="F8" s="148"/>
    </row>
    <row r="9" spans="1:6" x14ac:dyDescent="0.35">
      <c r="A9" s="151" t="s">
        <v>462</v>
      </c>
      <c r="B9" s="152" t="s">
        <v>463</v>
      </c>
      <c r="C9" s="147" t="s">
        <v>459</v>
      </c>
      <c r="D9" s="71">
        <f>5*1.55*16</f>
        <v>124</v>
      </c>
      <c r="E9" s="71"/>
      <c r="F9" s="148"/>
    </row>
    <row r="10" spans="1:6" x14ac:dyDescent="0.35">
      <c r="A10" s="151"/>
      <c r="B10" s="71"/>
      <c r="C10" s="147"/>
      <c r="D10" s="71"/>
      <c r="E10" s="71"/>
      <c r="F10" s="148"/>
    </row>
    <row r="11" spans="1:6" ht="31" x14ac:dyDescent="0.35">
      <c r="A11" s="151" t="s">
        <v>464</v>
      </c>
      <c r="B11" s="152" t="s">
        <v>465</v>
      </c>
      <c r="C11" s="147" t="s">
        <v>466</v>
      </c>
      <c r="D11" s="71">
        <v>32</v>
      </c>
      <c r="E11" s="71"/>
      <c r="F11" s="148"/>
    </row>
    <row r="12" spans="1:6" x14ac:dyDescent="0.35">
      <c r="A12" s="71"/>
      <c r="B12" s="71"/>
      <c r="C12" s="147"/>
      <c r="D12" s="71"/>
      <c r="E12" s="71"/>
      <c r="F12" s="148"/>
    </row>
    <row r="13" spans="1:6" ht="17.5" x14ac:dyDescent="0.35">
      <c r="A13" s="155">
        <v>1.2</v>
      </c>
      <c r="B13" s="150" t="s">
        <v>467</v>
      </c>
      <c r="C13" s="147"/>
      <c r="D13" s="71"/>
      <c r="E13" s="71"/>
      <c r="F13" s="148"/>
    </row>
    <row r="14" spans="1:6" x14ac:dyDescent="0.35">
      <c r="A14" s="71"/>
      <c r="B14" s="150" t="s">
        <v>468</v>
      </c>
      <c r="C14" s="147"/>
      <c r="D14" s="71"/>
      <c r="E14" s="71"/>
      <c r="F14" s="148"/>
    </row>
    <row r="15" spans="1:6" x14ac:dyDescent="0.35">
      <c r="A15" s="71"/>
      <c r="B15" s="71"/>
      <c r="C15" s="147"/>
      <c r="D15" s="71"/>
      <c r="E15" s="71"/>
      <c r="F15" s="148"/>
    </row>
    <row r="16" spans="1:6" ht="46.5" x14ac:dyDescent="0.35">
      <c r="A16" s="151" t="s">
        <v>469</v>
      </c>
      <c r="B16" s="152" t="s">
        <v>470</v>
      </c>
      <c r="C16" s="147" t="s">
        <v>459</v>
      </c>
      <c r="D16" s="154">
        <v>32</v>
      </c>
      <c r="E16" s="154"/>
      <c r="F16" s="148"/>
    </row>
    <row r="17" spans="1:6" x14ac:dyDescent="0.35">
      <c r="A17" s="151"/>
      <c r="B17" s="152"/>
      <c r="C17" s="147"/>
      <c r="D17" s="154"/>
      <c r="E17" s="154"/>
      <c r="F17" s="148"/>
    </row>
    <row r="18" spans="1:6" x14ac:dyDescent="0.35">
      <c r="A18" s="151" t="s">
        <v>471</v>
      </c>
      <c r="B18" s="152" t="s">
        <v>472</v>
      </c>
      <c r="C18" s="147" t="s">
        <v>473</v>
      </c>
      <c r="D18" s="154">
        <v>39</v>
      </c>
      <c r="E18" s="154"/>
      <c r="F18" s="148"/>
    </row>
    <row r="19" spans="1:6" x14ac:dyDescent="0.35">
      <c r="A19" s="71"/>
      <c r="B19" s="152"/>
      <c r="C19" s="147"/>
      <c r="D19" s="71"/>
      <c r="E19" s="71"/>
      <c r="F19" s="148"/>
    </row>
    <row r="20" spans="1:6" ht="17.5" x14ac:dyDescent="0.35">
      <c r="A20" s="155">
        <v>1.3</v>
      </c>
      <c r="B20" s="150" t="s">
        <v>474</v>
      </c>
      <c r="C20" s="147"/>
      <c r="D20" s="71"/>
      <c r="E20" s="71"/>
      <c r="F20" s="148"/>
    </row>
    <row r="21" spans="1:6" ht="12.75" customHeight="1" x14ac:dyDescent="0.35">
      <c r="A21" s="71"/>
      <c r="B21" s="71"/>
      <c r="C21" s="147"/>
      <c r="D21" s="71"/>
      <c r="E21" s="71"/>
      <c r="F21" s="148"/>
    </row>
    <row r="22" spans="1:6" ht="77.5" x14ac:dyDescent="0.35">
      <c r="A22" s="151" t="s">
        <v>475</v>
      </c>
      <c r="B22" s="156" t="s">
        <v>476</v>
      </c>
      <c r="C22" s="147" t="s">
        <v>473</v>
      </c>
      <c r="D22" s="154">
        <v>130</v>
      </c>
      <c r="E22" s="154"/>
      <c r="F22" s="148"/>
    </row>
    <row r="23" spans="1:6" x14ac:dyDescent="0.35">
      <c r="A23" s="71"/>
      <c r="B23" s="71"/>
      <c r="C23" s="147"/>
      <c r="D23" s="71"/>
      <c r="E23" s="71"/>
      <c r="F23" s="148"/>
    </row>
    <row r="24" spans="1:6" x14ac:dyDescent="0.35">
      <c r="A24" s="71"/>
      <c r="B24" s="183" t="s">
        <v>477</v>
      </c>
      <c r="C24" s="183"/>
      <c r="D24" s="183"/>
      <c r="E24" s="183"/>
      <c r="F24" s="148"/>
    </row>
    <row r="25" spans="1:6" x14ac:dyDescent="0.35">
      <c r="A25" s="71"/>
      <c r="B25" s="157"/>
      <c r="C25" s="158"/>
      <c r="D25" s="157"/>
      <c r="E25" s="157"/>
      <c r="F25" s="148"/>
    </row>
    <row r="26" spans="1:6" x14ac:dyDescent="0.35">
      <c r="A26" s="146">
        <v>2</v>
      </c>
      <c r="B26" s="150" t="s">
        <v>478</v>
      </c>
      <c r="C26" s="147"/>
      <c r="D26" s="71"/>
      <c r="E26" s="71"/>
      <c r="F26" s="148"/>
    </row>
    <row r="27" spans="1:6" ht="124" x14ac:dyDescent="0.35">
      <c r="A27" s="146"/>
      <c r="B27" s="152" t="s">
        <v>479</v>
      </c>
      <c r="C27" s="147" t="s">
        <v>480</v>
      </c>
      <c r="D27" s="71"/>
      <c r="E27" s="154"/>
      <c r="F27" s="148"/>
    </row>
    <row r="28" spans="1:6" x14ac:dyDescent="0.35">
      <c r="A28" s="146"/>
      <c r="B28" s="152"/>
      <c r="C28" s="147"/>
      <c r="D28" s="71"/>
      <c r="E28" s="154"/>
      <c r="F28" s="148"/>
    </row>
    <row r="29" spans="1:6" ht="31" x14ac:dyDescent="0.35">
      <c r="A29" s="159">
        <v>2.1</v>
      </c>
      <c r="B29" s="152" t="s">
        <v>481</v>
      </c>
      <c r="C29" s="147" t="s">
        <v>480</v>
      </c>
      <c r="D29" s="71"/>
      <c r="E29" s="154"/>
      <c r="F29" s="148"/>
    </row>
    <row r="30" spans="1:6" x14ac:dyDescent="0.35">
      <c r="A30" s="159"/>
      <c r="B30" s="152"/>
      <c r="C30" s="147"/>
      <c r="D30" s="71"/>
      <c r="E30" s="154"/>
      <c r="F30" s="148"/>
    </row>
    <row r="31" spans="1:6" ht="93" x14ac:dyDescent="0.35">
      <c r="A31" s="159">
        <v>2.2000000000000002</v>
      </c>
      <c r="B31" s="160" t="s">
        <v>482</v>
      </c>
      <c r="C31" s="147" t="s">
        <v>480</v>
      </c>
      <c r="D31" s="71"/>
      <c r="E31" s="154"/>
      <c r="F31" s="148"/>
    </row>
    <row r="32" spans="1:6" x14ac:dyDescent="0.35">
      <c r="A32" s="159"/>
      <c r="B32" s="160"/>
      <c r="C32" s="147"/>
      <c r="D32" s="71"/>
      <c r="E32" s="154"/>
      <c r="F32" s="148"/>
    </row>
    <row r="33" spans="1:6" ht="108.5" x14ac:dyDescent="0.35">
      <c r="A33" s="159">
        <v>2.2999999999999998</v>
      </c>
      <c r="B33" s="152" t="s">
        <v>483</v>
      </c>
      <c r="C33" s="147" t="s">
        <v>480</v>
      </c>
      <c r="D33" s="71"/>
      <c r="E33" s="154"/>
      <c r="F33" s="148"/>
    </row>
    <row r="34" spans="1:6" x14ac:dyDescent="0.35">
      <c r="A34" s="159"/>
      <c r="B34" s="152"/>
      <c r="C34" s="147"/>
      <c r="D34" s="71"/>
      <c r="E34" s="154"/>
      <c r="F34" s="148"/>
    </row>
    <row r="35" spans="1:6" ht="93" x14ac:dyDescent="0.35">
      <c r="A35" s="159">
        <v>2.4</v>
      </c>
      <c r="B35" s="161" t="s">
        <v>484</v>
      </c>
      <c r="C35" s="147" t="s">
        <v>480</v>
      </c>
      <c r="D35" s="71"/>
      <c r="E35" s="154"/>
      <c r="F35" s="148"/>
    </row>
    <row r="36" spans="1:6" x14ac:dyDescent="0.35">
      <c r="A36" s="159"/>
      <c r="B36" s="161"/>
      <c r="C36" s="147"/>
      <c r="D36" s="71"/>
      <c r="E36" s="154"/>
      <c r="F36" s="148"/>
    </row>
    <row r="37" spans="1:6" ht="31" x14ac:dyDescent="0.35">
      <c r="A37" s="159">
        <v>2.5</v>
      </c>
      <c r="B37" s="161" t="s">
        <v>485</v>
      </c>
      <c r="C37" s="147" t="s">
        <v>480</v>
      </c>
      <c r="D37" s="71"/>
      <c r="E37" s="154"/>
      <c r="F37" s="148"/>
    </row>
    <row r="38" spans="1:6" x14ac:dyDescent="0.35">
      <c r="A38" s="146"/>
      <c r="B38" s="150" t="s">
        <v>486</v>
      </c>
      <c r="C38" s="147"/>
      <c r="D38" s="71"/>
      <c r="E38" s="71"/>
      <c r="F38" s="148"/>
    </row>
    <row r="39" spans="1:6" x14ac:dyDescent="0.35">
      <c r="A39" s="146"/>
      <c r="B39" s="150"/>
      <c r="C39" s="147"/>
      <c r="D39" s="71"/>
      <c r="E39" s="71"/>
      <c r="F39" s="148"/>
    </row>
    <row r="40" spans="1:6" x14ac:dyDescent="0.35">
      <c r="A40" s="146">
        <v>3</v>
      </c>
      <c r="B40" s="150" t="s">
        <v>487</v>
      </c>
      <c r="C40" s="147"/>
      <c r="D40" s="71"/>
      <c r="E40" s="71"/>
      <c r="F40" s="148"/>
    </row>
    <row r="41" spans="1:6" ht="31" x14ac:dyDescent="0.35">
      <c r="A41" s="159">
        <v>3.1</v>
      </c>
      <c r="B41" s="152" t="s">
        <v>488</v>
      </c>
      <c r="C41" s="147" t="s">
        <v>393</v>
      </c>
      <c r="D41" s="154">
        <v>20</v>
      </c>
      <c r="E41" s="154"/>
      <c r="F41" s="148"/>
    </row>
    <row r="42" spans="1:6" ht="31" x14ac:dyDescent="0.35">
      <c r="A42" s="159">
        <v>3.2</v>
      </c>
      <c r="B42" s="152" t="s">
        <v>489</v>
      </c>
      <c r="C42" s="147" t="s">
        <v>490</v>
      </c>
      <c r="D42" s="154">
        <v>1</v>
      </c>
      <c r="E42" s="154"/>
      <c r="F42" s="148"/>
    </row>
    <row r="43" spans="1:6" x14ac:dyDescent="0.35">
      <c r="A43" s="146"/>
      <c r="B43" s="150" t="s">
        <v>491</v>
      </c>
      <c r="C43" s="147"/>
      <c r="D43" s="71"/>
      <c r="E43" s="71"/>
      <c r="F43" s="148"/>
    </row>
    <row r="44" spans="1:6" x14ac:dyDescent="0.35">
      <c r="A44" s="71"/>
      <c r="B44" s="162"/>
      <c r="C44" s="147"/>
      <c r="D44" s="162"/>
      <c r="E44" s="162"/>
      <c r="F44" s="148"/>
    </row>
    <row r="45" spans="1:6" x14ac:dyDescent="0.35">
      <c r="A45" s="146">
        <v>4</v>
      </c>
      <c r="B45" s="150" t="s">
        <v>492</v>
      </c>
      <c r="C45" s="147"/>
      <c r="D45" s="151"/>
      <c r="E45" s="151"/>
      <c r="F45" s="148"/>
    </row>
    <row r="46" spans="1:6" ht="31" x14ac:dyDescent="0.35">
      <c r="A46" s="163">
        <v>4.0999999999999996</v>
      </c>
      <c r="B46" s="152" t="s">
        <v>493</v>
      </c>
      <c r="C46" s="147" t="s">
        <v>466</v>
      </c>
      <c r="D46" s="151">
        <v>200</v>
      </c>
      <c r="E46" s="151"/>
      <c r="F46" s="148"/>
    </row>
    <row r="47" spans="1:6" ht="46.5" x14ac:dyDescent="0.35">
      <c r="A47" s="163">
        <v>4.2</v>
      </c>
      <c r="B47" s="152" t="s">
        <v>494</v>
      </c>
      <c r="C47" s="147" t="s">
        <v>466</v>
      </c>
      <c r="D47" s="151">
        <v>1000</v>
      </c>
      <c r="E47" s="151"/>
      <c r="F47" s="148"/>
    </row>
    <row r="48" spans="1:6" x14ac:dyDescent="0.35">
      <c r="A48" s="163"/>
      <c r="B48" s="150" t="s">
        <v>495</v>
      </c>
      <c r="C48" s="147"/>
      <c r="D48" s="71"/>
      <c r="E48" s="71"/>
      <c r="F48" s="148"/>
    </row>
    <row r="57" spans="1:6" x14ac:dyDescent="0.35">
      <c r="A57" s="165"/>
      <c r="B57" s="165"/>
      <c r="C57" s="166"/>
      <c r="D57" s="165"/>
      <c r="E57" s="165"/>
      <c r="F57" s="167"/>
    </row>
    <row r="58" spans="1:6" x14ac:dyDescent="0.35">
      <c r="A58" s="165"/>
      <c r="B58" s="165"/>
      <c r="C58" s="166"/>
      <c r="D58" s="165"/>
      <c r="E58" s="165"/>
      <c r="F58" s="167"/>
    </row>
    <row r="59" spans="1:6" x14ac:dyDescent="0.35">
      <c r="A59" s="165"/>
      <c r="B59" s="165"/>
      <c r="C59" s="166"/>
      <c r="D59" s="165"/>
      <c r="E59" s="165"/>
      <c r="F59" s="167"/>
    </row>
    <row r="60" spans="1:6" x14ac:dyDescent="0.35">
      <c r="A60" s="165"/>
      <c r="B60" s="165"/>
      <c r="C60" s="166"/>
      <c r="D60" s="165"/>
      <c r="E60" s="165"/>
      <c r="F60" s="167"/>
    </row>
    <row r="61" spans="1:6" x14ac:dyDescent="0.35">
      <c r="A61" s="165"/>
      <c r="B61" s="165"/>
      <c r="C61" s="166"/>
      <c r="D61" s="165"/>
      <c r="E61" s="165"/>
      <c r="F61" s="167"/>
    </row>
    <row r="62" spans="1:6" x14ac:dyDescent="0.35">
      <c r="A62" s="165"/>
      <c r="B62" s="165"/>
      <c r="C62" s="166"/>
      <c r="D62" s="165"/>
      <c r="E62" s="165"/>
      <c r="F62" s="167"/>
    </row>
    <row r="63" spans="1:6" x14ac:dyDescent="0.35">
      <c r="A63" s="165"/>
      <c r="B63" s="165"/>
      <c r="C63" s="166"/>
      <c r="D63" s="165"/>
      <c r="E63" s="165"/>
      <c r="F63" s="167"/>
    </row>
    <row r="64" spans="1:6" x14ac:dyDescent="0.35">
      <c r="A64" s="165"/>
      <c r="B64" s="165"/>
      <c r="C64" s="166"/>
      <c r="D64" s="165"/>
      <c r="E64" s="165"/>
      <c r="F64" s="167"/>
    </row>
  </sheetData>
  <mergeCells count="2">
    <mergeCell ref="A1:F1"/>
    <mergeCell ref="B24:E24"/>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B6862-FC17-4B5A-8519-59582FC63736}">
  <dimension ref="A1:E6"/>
  <sheetViews>
    <sheetView workbookViewId="0">
      <selection activeCell="C12" sqref="C12"/>
    </sheetView>
  </sheetViews>
  <sheetFormatPr defaultRowHeight="12.5" x14ac:dyDescent="0.25"/>
  <cols>
    <col min="1" max="1" width="44.54296875" customWidth="1"/>
    <col min="4" max="4" width="6.54296875" customWidth="1"/>
    <col min="5" max="5" width="17.453125" customWidth="1"/>
  </cols>
  <sheetData>
    <row r="1" spans="1:5" s="141" customFormat="1" ht="38.5" customHeight="1" x14ac:dyDescent="0.35">
      <c r="A1" s="184" t="s">
        <v>501</v>
      </c>
      <c r="B1" s="185"/>
      <c r="C1" s="185"/>
      <c r="D1" s="186"/>
      <c r="E1" s="148"/>
    </row>
    <row r="2" spans="1:5" s="141" customFormat="1" ht="26" customHeight="1" x14ac:dyDescent="0.35">
      <c r="A2" s="187" t="s">
        <v>496</v>
      </c>
      <c r="B2" s="188"/>
      <c r="C2" s="188"/>
      <c r="D2" s="189"/>
      <c r="E2" s="168"/>
    </row>
    <row r="3" spans="1:5" s="141" customFormat="1" ht="27" customHeight="1" x14ac:dyDescent="0.35">
      <c r="A3" s="187" t="s">
        <v>497</v>
      </c>
      <c r="B3" s="188"/>
      <c r="C3" s="188"/>
      <c r="D3" s="189"/>
      <c r="E3" s="168"/>
    </row>
    <row r="4" spans="1:5" s="141" customFormat="1" ht="28" customHeight="1" x14ac:dyDescent="0.35">
      <c r="A4" s="190" t="s">
        <v>498</v>
      </c>
      <c r="B4" s="191"/>
      <c r="C4" s="191"/>
      <c r="D4" s="192"/>
      <c r="E4" s="168"/>
    </row>
    <row r="5" spans="1:5" s="141" customFormat="1" ht="25.5" customHeight="1" x14ac:dyDescent="0.35">
      <c r="A5" s="190" t="s">
        <v>499</v>
      </c>
      <c r="B5" s="191"/>
      <c r="C5" s="191"/>
      <c r="D5" s="192"/>
      <c r="E5" s="168"/>
    </row>
    <row r="6" spans="1:5" s="141" customFormat="1" ht="26.5" customHeight="1" x14ac:dyDescent="0.35">
      <c r="A6" s="190" t="s">
        <v>500</v>
      </c>
      <c r="B6" s="191"/>
      <c r="C6" s="191"/>
      <c r="D6" s="192"/>
      <c r="E6" s="168"/>
    </row>
  </sheetData>
  <mergeCells count="6">
    <mergeCell ref="A6:D6"/>
    <mergeCell ref="A1:D1"/>
    <mergeCell ref="A2:D2"/>
    <mergeCell ref="A3:D3"/>
    <mergeCell ref="A4:D4"/>
    <mergeCell ref="A5:D5"/>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E162"/>
  <sheetViews>
    <sheetView view="pageBreakPreview" zoomScale="60" zoomScaleNormal="115" workbookViewId="0">
      <selection activeCell="I145" sqref="I145"/>
    </sheetView>
  </sheetViews>
  <sheetFormatPr defaultRowHeight="12.5" x14ac:dyDescent="0.25"/>
  <cols>
    <col min="2" max="2" width="55.7265625" bestFit="1" customWidth="1"/>
    <col min="3" max="3" width="11.81640625" style="8" bestFit="1" customWidth="1"/>
    <col min="4" max="4" width="5.26953125" bestFit="1" customWidth="1"/>
    <col min="5" max="5" width="15.1796875" customWidth="1"/>
  </cols>
  <sheetData>
    <row r="1" spans="1:5" ht="13" x14ac:dyDescent="0.25">
      <c r="A1" s="193" t="s">
        <v>20</v>
      </c>
      <c r="B1" s="194"/>
      <c r="C1" s="194"/>
      <c r="D1" s="194"/>
      <c r="E1" s="195"/>
    </row>
    <row r="2" spans="1:5" ht="13.5" thickBot="1" x14ac:dyDescent="0.3">
      <c r="A2" s="196" t="s">
        <v>180</v>
      </c>
      <c r="B2" s="197"/>
      <c r="C2" s="197"/>
      <c r="D2" s="197"/>
      <c r="E2" s="198"/>
    </row>
    <row r="3" spans="1:5" ht="14" x14ac:dyDescent="0.3">
      <c r="A3" s="6"/>
      <c r="B3" s="6" t="s">
        <v>0</v>
      </c>
      <c r="C3" s="6" t="s">
        <v>1</v>
      </c>
      <c r="D3" s="1" t="s">
        <v>2</v>
      </c>
      <c r="E3" s="14" t="s">
        <v>185</v>
      </c>
    </row>
    <row r="4" spans="1:5" ht="13" x14ac:dyDescent="0.3">
      <c r="A4" s="9">
        <v>1</v>
      </c>
      <c r="B4" s="5" t="s">
        <v>28</v>
      </c>
      <c r="C4" s="3" t="s">
        <v>182</v>
      </c>
      <c r="D4" s="2">
        <v>8</v>
      </c>
      <c r="E4" s="7">
        <v>500</v>
      </c>
    </row>
    <row r="5" spans="1:5" ht="13" x14ac:dyDescent="0.3">
      <c r="A5" s="9">
        <v>2</v>
      </c>
      <c r="B5" s="5" t="s">
        <v>29</v>
      </c>
      <c r="C5" s="3" t="s">
        <v>182</v>
      </c>
      <c r="D5" s="2">
        <v>8</v>
      </c>
      <c r="E5" s="7">
        <v>400</v>
      </c>
    </row>
    <row r="6" spans="1:5" ht="13" x14ac:dyDescent="0.3">
      <c r="A6" s="9">
        <v>3</v>
      </c>
      <c r="B6" s="5" t="s">
        <v>30</v>
      </c>
      <c r="C6" s="3" t="s">
        <v>182</v>
      </c>
      <c r="D6" s="2">
        <v>8</v>
      </c>
      <c r="E6" s="7">
        <v>300</v>
      </c>
    </row>
    <row r="7" spans="1:5" ht="13" x14ac:dyDescent="0.3">
      <c r="A7" s="9">
        <v>4</v>
      </c>
      <c r="B7" s="5" t="s">
        <v>31</v>
      </c>
      <c r="C7" s="3" t="s">
        <v>182</v>
      </c>
      <c r="D7" s="2">
        <v>8</v>
      </c>
      <c r="E7" s="7">
        <v>250</v>
      </c>
    </row>
    <row r="8" spans="1:5" ht="13" x14ac:dyDescent="0.3">
      <c r="A8" s="9">
        <v>5</v>
      </c>
      <c r="B8" s="5" t="s">
        <v>32</v>
      </c>
      <c r="C8" s="3" t="s">
        <v>182</v>
      </c>
      <c r="D8" s="2">
        <v>8</v>
      </c>
      <c r="E8" s="7">
        <v>200</v>
      </c>
    </row>
    <row r="9" spans="1:5" ht="13" x14ac:dyDescent="0.3">
      <c r="A9" s="9">
        <v>6</v>
      </c>
      <c r="B9" s="5" t="s">
        <v>33</v>
      </c>
      <c r="C9" s="3" t="s">
        <v>182</v>
      </c>
      <c r="D9" s="2">
        <v>8</v>
      </c>
      <c r="E9" s="7">
        <v>100</v>
      </c>
    </row>
    <row r="10" spans="1:5" ht="13" x14ac:dyDescent="0.3">
      <c r="A10" s="9">
        <v>7</v>
      </c>
      <c r="B10" s="5" t="s">
        <v>34</v>
      </c>
      <c r="C10" s="3" t="s">
        <v>182</v>
      </c>
      <c r="D10" s="2">
        <v>8</v>
      </c>
      <c r="E10" s="7">
        <v>100</v>
      </c>
    </row>
    <row r="11" spans="1:5" ht="13" x14ac:dyDescent="0.3">
      <c r="A11" s="9">
        <v>8</v>
      </c>
      <c r="B11" s="5" t="s">
        <v>35</v>
      </c>
      <c r="C11" s="3" t="s">
        <v>182</v>
      </c>
      <c r="D11" s="2">
        <v>8</v>
      </c>
      <c r="E11" s="7">
        <v>200</v>
      </c>
    </row>
    <row r="12" spans="1:5" ht="13" x14ac:dyDescent="0.3">
      <c r="A12" s="9">
        <v>9</v>
      </c>
      <c r="B12" s="5" t="s">
        <v>36</v>
      </c>
      <c r="C12" s="3" t="s">
        <v>182</v>
      </c>
      <c r="D12" s="2">
        <v>8</v>
      </c>
      <c r="E12" s="7">
        <v>150</v>
      </c>
    </row>
    <row r="13" spans="1:5" ht="13" x14ac:dyDescent="0.3">
      <c r="A13" s="9">
        <v>10</v>
      </c>
      <c r="B13" s="5" t="s">
        <v>37</v>
      </c>
      <c r="C13" s="3" t="s">
        <v>182</v>
      </c>
      <c r="D13" s="2">
        <v>8</v>
      </c>
      <c r="E13" s="7">
        <v>200</v>
      </c>
    </row>
    <row r="14" spans="1:5" ht="13" x14ac:dyDescent="0.3">
      <c r="A14" s="9">
        <v>11</v>
      </c>
      <c r="B14" s="5" t="s">
        <v>38</v>
      </c>
      <c r="C14" s="3" t="s">
        <v>182</v>
      </c>
      <c r="D14" s="2">
        <v>8</v>
      </c>
      <c r="E14" s="7">
        <v>200</v>
      </c>
    </row>
    <row r="15" spans="1:5" ht="13" x14ac:dyDescent="0.3">
      <c r="A15" s="9">
        <v>12</v>
      </c>
      <c r="B15" s="5" t="s">
        <v>39</v>
      </c>
      <c r="C15" s="3" t="s">
        <v>182</v>
      </c>
      <c r="D15" s="2">
        <v>8</v>
      </c>
      <c r="E15" s="7">
        <v>300</v>
      </c>
    </row>
    <row r="16" spans="1:5" ht="13" x14ac:dyDescent="0.3">
      <c r="A16" s="9">
        <v>13</v>
      </c>
      <c r="B16" s="5" t="s">
        <v>40</v>
      </c>
      <c r="C16" s="3" t="s">
        <v>182</v>
      </c>
      <c r="D16" s="2">
        <v>8</v>
      </c>
      <c r="E16" s="7">
        <v>100</v>
      </c>
    </row>
    <row r="17" spans="1:5" ht="13" x14ac:dyDescent="0.3">
      <c r="A17" s="9">
        <v>14</v>
      </c>
      <c r="B17" s="5" t="s">
        <v>41</v>
      </c>
      <c r="C17" s="3" t="s">
        <v>182</v>
      </c>
      <c r="D17" s="2">
        <v>8</v>
      </c>
      <c r="E17" s="7">
        <v>50</v>
      </c>
    </row>
    <row r="18" spans="1:5" ht="13" x14ac:dyDescent="0.3">
      <c r="A18" s="9">
        <v>15</v>
      </c>
      <c r="B18" s="5" t="s">
        <v>42</v>
      </c>
      <c r="C18" s="3" t="s">
        <v>182</v>
      </c>
      <c r="D18" s="2">
        <v>8</v>
      </c>
      <c r="E18" s="7">
        <v>200</v>
      </c>
    </row>
    <row r="19" spans="1:5" ht="13" x14ac:dyDescent="0.3">
      <c r="A19" s="9">
        <v>16</v>
      </c>
      <c r="B19" s="5" t="s">
        <v>43</v>
      </c>
      <c r="C19" s="3" t="s">
        <v>182</v>
      </c>
      <c r="D19" s="2">
        <v>8</v>
      </c>
      <c r="E19" s="7">
        <v>350</v>
      </c>
    </row>
    <row r="20" spans="1:5" ht="13" x14ac:dyDescent="0.3">
      <c r="A20" s="9">
        <v>17</v>
      </c>
      <c r="B20" s="5" t="s">
        <v>44</v>
      </c>
      <c r="C20" s="3" t="s">
        <v>182</v>
      </c>
      <c r="D20" s="2">
        <v>8</v>
      </c>
      <c r="E20" s="7">
        <v>200</v>
      </c>
    </row>
    <row r="21" spans="1:5" ht="13" x14ac:dyDescent="0.3">
      <c r="A21" s="9">
        <v>18</v>
      </c>
      <c r="B21" s="5" t="s">
        <v>45</v>
      </c>
      <c r="C21" s="3" t="s">
        <v>182</v>
      </c>
      <c r="D21" s="2">
        <v>8</v>
      </c>
      <c r="E21" s="7">
        <v>200</v>
      </c>
    </row>
    <row r="22" spans="1:5" ht="13" x14ac:dyDescent="0.3">
      <c r="A22" s="9">
        <v>19</v>
      </c>
      <c r="B22" s="5" t="s">
        <v>46</v>
      </c>
      <c r="C22" s="3" t="s">
        <v>182</v>
      </c>
      <c r="D22" s="2">
        <v>8</v>
      </c>
      <c r="E22" s="7">
        <v>200</v>
      </c>
    </row>
    <row r="23" spans="1:5" ht="13" x14ac:dyDescent="0.3">
      <c r="A23" s="9"/>
      <c r="B23" s="4" t="s">
        <v>47</v>
      </c>
      <c r="C23" s="3"/>
      <c r="D23" s="2"/>
      <c r="E23" s="7"/>
    </row>
    <row r="24" spans="1:5" ht="13" x14ac:dyDescent="0.3">
      <c r="A24" s="9">
        <v>20</v>
      </c>
      <c r="B24" s="5" t="s">
        <v>196</v>
      </c>
      <c r="C24" s="3" t="s">
        <v>182</v>
      </c>
      <c r="D24" s="2">
        <f>24*8</f>
        <v>192</v>
      </c>
      <c r="E24" s="7">
        <v>2000</v>
      </c>
    </row>
    <row r="25" spans="1:5" ht="13" x14ac:dyDescent="0.3">
      <c r="A25" s="9">
        <v>21</v>
      </c>
      <c r="B25" s="5" t="s">
        <v>48</v>
      </c>
      <c r="C25" s="3" t="s">
        <v>182</v>
      </c>
      <c r="D25" s="2">
        <v>8</v>
      </c>
      <c r="E25" s="7">
        <v>250</v>
      </c>
    </row>
    <row r="26" spans="1:5" ht="13" x14ac:dyDescent="0.3">
      <c r="A26" s="9">
        <v>22</v>
      </c>
      <c r="B26" s="5" t="s">
        <v>49</v>
      </c>
      <c r="C26" s="3" t="s">
        <v>182</v>
      </c>
      <c r="D26" s="2">
        <v>8</v>
      </c>
      <c r="E26" s="7">
        <v>250</v>
      </c>
    </row>
    <row r="27" spans="1:5" ht="13" x14ac:dyDescent="0.3">
      <c r="A27" s="9">
        <v>23</v>
      </c>
      <c r="B27" s="5" t="s">
        <v>50</v>
      </c>
      <c r="C27" s="3" t="s">
        <v>182</v>
      </c>
      <c r="D27" s="2">
        <v>8</v>
      </c>
      <c r="E27" s="7">
        <v>300</v>
      </c>
    </row>
    <row r="28" spans="1:5" ht="13" x14ac:dyDescent="0.3">
      <c r="A28" s="9">
        <v>24</v>
      </c>
      <c r="B28" s="5" t="s">
        <v>51</v>
      </c>
      <c r="C28" s="3" t="s">
        <v>182</v>
      </c>
      <c r="D28" s="2">
        <v>8</v>
      </c>
      <c r="E28" s="7">
        <v>150</v>
      </c>
    </row>
    <row r="29" spans="1:5" ht="13" x14ac:dyDescent="0.3">
      <c r="A29" s="9">
        <v>25</v>
      </c>
      <c r="B29" s="5" t="s">
        <v>52</v>
      </c>
      <c r="C29" s="3" t="s">
        <v>182</v>
      </c>
      <c r="D29" s="2">
        <v>8</v>
      </c>
      <c r="E29" s="7">
        <v>120</v>
      </c>
    </row>
    <row r="30" spans="1:5" ht="13" x14ac:dyDescent="0.3">
      <c r="A30" s="9">
        <v>26</v>
      </c>
      <c r="B30" s="5" t="s">
        <v>53</v>
      </c>
      <c r="C30" s="3" t="s">
        <v>182</v>
      </c>
      <c r="D30" s="2">
        <v>8</v>
      </c>
      <c r="E30" s="7">
        <v>150</v>
      </c>
    </row>
    <row r="31" spans="1:5" ht="13" x14ac:dyDescent="0.3">
      <c r="A31" s="9">
        <v>27</v>
      </c>
      <c r="B31" s="5" t="s">
        <v>54</v>
      </c>
      <c r="C31" s="3" t="s">
        <v>182</v>
      </c>
      <c r="D31" s="2">
        <v>8</v>
      </c>
      <c r="E31" s="7">
        <v>7500</v>
      </c>
    </row>
    <row r="32" spans="1:5" ht="13" x14ac:dyDescent="0.3">
      <c r="A32" s="9">
        <v>28</v>
      </c>
      <c r="B32" s="5" t="s">
        <v>55</v>
      </c>
      <c r="C32" s="3" t="s">
        <v>182</v>
      </c>
      <c r="D32" s="2">
        <v>8</v>
      </c>
      <c r="E32" s="7">
        <v>12500</v>
      </c>
    </row>
    <row r="33" spans="1:5" ht="13" x14ac:dyDescent="0.3">
      <c r="A33" s="9">
        <v>29</v>
      </c>
      <c r="B33" s="5" t="s">
        <v>56</v>
      </c>
      <c r="C33" s="3" t="s">
        <v>182</v>
      </c>
      <c r="D33" s="2">
        <v>8</v>
      </c>
      <c r="E33" s="7">
        <v>3000</v>
      </c>
    </row>
    <row r="34" spans="1:5" ht="13" x14ac:dyDescent="0.3">
      <c r="A34" s="9">
        <v>30</v>
      </c>
      <c r="B34" s="5" t="s">
        <v>57</v>
      </c>
      <c r="C34" s="3" t="s">
        <v>182</v>
      </c>
      <c r="D34" s="2">
        <v>8</v>
      </c>
      <c r="E34" s="7">
        <v>10000</v>
      </c>
    </row>
    <row r="35" spans="1:5" ht="13" x14ac:dyDescent="0.3">
      <c r="A35" s="9">
        <v>31</v>
      </c>
      <c r="B35" s="5" t="s">
        <v>58</v>
      </c>
      <c r="C35" s="3" t="s">
        <v>182</v>
      </c>
      <c r="D35" s="2">
        <v>8</v>
      </c>
      <c r="E35" s="7">
        <v>2500</v>
      </c>
    </row>
    <row r="36" spans="1:5" ht="13" x14ac:dyDescent="0.3">
      <c r="A36" s="9">
        <v>32</v>
      </c>
      <c r="B36" s="5" t="s">
        <v>59</v>
      </c>
      <c r="C36" s="3" t="s">
        <v>182</v>
      </c>
      <c r="D36" s="2">
        <v>8</v>
      </c>
      <c r="E36" s="7">
        <v>6000</v>
      </c>
    </row>
    <row r="37" spans="1:5" ht="13" x14ac:dyDescent="0.3">
      <c r="A37" s="9">
        <v>33</v>
      </c>
      <c r="B37" s="5" t="s">
        <v>60</v>
      </c>
      <c r="C37" s="3" t="s">
        <v>182</v>
      </c>
      <c r="D37" s="2">
        <v>8</v>
      </c>
      <c r="E37" s="7">
        <v>1000</v>
      </c>
    </row>
    <row r="38" spans="1:5" ht="13" x14ac:dyDescent="0.3">
      <c r="A38" s="9">
        <v>34</v>
      </c>
      <c r="B38" s="5" t="s">
        <v>61</v>
      </c>
      <c r="C38" s="3" t="s">
        <v>182</v>
      </c>
      <c r="D38" s="2">
        <v>8</v>
      </c>
      <c r="E38" s="7">
        <v>1200</v>
      </c>
    </row>
    <row r="39" spans="1:5" ht="13" x14ac:dyDescent="0.3">
      <c r="A39" s="9">
        <v>35</v>
      </c>
      <c r="B39" s="5" t="s">
        <v>62</v>
      </c>
      <c r="C39" s="3" t="s">
        <v>182</v>
      </c>
      <c r="D39" s="2">
        <v>8</v>
      </c>
      <c r="E39" s="7">
        <v>500</v>
      </c>
    </row>
    <row r="40" spans="1:5" ht="13" x14ac:dyDescent="0.3">
      <c r="A40" s="9">
        <v>36</v>
      </c>
      <c r="B40" s="5" t="s">
        <v>63</v>
      </c>
      <c r="C40" s="3" t="s">
        <v>182</v>
      </c>
      <c r="D40" s="2">
        <v>8</v>
      </c>
      <c r="E40" s="7">
        <v>700</v>
      </c>
    </row>
    <row r="41" spans="1:5" ht="13" x14ac:dyDescent="0.3">
      <c r="A41" s="9">
        <v>37</v>
      </c>
      <c r="B41" s="5" t="s">
        <v>64</v>
      </c>
      <c r="C41" s="3" t="s">
        <v>182</v>
      </c>
      <c r="D41" s="2">
        <v>8</v>
      </c>
      <c r="E41" s="7">
        <v>1500</v>
      </c>
    </row>
    <row r="42" spans="1:5" ht="13" x14ac:dyDescent="0.3">
      <c r="A42" s="9">
        <v>38</v>
      </c>
      <c r="B42" s="5" t="s">
        <v>65</v>
      </c>
      <c r="C42" s="3" t="s">
        <v>182</v>
      </c>
      <c r="D42" s="2">
        <v>8</v>
      </c>
      <c r="E42" s="7">
        <v>1500</v>
      </c>
    </row>
    <row r="43" spans="1:5" ht="13" x14ac:dyDescent="0.3">
      <c r="A43" s="9">
        <v>39</v>
      </c>
      <c r="B43" s="5" t="s">
        <v>66</v>
      </c>
      <c r="C43" s="3" t="s">
        <v>182</v>
      </c>
      <c r="D43" s="2">
        <v>8</v>
      </c>
      <c r="E43" s="7">
        <v>5000</v>
      </c>
    </row>
    <row r="44" spans="1:5" ht="13" x14ac:dyDescent="0.3">
      <c r="A44" s="9">
        <v>40</v>
      </c>
      <c r="B44" s="5" t="s">
        <v>67</v>
      </c>
      <c r="C44" s="3" t="s">
        <v>182</v>
      </c>
      <c r="D44" s="2">
        <v>8</v>
      </c>
      <c r="E44" s="7">
        <v>50000</v>
      </c>
    </row>
    <row r="45" spans="1:5" ht="13" x14ac:dyDescent="0.3">
      <c r="A45" s="9">
        <v>41</v>
      </c>
      <c r="B45" s="5" t="s">
        <v>68</v>
      </c>
      <c r="C45" s="3" t="s">
        <v>182</v>
      </c>
      <c r="D45" s="2">
        <v>8</v>
      </c>
      <c r="E45" s="7">
        <v>1000</v>
      </c>
    </row>
    <row r="46" spans="1:5" ht="13" x14ac:dyDescent="0.3">
      <c r="A46" s="9"/>
      <c r="B46" s="4" t="s">
        <v>181</v>
      </c>
      <c r="C46" s="3"/>
      <c r="D46" s="2"/>
      <c r="E46" s="7"/>
    </row>
    <row r="47" spans="1:5" ht="13" x14ac:dyDescent="0.3">
      <c r="A47" s="9">
        <v>42</v>
      </c>
      <c r="B47" s="5" t="s">
        <v>69</v>
      </c>
      <c r="C47" s="3" t="s">
        <v>4</v>
      </c>
      <c r="D47" s="2">
        <v>1</v>
      </c>
      <c r="E47" s="7">
        <v>1500</v>
      </c>
    </row>
    <row r="48" spans="1:5" ht="13" x14ac:dyDescent="0.3">
      <c r="A48" s="9">
        <v>43</v>
      </c>
      <c r="B48" s="5" t="s">
        <v>70</v>
      </c>
      <c r="C48" s="3" t="s">
        <v>4</v>
      </c>
      <c r="D48" s="2">
        <v>1</v>
      </c>
      <c r="E48" s="7">
        <v>150</v>
      </c>
    </row>
    <row r="49" spans="1:5" ht="13" x14ac:dyDescent="0.3">
      <c r="A49" s="9">
        <v>44</v>
      </c>
      <c r="B49" s="5" t="s">
        <v>71</v>
      </c>
      <c r="C49" s="3" t="s">
        <v>4</v>
      </c>
      <c r="D49" s="2">
        <v>1</v>
      </c>
      <c r="E49" s="7">
        <v>170</v>
      </c>
    </row>
    <row r="50" spans="1:5" ht="13" x14ac:dyDescent="0.3">
      <c r="A50" s="9">
        <v>45</v>
      </c>
      <c r="B50" s="5" t="s">
        <v>72</v>
      </c>
      <c r="C50" s="3" t="s">
        <v>4</v>
      </c>
      <c r="D50" s="2">
        <v>1</v>
      </c>
      <c r="E50" s="7">
        <v>140</v>
      </c>
    </row>
    <row r="51" spans="1:5" ht="13" x14ac:dyDescent="0.3">
      <c r="A51" s="9">
        <v>46</v>
      </c>
      <c r="B51" s="5" t="s">
        <v>190</v>
      </c>
      <c r="C51" s="3" t="s">
        <v>4</v>
      </c>
      <c r="D51" s="2">
        <v>1</v>
      </c>
      <c r="E51" s="7">
        <v>1800</v>
      </c>
    </row>
    <row r="52" spans="1:5" ht="13" x14ac:dyDescent="0.3">
      <c r="A52" s="9">
        <v>47</v>
      </c>
      <c r="B52" s="5" t="s">
        <v>191</v>
      </c>
      <c r="C52" s="3" t="s">
        <v>4</v>
      </c>
      <c r="D52" s="2">
        <v>1</v>
      </c>
      <c r="E52" s="7">
        <v>2000</v>
      </c>
    </row>
    <row r="53" spans="1:5" ht="13" x14ac:dyDescent="0.3">
      <c r="A53" s="9">
        <v>48</v>
      </c>
      <c r="B53" s="5" t="s">
        <v>192</v>
      </c>
      <c r="C53" s="3" t="s">
        <v>4</v>
      </c>
      <c r="D53" s="2">
        <v>1</v>
      </c>
      <c r="E53" s="7">
        <v>1500</v>
      </c>
    </row>
    <row r="54" spans="1:5" ht="13" x14ac:dyDescent="0.3">
      <c r="A54" s="9">
        <v>49</v>
      </c>
      <c r="B54" s="5" t="s">
        <v>193</v>
      </c>
      <c r="C54" s="3" t="s">
        <v>4</v>
      </c>
      <c r="D54" s="2">
        <v>696</v>
      </c>
      <c r="E54" s="7">
        <v>2200</v>
      </c>
    </row>
    <row r="55" spans="1:5" ht="13" x14ac:dyDescent="0.3">
      <c r="A55" s="9">
        <v>50</v>
      </c>
      <c r="B55" s="5" t="s">
        <v>73</v>
      </c>
      <c r="C55" s="3" t="s">
        <v>4</v>
      </c>
      <c r="D55" s="2">
        <v>1</v>
      </c>
      <c r="E55" s="7">
        <v>200</v>
      </c>
    </row>
    <row r="56" spans="1:5" ht="13" x14ac:dyDescent="0.3">
      <c r="A56" s="9">
        <v>51</v>
      </c>
      <c r="B56" s="5" t="s">
        <v>74</v>
      </c>
      <c r="C56" s="3" t="s">
        <v>4</v>
      </c>
      <c r="D56" s="2">
        <v>1</v>
      </c>
      <c r="E56" s="7">
        <v>300</v>
      </c>
    </row>
    <row r="57" spans="1:5" ht="13" x14ac:dyDescent="0.3">
      <c r="A57" s="9">
        <v>52</v>
      </c>
      <c r="B57" s="5" t="s">
        <v>75</v>
      </c>
      <c r="C57" s="3" t="s">
        <v>4</v>
      </c>
      <c r="D57" s="2">
        <v>1</v>
      </c>
      <c r="E57" s="7">
        <v>450</v>
      </c>
    </row>
    <row r="58" spans="1:5" ht="13" x14ac:dyDescent="0.3">
      <c r="A58" s="9">
        <v>53</v>
      </c>
      <c r="B58" s="5" t="s">
        <v>76</v>
      </c>
      <c r="C58" s="3" t="s">
        <v>4</v>
      </c>
      <c r="D58" s="2">
        <v>1</v>
      </c>
      <c r="E58" s="7">
        <v>400</v>
      </c>
    </row>
    <row r="59" spans="1:5" ht="13" x14ac:dyDescent="0.3">
      <c r="A59" s="9">
        <v>54</v>
      </c>
      <c r="B59" s="5" t="s">
        <v>77</v>
      </c>
      <c r="C59" s="3" t="s">
        <v>4</v>
      </c>
      <c r="D59" s="2">
        <v>1</v>
      </c>
      <c r="E59" s="7">
        <v>1200</v>
      </c>
    </row>
    <row r="60" spans="1:5" ht="13" x14ac:dyDescent="0.3">
      <c r="A60" s="9">
        <v>55</v>
      </c>
      <c r="B60" s="5" t="s">
        <v>194</v>
      </c>
      <c r="C60" s="3" t="s">
        <v>4</v>
      </c>
      <c r="D60" s="2">
        <v>1</v>
      </c>
      <c r="E60" s="7">
        <v>1400</v>
      </c>
    </row>
    <row r="61" spans="1:5" ht="13" x14ac:dyDescent="0.3">
      <c r="A61" s="9">
        <v>56</v>
      </c>
      <c r="B61" s="5" t="s">
        <v>195</v>
      </c>
      <c r="C61" s="3" t="s">
        <v>4</v>
      </c>
      <c r="D61" s="2">
        <v>1</v>
      </c>
      <c r="E61" s="7">
        <v>1700</v>
      </c>
    </row>
    <row r="62" spans="1:5" ht="13" x14ac:dyDescent="0.3">
      <c r="A62" s="9">
        <v>57</v>
      </c>
      <c r="B62" s="5" t="s">
        <v>78</v>
      </c>
      <c r="C62" s="3" t="s">
        <v>5</v>
      </c>
      <c r="D62" s="2">
        <v>1</v>
      </c>
      <c r="E62" s="7">
        <v>200</v>
      </c>
    </row>
    <row r="63" spans="1:5" ht="18" x14ac:dyDescent="0.35">
      <c r="A63" s="9">
        <v>58</v>
      </c>
      <c r="B63" s="5" t="s">
        <v>79</v>
      </c>
      <c r="C63" s="3" t="s">
        <v>80</v>
      </c>
      <c r="D63" s="2">
        <v>1</v>
      </c>
      <c r="E63" s="7">
        <v>700</v>
      </c>
    </row>
    <row r="64" spans="1:5" ht="13" x14ac:dyDescent="0.3">
      <c r="A64" s="9">
        <v>59</v>
      </c>
      <c r="B64" s="5" t="s">
        <v>81</v>
      </c>
      <c r="C64" s="3" t="s">
        <v>5</v>
      </c>
      <c r="D64" s="2">
        <v>1</v>
      </c>
      <c r="E64" s="7">
        <v>4400</v>
      </c>
    </row>
    <row r="65" spans="1:5" ht="13" x14ac:dyDescent="0.3">
      <c r="A65" s="9">
        <v>60</v>
      </c>
      <c r="B65" s="5" t="s">
        <v>82</v>
      </c>
      <c r="C65" s="3" t="s">
        <v>5</v>
      </c>
      <c r="D65" s="2">
        <v>1</v>
      </c>
      <c r="E65" s="7">
        <v>4600</v>
      </c>
    </row>
    <row r="66" spans="1:5" ht="13" x14ac:dyDescent="0.3">
      <c r="A66" s="9">
        <v>61</v>
      </c>
      <c r="B66" s="5" t="s">
        <v>83</v>
      </c>
      <c r="C66" s="3" t="s">
        <v>5</v>
      </c>
      <c r="D66" s="2">
        <v>1</v>
      </c>
      <c r="E66" s="7">
        <v>5000</v>
      </c>
    </row>
    <row r="67" spans="1:5" ht="13" x14ac:dyDescent="0.3">
      <c r="A67" s="9">
        <v>62</v>
      </c>
      <c r="B67" s="5" t="s">
        <v>84</v>
      </c>
      <c r="C67" s="3" t="s">
        <v>5</v>
      </c>
      <c r="D67" s="2">
        <v>1</v>
      </c>
      <c r="E67" s="7">
        <v>5500</v>
      </c>
    </row>
    <row r="68" spans="1:5" ht="13" x14ac:dyDescent="0.3">
      <c r="A68" s="9">
        <v>63</v>
      </c>
      <c r="B68" s="5" t="s">
        <v>85</v>
      </c>
      <c r="C68" s="3" t="s">
        <v>5</v>
      </c>
      <c r="D68" s="2">
        <v>1</v>
      </c>
      <c r="E68" s="7">
        <v>5700</v>
      </c>
    </row>
    <row r="69" spans="1:5" ht="13" x14ac:dyDescent="0.3">
      <c r="A69" s="9">
        <v>64</v>
      </c>
      <c r="B69" s="5" t="s">
        <v>86</v>
      </c>
      <c r="C69" s="3" t="s">
        <v>5</v>
      </c>
      <c r="D69" s="2">
        <v>1</v>
      </c>
      <c r="E69" s="7">
        <v>6000</v>
      </c>
    </row>
    <row r="70" spans="1:5" ht="13" x14ac:dyDescent="0.3">
      <c r="A70" s="9">
        <v>65</v>
      </c>
      <c r="B70" s="5" t="s">
        <v>87</v>
      </c>
      <c r="C70" s="3" t="s">
        <v>5</v>
      </c>
      <c r="D70" s="2">
        <v>1</v>
      </c>
      <c r="E70" s="7">
        <v>20000</v>
      </c>
    </row>
    <row r="71" spans="1:5" ht="13" x14ac:dyDescent="0.3">
      <c r="A71" s="9">
        <v>66</v>
      </c>
      <c r="B71" s="5" t="s">
        <v>88</v>
      </c>
      <c r="C71" s="3" t="s">
        <v>5</v>
      </c>
      <c r="D71" s="2">
        <v>1</v>
      </c>
      <c r="E71" s="7">
        <v>22000</v>
      </c>
    </row>
    <row r="72" spans="1:5" ht="13" x14ac:dyDescent="0.3">
      <c r="A72" s="9">
        <v>67</v>
      </c>
      <c r="B72" s="5" t="s">
        <v>89</v>
      </c>
      <c r="C72" s="3" t="s">
        <v>5</v>
      </c>
      <c r="D72" s="2">
        <v>1</v>
      </c>
      <c r="E72" s="7">
        <v>24000</v>
      </c>
    </row>
    <row r="73" spans="1:5" ht="13" x14ac:dyDescent="0.3">
      <c r="A73" s="9">
        <v>68</v>
      </c>
      <c r="B73" s="5" t="s">
        <v>90</v>
      </c>
      <c r="C73" s="3" t="s">
        <v>5</v>
      </c>
      <c r="D73" s="2">
        <v>1</v>
      </c>
      <c r="E73" s="7">
        <v>34000</v>
      </c>
    </row>
    <row r="74" spans="1:5" ht="13" x14ac:dyDescent="0.3">
      <c r="A74" s="9">
        <v>69</v>
      </c>
      <c r="B74" s="5" t="s">
        <v>91</v>
      </c>
      <c r="C74" s="3" t="s">
        <v>5</v>
      </c>
      <c r="D74" s="2">
        <v>1</v>
      </c>
      <c r="E74" s="7">
        <v>38000</v>
      </c>
    </row>
    <row r="75" spans="1:5" ht="13" x14ac:dyDescent="0.3">
      <c r="A75" s="9">
        <v>70</v>
      </c>
      <c r="B75" s="5" t="s">
        <v>92</v>
      </c>
      <c r="C75" s="3" t="s">
        <v>5</v>
      </c>
      <c r="D75" s="2">
        <v>1</v>
      </c>
      <c r="E75" s="7">
        <v>45000</v>
      </c>
    </row>
    <row r="76" spans="1:5" ht="13" x14ac:dyDescent="0.3">
      <c r="A76" s="9">
        <v>71</v>
      </c>
      <c r="B76" s="5" t="s">
        <v>93</v>
      </c>
      <c r="C76" s="3" t="s">
        <v>5</v>
      </c>
      <c r="D76" s="2">
        <v>1</v>
      </c>
      <c r="E76" s="7">
        <v>57000</v>
      </c>
    </row>
    <row r="77" spans="1:5" ht="13" x14ac:dyDescent="0.3">
      <c r="A77" s="9">
        <v>72</v>
      </c>
      <c r="B77" s="5" t="s">
        <v>94</v>
      </c>
      <c r="C77" s="3" t="s">
        <v>5</v>
      </c>
      <c r="D77" s="2">
        <v>1</v>
      </c>
      <c r="E77" s="7">
        <v>45000</v>
      </c>
    </row>
    <row r="78" spans="1:5" ht="13" x14ac:dyDescent="0.3">
      <c r="A78" s="9">
        <v>73</v>
      </c>
      <c r="B78" s="5" t="s">
        <v>95</v>
      </c>
      <c r="C78" s="3" t="s">
        <v>5</v>
      </c>
      <c r="D78" s="2">
        <v>1</v>
      </c>
      <c r="E78" s="7">
        <v>6000</v>
      </c>
    </row>
    <row r="79" spans="1:5" ht="13" x14ac:dyDescent="0.3">
      <c r="A79" s="9">
        <v>74</v>
      </c>
      <c r="B79" s="5" t="s">
        <v>96</v>
      </c>
      <c r="C79" s="3" t="s">
        <v>5</v>
      </c>
      <c r="D79" s="2">
        <v>1</v>
      </c>
      <c r="E79" s="7">
        <v>30000</v>
      </c>
    </row>
    <row r="80" spans="1:5" ht="13" x14ac:dyDescent="0.3">
      <c r="A80" s="9">
        <v>75</v>
      </c>
      <c r="B80" s="5" t="s">
        <v>97</v>
      </c>
      <c r="C80" s="3" t="s">
        <v>5</v>
      </c>
      <c r="D80" s="2">
        <v>1</v>
      </c>
      <c r="E80" s="7">
        <v>25000</v>
      </c>
    </row>
    <row r="81" spans="1:5" ht="13" x14ac:dyDescent="0.3">
      <c r="A81" s="9">
        <v>76</v>
      </c>
      <c r="B81" s="5" t="s">
        <v>98</v>
      </c>
      <c r="C81" s="3" t="s">
        <v>5</v>
      </c>
      <c r="D81" s="2">
        <v>1</v>
      </c>
      <c r="E81" s="7">
        <v>1000</v>
      </c>
    </row>
    <row r="82" spans="1:5" ht="13" x14ac:dyDescent="0.3">
      <c r="A82" s="9">
        <v>77</v>
      </c>
      <c r="B82" s="5" t="s">
        <v>99</v>
      </c>
      <c r="C82" s="3" t="s">
        <v>5</v>
      </c>
      <c r="D82" s="2">
        <v>1</v>
      </c>
      <c r="E82" s="7">
        <v>3000</v>
      </c>
    </row>
    <row r="83" spans="1:5" ht="13" x14ac:dyDescent="0.3">
      <c r="A83" s="9">
        <v>78</v>
      </c>
      <c r="B83" s="5" t="s">
        <v>100</v>
      </c>
      <c r="C83" s="3" t="s">
        <v>5</v>
      </c>
      <c r="D83" s="2">
        <v>1</v>
      </c>
      <c r="E83" s="7">
        <v>5000</v>
      </c>
    </row>
    <row r="84" spans="1:5" ht="13" x14ac:dyDescent="0.3">
      <c r="A84" s="9">
        <v>79</v>
      </c>
      <c r="B84" s="5" t="s">
        <v>101</v>
      </c>
      <c r="C84" s="3" t="s">
        <v>5</v>
      </c>
      <c r="D84" s="2">
        <v>1</v>
      </c>
      <c r="E84" s="7">
        <v>9000</v>
      </c>
    </row>
    <row r="85" spans="1:5" ht="13" x14ac:dyDescent="0.3">
      <c r="A85" s="9">
        <v>80</v>
      </c>
      <c r="B85" s="5" t="s">
        <v>102</v>
      </c>
      <c r="C85" s="3" t="s">
        <v>5</v>
      </c>
      <c r="D85" s="2">
        <v>1</v>
      </c>
      <c r="E85" s="7">
        <v>3400</v>
      </c>
    </row>
    <row r="86" spans="1:5" ht="13" x14ac:dyDescent="0.3">
      <c r="A86" s="9">
        <v>81</v>
      </c>
      <c r="B86" s="5" t="s">
        <v>103</v>
      </c>
      <c r="C86" s="3" t="s">
        <v>5</v>
      </c>
      <c r="D86" s="2">
        <v>1</v>
      </c>
      <c r="E86" s="7">
        <v>4000</v>
      </c>
    </row>
    <row r="87" spans="1:5" ht="13" x14ac:dyDescent="0.3">
      <c r="A87" s="9">
        <v>82</v>
      </c>
      <c r="B87" s="5" t="s">
        <v>104</v>
      </c>
      <c r="C87" s="3" t="s">
        <v>5</v>
      </c>
      <c r="D87" s="2">
        <v>1</v>
      </c>
      <c r="E87" s="7">
        <v>5000</v>
      </c>
    </row>
    <row r="88" spans="1:5" ht="13" x14ac:dyDescent="0.3">
      <c r="A88" s="9">
        <v>83</v>
      </c>
      <c r="B88" s="5" t="s">
        <v>105</v>
      </c>
      <c r="C88" s="3" t="s">
        <v>5</v>
      </c>
      <c r="D88" s="2">
        <v>1</v>
      </c>
      <c r="E88" s="7">
        <v>5500</v>
      </c>
    </row>
    <row r="89" spans="1:5" ht="13" x14ac:dyDescent="0.3">
      <c r="A89" s="9">
        <v>84</v>
      </c>
      <c r="B89" s="5" t="s">
        <v>106</v>
      </c>
      <c r="C89" s="3" t="s">
        <v>5</v>
      </c>
      <c r="D89" s="2">
        <v>1</v>
      </c>
      <c r="E89" s="7">
        <v>6000</v>
      </c>
    </row>
    <row r="90" spans="1:5" ht="13" x14ac:dyDescent="0.3">
      <c r="A90" s="9">
        <v>85</v>
      </c>
      <c r="B90" s="5" t="s">
        <v>107</v>
      </c>
      <c r="C90" s="3" t="s">
        <v>5</v>
      </c>
      <c r="D90" s="2">
        <v>1</v>
      </c>
      <c r="E90" s="7">
        <v>7000</v>
      </c>
    </row>
    <row r="91" spans="1:5" ht="13" x14ac:dyDescent="0.3">
      <c r="A91" s="9">
        <v>86</v>
      </c>
      <c r="B91" s="5" t="s">
        <v>108</v>
      </c>
      <c r="C91" s="3" t="s">
        <v>5</v>
      </c>
      <c r="D91" s="2">
        <v>1</v>
      </c>
      <c r="E91" s="7">
        <v>8000</v>
      </c>
    </row>
    <row r="92" spans="1:5" ht="13" x14ac:dyDescent="0.3">
      <c r="A92" s="9">
        <v>87</v>
      </c>
      <c r="B92" s="5" t="s">
        <v>109</v>
      </c>
      <c r="C92" s="3" t="s">
        <v>5</v>
      </c>
      <c r="D92" s="2">
        <v>1</v>
      </c>
      <c r="E92" s="7">
        <v>5000</v>
      </c>
    </row>
    <row r="93" spans="1:5" ht="13" x14ac:dyDescent="0.3">
      <c r="A93" s="9">
        <v>88</v>
      </c>
      <c r="B93" s="5" t="s">
        <v>110</v>
      </c>
      <c r="C93" s="3" t="s">
        <v>5</v>
      </c>
      <c r="D93" s="2">
        <v>1</v>
      </c>
      <c r="E93" s="7">
        <v>1000</v>
      </c>
    </row>
    <row r="94" spans="1:5" ht="13" x14ac:dyDescent="0.3">
      <c r="A94" s="9">
        <v>89</v>
      </c>
      <c r="B94" s="5" t="s">
        <v>111</v>
      </c>
      <c r="C94" s="3" t="s">
        <v>5</v>
      </c>
      <c r="D94" s="2">
        <v>1</v>
      </c>
      <c r="E94" s="7">
        <v>2000</v>
      </c>
    </row>
    <row r="95" spans="1:5" ht="13" x14ac:dyDescent="0.3">
      <c r="A95" s="9">
        <v>90</v>
      </c>
      <c r="B95" s="5" t="s">
        <v>112</v>
      </c>
      <c r="C95" s="3" t="s">
        <v>5</v>
      </c>
      <c r="D95" s="2">
        <v>1</v>
      </c>
      <c r="E95" s="7">
        <v>2500</v>
      </c>
    </row>
    <row r="96" spans="1:5" ht="13" x14ac:dyDescent="0.3">
      <c r="A96" s="9">
        <v>91</v>
      </c>
      <c r="B96" s="5" t="s">
        <v>113</v>
      </c>
      <c r="C96" s="3" t="s">
        <v>5</v>
      </c>
      <c r="D96" s="2">
        <v>1</v>
      </c>
      <c r="E96" s="7">
        <v>3000</v>
      </c>
    </row>
    <row r="97" spans="1:5" ht="13" x14ac:dyDescent="0.3">
      <c r="A97" s="9">
        <v>92</v>
      </c>
      <c r="B97" s="5" t="s">
        <v>114</v>
      </c>
      <c r="C97" s="3" t="s">
        <v>5</v>
      </c>
      <c r="D97" s="2">
        <v>1</v>
      </c>
      <c r="E97" s="7">
        <v>3200</v>
      </c>
    </row>
    <row r="98" spans="1:5" ht="13" x14ac:dyDescent="0.3">
      <c r="A98" s="9">
        <v>93</v>
      </c>
      <c r="B98" s="5" t="s">
        <v>115</v>
      </c>
      <c r="C98" s="3" t="s">
        <v>5</v>
      </c>
      <c r="D98" s="2">
        <v>1</v>
      </c>
      <c r="E98" s="7">
        <v>3400</v>
      </c>
    </row>
    <row r="99" spans="1:5" ht="13" x14ac:dyDescent="0.3">
      <c r="A99" s="9">
        <v>94</v>
      </c>
      <c r="B99" s="5" t="s">
        <v>116</v>
      </c>
      <c r="C99" s="3" t="s">
        <v>5</v>
      </c>
      <c r="D99" s="2">
        <v>1</v>
      </c>
      <c r="E99" s="7">
        <v>3500</v>
      </c>
    </row>
    <row r="100" spans="1:5" ht="13" x14ac:dyDescent="0.3">
      <c r="A100" s="9">
        <v>95</v>
      </c>
      <c r="B100" s="5" t="s">
        <v>117</v>
      </c>
      <c r="C100" s="3" t="s">
        <v>5</v>
      </c>
      <c r="D100" s="2">
        <v>1</v>
      </c>
      <c r="E100" s="7">
        <v>4000</v>
      </c>
    </row>
    <row r="101" spans="1:5" ht="13" x14ac:dyDescent="0.3">
      <c r="A101" s="9">
        <v>96</v>
      </c>
      <c r="B101" s="5" t="s">
        <v>118</v>
      </c>
      <c r="C101" s="3" t="s">
        <v>5</v>
      </c>
      <c r="D101" s="2">
        <v>1</v>
      </c>
      <c r="E101" s="7">
        <v>4500</v>
      </c>
    </row>
    <row r="102" spans="1:5" ht="13" x14ac:dyDescent="0.3">
      <c r="A102" s="9">
        <v>97</v>
      </c>
      <c r="B102" s="5" t="s">
        <v>119</v>
      </c>
      <c r="C102" s="3" t="s">
        <v>5</v>
      </c>
      <c r="D102" s="2">
        <v>1</v>
      </c>
      <c r="E102" s="7">
        <v>4500</v>
      </c>
    </row>
    <row r="103" spans="1:5" ht="13" x14ac:dyDescent="0.3">
      <c r="A103" s="9">
        <v>98</v>
      </c>
      <c r="B103" s="5" t="s">
        <v>120</v>
      </c>
      <c r="C103" s="3" t="s">
        <v>5</v>
      </c>
      <c r="D103" s="2">
        <v>1</v>
      </c>
      <c r="E103" s="7">
        <v>5000</v>
      </c>
    </row>
    <row r="104" spans="1:5" ht="13" x14ac:dyDescent="0.3">
      <c r="A104" s="9">
        <v>99</v>
      </c>
      <c r="B104" s="5" t="s">
        <v>121</v>
      </c>
      <c r="C104" s="3" t="s">
        <v>5</v>
      </c>
      <c r="D104" s="2">
        <v>1</v>
      </c>
      <c r="E104" s="7">
        <v>5400</v>
      </c>
    </row>
    <row r="105" spans="1:5" ht="13" x14ac:dyDescent="0.3">
      <c r="A105" s="9">
        <v>100</v>
      </c>
      <c r="B105" s="5" t="s">
        <v>122</v>
      </c>
      <c r="C105" s="3" t="s">
        <v>5</v>
      </c>
      <c r="D105" s="2">
        <v>1</v>
      </c>
      <c r="E105" s="7">
        <v>6000</v>
      </c>
    </row>
    <row r="106" spans="1:5" ht="13" x14ac:dyDescent="0.3">
      <c r="A106" s="9">
        <v>101</v>
      </c>
      <c r="B106" s="5" t="s">
        <v>123</v>
      </c>
      <c r="C106" s="3" t="s">
        <v>5</v>
      </c>
      <c r="D106" s="2">
        <v>1</v>
      </c>
      <c r="E106" s="7">
        <v>1000</v>
      </c>
    </row>
    <row r="107" spans="1:5" ht="13" x14ac:dyDescent="0.3">
      <c r="A107" s="9">
        <v>102</v>
      </c>
      <c r="B107" s="5" t="s">
        <v>124</v>
      </c>
      <c r="C107" s="3" t="s">
        <v>5</v>
      </c>
      <c r="D107" s="2">
        <v>1</v>
      </c>
      <c r="E107" s="7">
        <v>1800</v>
      </c>
    </row>
    <row r="108" spans="1:5" ht="13" x14ac:dyDescent="0.3">
      <c r="A108" s="9">
        <v>103</v>
      </c>
      <c r="B108" s="5" t="s">
        <v>125</v>
      </c>
      <c r="C108" s="3" t="s">
        <v>5</v>
      </c>
      <c r="D108" s="2">
        <v>1</v>
      </c>
      <c r="E108" s="7">
        <v>2500</v>
      </c>
    </row>
    <row r="109" spans="1:5" ht="13" x14ac:dyDescent="0.3">
      <c r="A109" s="9">
        <v>104</v>
      </c>
      <c r="B109" s="5" t="s">
        <v>126</v>
      </c>
      <c r="C109" s="3" t="s">
        <v>5</v>
      </c>
      <c r="D109" s="2">
        <v>1</v>
      </c>
      <c r="E109" s="7">
        <v>3000</v>
      </c>
    </row>
    <row r="110" spans="1:5" ht="13" x14ac:dyDescent="0.3">
      <c r="A110" s="9">
        <v>105</v>
      </c>
      <c r="B110" s="5" t="s">
        <v>127</v>
      </c>
      <c r="C110" s="3" t="s">
        <v>5</v>
      </c>
      <c r="D110" s="2">
        <v>1</v>
      </c>
      <c r="E110" s="7">
        <v>3200</v>
      </c>
    </row>
    <row r="111" spans="1:5" ht="13" x14ac:dyDescent="0.3">
      <c r="A111" s="9">
        <v>106</v>
      </c>
      <c r="B111" s="5" t="s">
        <v>128</v>
      </c>
      <c r="C111" s="3" t="s">
        <v>5</v>
      </c>
      <c r="D111" s="2">
        <v>1</v>
      </c>
      <c r="E111" s="7">
        <v>4000</v>
      </c>
    </row>
    <row r="112" spans="1:5" ht="13" x14ac:dyDescent="0.3">
      <c r="A112" s="9">
        <v>107</v>
      </c>
      <c r="B112" s="5" t="s">
        <v>129</v>
      </c>
      <c r="C112" s="3" t="s">
        <v>5</v>
      </c>
      <c r="D112" s="2">
        <v>1</v>
      </c>
      <c r="E112" s="7">
        <v>4000</v>
      </c>
    </row>
    <row r="113" spans="1:5" ht="13" x14ac:dyDescent="0.3">
      <c r="A113" s="9">
        <v>108</v>
      </c>
      <c r="B113" s="5" t="s">
        <v>130</v>
      </c>
      <c r="C113" s="3" t="s">
        <v>5</v>
      </c>
      <c r="D113" s="2">
        <v>1</v>
      </c>
      <c r="E113" s="7">
        <v>1600</v>
      </c>
    </row>
    <row r="114" spans="1:5" ht="13" x14ac:dyDescent="0.3">
      <c r="A114" s="9">
        <v>109</v>
      </c>
      <c r="B114" s="5" t="s">
        <v>131</v>
      </c>
      <c r="C114" s="3" t="s">
        <v>5</v>
      </c>
      <c r="D114" s="2">
        <v>1</v>
      </c>
      <c r="E114" s="7">
        <v>1900</v>
      </c>
    </row>
    <row r="115" spans="1:5" ht="13" x14ac:dyDescent="0.3">
      <c r="A115" s="9">
        <v>110</v>
      </c>
      <c r="B115" s="5" t="s">
        <v>132</v>
      </c>
      <c r="C115" s="3" t="s">
        <v>5</v>
      </c>
      <c r="D115" s="2">
        <v>1</v>
      </c>
      <c r="E115" s="7">
        <v>2500</v>
      </c>
    </row>
    <row r="116" spans="1:5" ht="13" x14ac:dyDescent="0.3">
      <c r="A116" s="9">
        <v>111</v>
      </c>
      <c r="B116" s="5" t="s">
        <v>133</v>
      </c>
      <c r="C116" s="3" t="s">
        <v>5</v>
      </c>
      <c r="D116" s="2">
        <v>1</v>
      </c>
      <c r="E116" s="7">
        <v>4000</v>
      </c>
    </row>
    <row r="117" spans="1:5" ht="13" x14ac:dyDescent="0.3">
      <c r="A117" s="9">
        <v>112</v>
      </c>
      <c r="B117" s="5" t="s">
        <v>134</v>
      </c>
      <c r="C117" s="3" t="s">
        <v>5</v>
      </c>
      <c r="D117" s="2">
        <v>1</v>
      </c>
      <c r="E117" s="7">
        <v>4700</v>
      </c>
    </row>
    <row r="118" spans="1:5" ht="13" x14ac:dyDescent="0.3">
      <c r="A118" s="9">
        <v>113</v>
      </c>
      <c r="B118" s="5" t="s">
        <v>135</v>
      </c>
      <c r="C118" s="3" t="s">
        <v>5</v>
      </c>
      <c r="D118" s="2">
        <v>1</v>
      </c>
      <c r="E118" s="7">
        <v>6000</v>
      </c>
    </row>
    <row r="119" spans="1:5" ht="13" x14ac:dyDescent="0.3">
      <c r="A119" s="9">
        <v>114</v>
      </c>
      <c r="B119" s="5" t="s">
        <v>136</v>
      </c>
      <c r="C119" s="3" t="s">
        <v>5</v>
      </c>
      <c r="D119" s="2">
        <v>1</v>
      </c>
      <c r="E119" s="7">
        <v>7000</v>
      </c>
    </row>
    <row r="120" spans="1:5" ht="13" x14ac:dyDescent="0.3">
      <c r="A120" s="9">
        <v>115</v>
      </c>
      <c r="B120" s="5" t="s">
        <v>137</v>
      </c>
      <c r="C120" s="3" t="s">
        <v>5</v>
      </c>
      <c r="D120" s="2">
        <v>1</v>
      </c>
      <c r="E120" s="7">
        <v>7000</v>
      </c>
    </row>
    <row r="121" spans="1:5" ht="13" x14ac:dyDescent="0.3">
      <c r="A121" s="9">
        <v>116</v>
      </c>
      <c r="B121" s="5" t="s">
        <v>138</v>
      </c>
      <c r="C121" s="3" t="s">
        <v>5</v>
      </c>
      <c r="D121" s="2">
        <v>1</v>
      </c>
      <c r="E121" s="7">
        <v>12000</v>
      </c>
    </row>
    <row r="122" spans="1:5" ht="13" x14ac:dyDescent="0.3">
      <c r="A122" s="9">
        <v>117</v>
      </c>
      <c r="B122" s="5" t="s">
        <v>139</v>
      </c>
      <c r="C122" s="3" t="s">
        <v>5</v>
      </c>
      <c r="D122" s="2">
        <v>1</v>
      </c>
      <c r="E122" s="7">
        <v>16000</v>
      </c>
    </row>
    <row r="123" spans="1:5" ht="13" x14ac:dyDescent="0.3">
      <c r="A123" s="9">
        <v>118</v>
      </c>
      <c r="B123" s="5" t="s">
        <v>140</v>
      </c>
      <c r="C123" s="3" t="s">
        <v>5</v>
      </c>
      <c r="D123" s="2">
        <v>1</v>
      </c>
      <c r="E123" s="7">
        <v>20000</v>
      </c>
    </row>
    <row r="124" spans="1:5" ht="13" x14ac:dyDescent="0.3">
      <c r="A124" s="9">
        <v>119</v>
      </c>
      <c r="B124" s="5" t="s">
        <v>141</v>
      </c>
      <c r="C124" s="3" t="s">
        <v>5</v>
      </c>
      <c r="D124" s="2">
        <v>1</v>
      </c>
      <c r="E124" s="7">
        <v>22900</v>
      </c>
    </row>
    <row r="125" spans="1:5" ht="13" x14ac:dyDescent="0.3">
      <c r="A125" s="9">
        <v>120</v>
      </c>
      <c r="B125" s="5" t="s">
        <v>142</v>
      </c>
      <c r="C125" s="3" t="s">
        <v>5</v>
      </c>
      <c r="D125" s="2">
        <v>1</v>
      </c>
      <c r="E125" s="7">
        <v>25000</v>
      </c>
    </row>
    <row r="126" spans="1:5" ht="13" x14ac:dyDescent="0.3">
      <c r="A126" s="9">
        <v>121</v>
      </c>
      <c r="B126" s="5" t="s">
        <v>143</v>
      </c>
      <c r="C126" s="3" t="s">
        <v>5</v>
      </c>
      <c r="D126" s="2">
        <v>1</v>
      </c>
      <c r="E126" s="7">
        <v>32000</v>
      </c>
    </row>
    <row r="127" spans="1:5" ht="13" x14ac:dyDescent="0.3">
      <c r="A127" s="9">
        <v>122</v>
      </c>
      <c r="B127" s="5" t="s">
        <v>98</v>
      </c>
      <c r="C127" s="3" t="s">
        <v>5</v>
      </c>
      <c r="D127" s="2">
        <v>1</v>
      </c>
      <c r="E127" s="7">
        <v>1000</v>
      </c>
    </row>
    <row r="128" spans="1:5" ht="13" x14ac:dyDescent="0.3">
      <c r="A128" s="9">
        <v>123</v>
      </c>
      <c r="B128" s="5" t="s">
        <v>144</v>
      </c>
      <c r="C128" s="3" t="s">
        <v>5</v>
      </c>
      <c r="D128" s="2">
        <v>1</v>
      </c>
      <c r="E128" s="7">
        <v>5000</v>
      </c>
    </row>
    <row r="129" spans="1:5" ht="13" x14ac:dyDescent="0.3">
      <c r="A129" s="9">
        <v>124</v>
      </c>
      <c r="B129" s="5" t="s">
        <v>145</v>
      </c>
      <c r="C129" s="3" t="s">
        <v>183</v>
      </c>
      <c r="D129" s="2">
        <v>1</v>
      </c>
      <c r="E129" s="7">
        <v>1800</v>
      </c>
    </row>
    <row r="130" spans="1:5" ht="13" x14ac:dyDescent="0.3">
      <c r="A130" s="9">
        <v>125</v>
      </c>
      <c r="B130" s="5" t="s">
        <v>146</v>
      </c>
      <c r="C130" s="3" t="s">
        <v>183</v>
      </c>
      <c r="D130" s="2">
        <v>1</v>
      </c>
      <c r="E130" s="7">
        <v>2300</v>
      </c>
    </row>
    <row r="131" spans="1:5" ht="18" x14ac:dyDescent="0.35">
      <c r="A131" s="9">
        <v>126</v>
      </c>
      <c r="B131" s="5" t="s">
        <v>147</v>
      </c>
      <c r="C131" s="3" t="s">
        <v>80</v>
      </c>
      <c r="D131" s="2">
        <v>1</v>
      </c>
      <c r="E131" s="7">
        <v>2500</v>
      </c>
    </row>
    <row r="132" spans="1:5" ht="13" x14ac:dyDescent="0.3">
      <c r="A132" s="9">
        <v>127</v>
      </c>
      <c r="B132" s="5" t="s">
        <v>148</v>
      </c>
      <c r="C132" s="3" t="s">
        <v>183</v>
      </c>
      <c r="D132" s="2">
        <v>1</v>
      </c>
      <c r="E132" s="7">
        <v>600</v>
      </c>
    </row>
    <row r="133" spans="1:5" ht="18" x14ac:dyDescent="0.35">
      <c r="A133" s="9">
        <v>128</v>
      </c>
      <c r="B133" s="5" t="s">
        <v>149</v>
      </c>
      <c r="C133" s="3" t="s">
        <v>150</v>
      </c>
      <c r="D133" s="2">
        <v>1</v>
      </c>
      <c r="E133" s="7">
        <v>2500</v>
      </c>
    </row>
    <row r="134" spans="1:5" ht="13" x14ac:dyDescent="0.3">
      <c r="A134" s="9">
        <v>129</v>
      </c>
      <c r="B134" s="5" t="s">
        <v>151</v>
      </c>
      <c r="C134" s="3" t="s">
        <v>182</v>
      </c>
      <c r="D134" s="2">
        <v>8</v>
      </c>
      <c r="E134" s="7">
        <v>5000</v>
      </c>
    </row>
    <row r="135" spans="1:5" ht="13" x14ac:dyDescent="0.3">
      <c r="A135" s="9">
        <v>130</v>
      </c>
      <c r="B135" s="5" t="s">
        <v>152</v>
      </c>
      <c r="C135" s="3" t="s">
        <v>184</v>
      </c>
      <c r="D135" s="2">
        <v>200</v>
      </c>
      <c r="E135" s="7">
        <v>200</v>
      </c>
    </row>
    <row r="136" spans="1:5" ht="13" x14ac:dyDescent="0.3">
      <c r="A136" s="9">
        <v>131</v>
      </c>
      <c r="B136" s="5" t="s">
        <v>153</v>
      </c>
      <c r="C136" s="3" t="s">
        <v>182</v>
      </c>
      <c r="D136" s="2">
        <v>8</v>
      </c>
      <c r="E136" s="7">
        <v>7000</v>
      </c>
    </row>
    <row r="137" spans="1:5" ht="13" x14ac:dyDescent="0.3">
      <c r="A137" s="9">
        <v>132</v>
      </c>
      <c r="B137" s="5" t="s">
        <v>154</v>
      </c>
      <c r="C137" s="3" t="s">
        <v>5</v>
      </c>
      <c r="D137" s="2">
        <v>1</v>
      </c>
      <c r="E137" s="7">
        <v>5000</v>
      </c>
    </row>
    <row r="138" spans="1:5" ht="18" x14ac:dyDescent="0.35">
      <c r="A138" s="9">
        <v>133</v>
      </c>
      <c r="B138" s="5" t="s">
        <v>155</v>
      </c>
      <c r="C138" s="3" t="s">
        <v>80</v>
      </c>
      <c r="D138" s="2">
        <v>1</v>
      </c>
      <c r="E138" s="7">
        <v>32000</v>
      </c>
    </row>
    <row r="139" spans="1:5" ht="13" x14ac:dyDescent="0.3">
      <c r="A139" s="9">
        <v>134</v>
      </c>
      <c r="B139" s="5" t="s">
        <v>156</v>
      </c>
      <c r="C139" s="3" t="s">
        <v>183</v>
      </c>
      <c r="D139" s="2">
        <v>1</v>
      </c>
      <c r="E139" s="7">
        <v>2500</v>
      </c>
    </row>
    <row r="140" spans="1:5" ht="13" x14ac:dyDescent="0.3">
      <c r="A140" s="9">
        <v>135</v>
      </c>
      <c r="B140" s="5" t="s">
        <v>157</v>
      </c>
      <c r="C140" s="3" t="s">
        <v>183</v>
      </c>
      <c r="D140" s="2">
        <v>1</v>
      </c>
      <c r="E140" s="7">
        <v>20000</v>
      </c>
    </row>
    <row r="141" spans="1:5" ht="13" x14ac:dyDescent="0.3">
      <c r="A141" s="9">
        <v>136</v>
      </c>
      <c r="B141" s="5" t="s">
        <v>158</v>
      </c>
      <c r="C141" s="3" t="s">
        <v>183</v>
      </c>
      <c r="D141" s="2">
        <v>1</v>
      </c>
      <c r="E141" s="7">
        <v>700</v>
      </c>
    </row>
    <row r="142" spans="1:5" ht="13" x14ac:dyDescent="0.3">
      <c r="A142" s="9">
        <v>137</v>
      </c>
      <c r="B142" s="5" t="s">
        <v>159</v>
      </c>
      <c r="C142" s="3" t="s">
        <v>4</v>
      </c>
      <c r="D142" s="2">
        <v>10</v>
      </c>
      <c r="E142" s="7">
        <v>6000</v>
      </c>
    </row>
    <row r="143" spans="1:5" ht="13" x14ac:dyDescent="0.3">
      <c r="A143" s="9">
        <v>138</v>
      </c>
      <c r="B143" s="5" t="s">
        <v>160</v>
      </c>
      <c r="C143" s="3" t="s">
        <v>4</v>
      </c>
      <c r="D143" s="2">
        <v>10</v>
      </c>
      <c r="E143" s="7">
        <v>8000</v>
      </c>
    </row>
    <row r="144" spans="1:5" ht="13" x14ac:dyDescent="0.3">
      <c r="A144" s="9">
        <v>139</v>
      </c>
      <c r="B144" s="5" t="s">
        <v>161</v>
      </c>
      <c r="C144" s="3" t="s">
        <v>4</v>
      </c>
      <c r="D144" s="2">
        <v>10</v>
      </c>
      <c r="E144" s="7">
        <v>10000</v>
      </c>
    </row>
    <row r="145" spans="1:5" ht="13" x14ac:dyDescent="0.3">
      <c r="A145" s="9">
        <v>140</v>
      </c>
      <c r="B145" s="5" t="s">
        <v>162</v>
      </c>
      <c r="C145" s="3" t="s">
        <v>4</v>
      </c>
      <c r="D145" s="2">
        <v>10</v>
      </c>
      <c r="E145" s="7">
        <v>150000</v>
      </c>
    </row>
    <row r="146" spans="1:5" ht="13" x14ac:dyDescent="0.3">
      <c r="A146" s="9">
        <v>141</v>
      </c>
      <c r="B146" s="5" t="s">
        <v>163</v>
      </c>
      <c r="C146" s="3" t="s">
        <v>4</v>
      </c>
      <c r="D146" s="2">
        <v>10</v>
      </c>
      <c r="E146" s="7">
        <v>500</v>
      </c>
    </row>
    <row r="147" spans="1:5" ht="13" x14ac:dyDescent="0.3">
      <c r="A147" s="9">
        <v>142</v>
      </c>
      <c r="B147" s="5" t="s">
        <v>164</v>
      </c>
      <c r="C147" s="3" t="s">
        <v>4</v>
      </c>
      <c r="D147" s="2">
        <v>10</v>
      </c>
      <c r="E147" s="7">
        <v>680</v>
      </c>
    </row>
    <row r="148" spans="1:5" ht="13" x14ac:dyDescent="0.3">
      <c r="A148" s="9">
        <v>143</v>
      </c>
      <c r="B148" s="5" t="s">
        <v>165</v>
      </c>
      <c r="C148" s="3" t="s">
        <v>4</v>
      </c>
      <c r="D148" s="2">
        <v>10</v>
      </c>
      <c r="E148" s="7">
        <v>300</v>
      </c>
    </row>
    <row r="149" spans="1:5" ht="13" x14ac:dyDescent="0.3">
      <c r="A149" s="9">
        <v>144</v>
      </c>
      <c r="B149" s="5" t="s">
        <v>166</v>
      </c>
      <c r="C149" s="3" t="s">
        <v>4</v>
      </c>
      <c r="D149" s="2">
        <v>10</v>
      </c>
      <c r="E149" s="7">
        <v>200</v>
      </c>
    </row>
    <row r="150" spans="1:5" ht="13" x14ac:dyDescent="0.3">
      <c r="A150" s="9">
        <v>145</v>
      </c>
      <c r="B150" s="5" t="s">
        <v>167</v>
      </c>
      <c r="C150" s="3" t="s">
        <v>4</v>
      </c>
      <c r="D150" s="2">
        <v>10</v>
      </c>
      <c r="E150" s="7">
        <v>150</v>
      </c>
    </row>
    <row r="151" spans="1:5" ht="13" x14ac:dyDescent="0.3">
      <c r="A151" s="9">
        <v>146</v>
      </c>
      <c r="B151" s="5" t="s">
        <v>168</v>
      </c>
      <c r="C151" s="3" t="s">
        <v>5</v>
      </c>
      <c r="D151" s="2">
        <v>10</v>
      </c>
      <c r="E151" s="7">
        <v>125000</v>
      </c>
    </row>
    <row r="152" spans="1:5" ht="13" x14ac:dyDescent="0.3">
      <c r="A152" s="9">
        <v>147</v>
      </c>
      <c r="B152" s="5" t="s">
        <v>169</v>
      </c>
      <c r="C152" s="3" t="s">
        <v>5</v>
      </c>
      <c r="D152" s="2">
        <v>10</v>
      </c>
      <c r="E152" s="7">
        <v>25000</v>
      </c>
    </row>
    <row r="153" spans="1:5" ht="13" x14ac:dyDescent="0.3">
      <c r="A153" s="9">
        <v>148</v>
      </c>
      <c r="B153" s="5" t="s">
        <v>170</v>
      </c>
      <c r="C153" s="3" t="s">
        <v>5</v>
      </c>
      <c r="D153" s="2">
        <v>10</v>
      </c>
      <c r="E153" s="7">
        <v>30000</v>
      </c>
    </row>
    <row r="154" spans="1:5" ht="13" x14ac:dyDescent="0.3">
      <c r="A154" s="9">
        <v>149</v>
      </c>
      <c r="B154" s="5" t="s">
        <v>171</v>
      </c>
      <c r="C154" s="3" t="s">
        <v>5</v>
      </c>
      <c r="D154" s="2">
        <v>10</v>
      </c>
      <c r="E154" s="7">
        <v>27000</v>
      </c>
    </row>
    <row r="155" spans="1:5" ht="13" x14ac:dyDescent="0.3">
      <c r="A155" s="9">
        <v>150</v>
      </c>
      <c r="B155" s="5" t="s">
        <v>172</v>
      </c>
      <c r="C155" s="3" t="s">
        <v>5</v>
      </c>
      <c r="D155" s="2">
        <v>10</v>
      </c>
      <c r="E155" s="7">
        <v>5900</v>
      </c>
    </row>
    <row r="156" spans="1:5" ht="13" x14ac:dyDescent="0.3">
      <c r="A156" s="9">
        <v>151</v>
      </c>
      <c r="B156" s="5" t="s">
        <v>173</v>
      </c>
      <c r="C156" s="3" t="s">
        <v>5</v>
      </c>
      <c r="D156" s="2">
        <v>10</v>
      </c>
      <c r="E156" s="7">
        <v>7000</v>
      </c>
    </row>
    <row r="157" spans="1:5" ht="13" x14ac:dyDescent="0.3">
      <c r="A157" s="9">
        <v>152</v>
      </c>
      <c r="B157" s="5" t="s">
        <v>174</v>
      </c>
      <c r="C157" s="3" t="s">
        <v>4</v>
      </c>
      <c r="D157" s="2">
        <v>10</v>
      </c>
      <c r="E157" s="7">
        <v>8000</v>
      </c>
    </row>
    <row r="158" spans="1:5" ht="13" x14ac:dyDescent="0.3">
      <c r="A158" s="9">
        <v>153</v>
      </c>
      <c r="B158" s="5" t="s">
        <v>175</v>
      </c>
      <c r="C158" s="3" t="s">
        <v>5</v>
      </c>
      <c r="D158" s="2">
        <v>10</v>
      </c>
      <c r="E158" s="7">
        <v>3400</v>
      </c>
    </row>
    <row r="159" spans="1:5" ht="13" x14ac:dyDescent="0.3">
      <c r="A159" s="9">
        <v>154</v>
      </c>
      <c r="B159" s="5" t="s">
        <v>176</v>
      </c>
      <c r="C159" s="3" t="s">
        <v>5</v>
      </c>
      <c r="D159" s="2">
        <v>10</v>
      </c>
      <c r="E159" s="7">
        <v>6000</v>
      </c>
    </row>
    <row r="160" spans="1:5" ht="13" x14ac:dyDescent="0.3">
      <c r="A160" s="9">
        <v>155</v>
      </c>
      <c r="B160" s="5" t="s">
        <v>177</v>
      </c>
      <c r="C160" s="3" t="s">
        <v>5</v>
      </c>
      <c r="D160" s="2">
        <v>10</v>
      </c>
      <c r="E160" s="7">
        <v>12000</v>
      </c>
    </row>
    <row r="161" spans="1:5" ht="13" x14ac:dyDescent="0.3">
      <c r="A161" s="9">
        <v>156</v>
      </c>
      <c r="B161" s="5" t="s">
        <v>178</v>
      </c>
      <c r="C161" s="3" t="s">
        <v>4</v>
      </c>
      <c r="D161" s="2">
        <v>10</v>
      </c>
      <c r="E161" s="7">
        <v>4500</v>
      </c>
    </row>
    <row r="162" spans="1:5" ht="13.5" thickBot="1" x14ac:dyDescent="0.35">
      <c r="A162" s="9">
        <v>157</v>
      </c>
      <c r="B162" s="10" t="s">
        <v>179</v>
      </c>
      <c r="C162" s="11" t="s">
        <v>4</v>
      </c>
      <c r="D162" s="12">
        <v>10</v>
      </c>
      <c r="E162" s="13">
        <v>10000</v>
      </c>
    </row>
  </sheetData>
  <mergeCells count="2">
    <mergeCell ref="A1:E1"/>
    <mergeCell ref="A2:E2"/>
  </mergeCells>
  <pageMargins left="0.7" right="0.7" top="0.75" bottom="0.75" header="0.3" footer="0.3"/>
  <pageSetup paperSize="9" scale="9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78"/>
  <sheetViews>
    <sheetView view="pageBreakPreview" topLeftCell="A58" zoomScale="75" zoomScaleNormal="70" zoomScaleSheetLayoutView="75" workbookViewId="0">
      <selection activeCell="E9" sqref="E9:F70"/>
    </sheetView>
  </sheetViews>
  <sheetFormatPr defaultColWidth="9.1796875" defaultRowHeight="14" x14ac:dyDescent="0.3"/>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4.5" thickBot="1" x14ac:dyDescent="0.35">
      <c r="A1" s="177" t="s">
        <v>212</v>
      </c>
      <c r="B1" s="178"/>
      <c r="C1" s="178"/>
      <c r="D1" s="178"/>
      <c r="E1" s="178"/>
      <c r="F1" s="178"/>
    </row>
    <row r="2" spans="1:6" ht="14.5" thickBot="1" x14ac:dyDescent="0.35">
      <c r="A2" s="177" t="s">
        <v>257</v>
      </c>
      <c r="B2" s="178"/>
      <c r="C2" s="178"/>
      <c r="D2" s="178"/>
      <c r="E2" s="178"/>
      <c r="F2" s="178"/>
    </row>
    <row r="3" spans="1:6" s="20" customFormat="1" x14ac:dyDescent="0.25">
      <c r="A3" s="16" t="s">
        <v>0</v>
      </c>
      <c r="B3" s="17" t="s">
        <v>1</v>
      </c>
      <c r="C3" s="17" t="s">
        <v>2</v>
      </c>
      <c r="D3" s="17" t="s">
        <v>6</v>
      </c>
      <c r="E3" s="18" t="s">
        <v>3</v>
      </c>
      <c r="F3" s="19" t="s">
        <v>7</v>
      </c>
    </row>
    <row r="4" spans="1:6" ht="13.15" customHeight="1" x14ac:dyDescent="0.3">
      <c r="A4" s="5"/>
      <c r="B4" s="21" t="s">
        <v>14</v>
      </c>
      <c r="C4" s="22"/>
      <c r="D4" s="2"/>
      <c r="E4" s="23"/>
      <c r="F4" s="24"/>
    </row>
    <row r="5" spans="1:6" x14ac:dyDescent="0.3">
      <c r="A5" s="4" t="s">
        <v>25</v>
      </c>
      <c r="B5" s="21" t="s">
        <v>26</v>
      </c>
      <c r="C5" s="25"/>
      <c r="D5" s="22"/>
      <c r="E5" s="23"/>
      <c r="F5" s="26"/>
    </row>
    <row r="6" spans="1:6" x14ac:dyDescent="0.3">
      <c r="A6" s="27"/>
      <c r="B6" s="3" t="s">
        <v>202</v>
      </c>
      <c r="C6" s="25"/>
      <c r="D6" s="22"/>
      <c r="E6" s="48"/>
      <c r="F6" s="26"/>
    </row>
    <row r="7" spans="1:6" x14ac:dyDescent="0.3">
      <c r="A7" s="5"/>
      <c r="B7" s="21" t="s">
        <v>15</v>
      </c>
      <c r="C7" s="22"/>
      <c r="D7" s="2"/>
      <c r="E7" s="23"/>
      <c r="F7" s="26"/>
    </row>
    <row r="8" spans="1:6" s="29" customFormat="1" x14ac:dyDescent="0.3">
      <c r="A8" s="5"/>
      <c r="B8" s="28" t="s">
        <v>16</v>
      </c>
      <c r="C8" s="22"/>
      <c r="D8" s="2"/>
      <c r="E8" s="23"/>
      <c r="F8" s="26"/>
    </row>
    <row r="9" spans="1:6" ht="24" customHeight="1" x14ac:dyDescent="0.3">
      <c r="A9" s="5"/>
      <c r="B9" s="28" t="s">
        <v>17</v>
      </c>
      <c r="C9" s="22"/>
      <c r="D9" s="2"/>
      <c r="E9" s="23"/>
      <c r="F9" s="26"/>
    </row>
    <row r="10" spans="1:6" ht="50.25" customHeight="1" x14ac:dyDescent="0.3">
      <c r="A10" s="5" t="s">
        <v>18</v>
      </c>
      <c r="B10" s="3" t="s">
        <v>209</v>
      </c>
      <c r="C10" s="22" t="s">
        <v>4</v>
      </c>
      <c r="D10" s="22">
        <v>1640</v>
      </c>
      <c r="E10" s="23"/>
      <c r="F10" s="46"/>
    </row>
    <row r="11" spans="1:6" s="47" customFormat="1" x14ac:dyDescent="0.3">
      <c r="A11" s="5"/>
      <c r="B11" s="21" t="s">
        <v>214</v>
      </c>
      <c r="C11" s="22"/>
      <c r="D11" s="2"/>
      <c r="E11" s="23"/>
      <c r="F11" s="46"/>
    </row>
    <row r="12" spans="1:6" s="47" customFormat="1" x14ac:dyDescent="0.3">
      <c r="A12" s="5"/>
      <c r="B12" s="3"/>
      <c r="C12" s="22"/>
      <c r="D12" s="2"/>
      <c r="E12" s="23"/>
      <c r="F12" s="46"/>
    </row>
    <row r="13" spans="1:6" s="47" customFormat="1" ht="42" customHeight="1" x14ac:dyDescent="0.3">
      <c r="A13" s="5" t="s">
        <v>215</v>
      </c>
      <c r="B13" s="3" t="s">
        <v>216</v>
      </c>
      <c r="C13" s="22" t="s">
        <v>217</v>
      </c>
      <c r="D13" s="82">
        <f>D10*2/10000</f>
        <v>0.32800000000000001</v>
      </c>
      <c r="E13" s="23"/>
      <c r="F13" s="46"/>
    </row>
    <row r="14" spans="1:6" s="47" customFormat="1" x14ac:dyDescent="0.3">
      <c r="A14" s="5"/>
      <c r="B14" s="3"/>
      <c r="C14" s="22"/>
      <c r="D14" s="2"/>
      <c r="E14" s="23"/>
      <c r="F14" s="46"/>
    </row>
    <row r="15" spans="1:6" s="47" customFormat="1" ht="37.5" customHeight="1" x14ac:dyDescent="0.3">
      <c r="A15" s="5"/>
      <c r="B15" s="28" t="s">
        <v>218</v>
      </c>
      <c r="C15" s="22"/>
      <c r="D15" s="2"/>
      <c r="E15" s="23"/>
      <c r="F15" s="46"/>
    </row>
    <row r="16" spans="1:6" s="47" customFormat="1" x14ac:dyDescent="0.3">
      <c r="A16" s="5"/>
      <c r="B16" s="3"/>
      <c r="C16" s="22"/>
      <c r="D16" s="2"/>
      <c r="E16" s="23"/>
      <c r="F16" s="46"/>
    </row>
    <row r="17" spans="1:6" s="47" customFormat="1" x14ac:dyDescent="0.3">
      <c r="A17" s="5" t="s">
        <v>219</v>
      </c>
      <c r="B17" s="3" t="s">
        <v>220</v>
      </c>
      <c r="C17" s="22" t="s">
        <v>5</v>
      </c>
      <c r="D17" s="2">
        <v>10</v>
      </c>
      <c r="E17" s="23"/>
      <c r="F17" s="46"/>
    </row>
    <row r="18" spans="1:6" s="47" customFormat="1" x14ac:dyDescent="0.3">
      <c r="A18" s="5"/>
      <c r="B18" s="3"/>
      <c r="C18" s="22"/>
      <c r="D18" s="2"/>
      <c r="E18" s="23"/>
      <c r="F18" s="46"/>
    </row>
    <row r="19" spans="1:6" s="47" customFormat="1" x14ac:dyDescent="0.3">
      <c r="A19" s="5" t="s">
        <v>221</v>
      </c>
      <c r="B19" s="3" t="s">
        <v>222</v>
      </c>
      <c r="C19" s="22" t="s">
        <v>5</v>
      </c>
      <c r="D19" s="2">
        <v>5</v>
      </c>
      <c r="E19" s="23"/>
      <c r="F19" s="46"/>
    </row>
    <row r="20" spans="1:6" s="47" customFormat="1" x14ac:dyDescent="0.3">
      <c r="A20" s="5"/>
      <c r="B20" s="3"/>
      <c r="C20" s="22"/>
      <c r="D20" s="2"/>
      <c r="E20" s="23"/>
      <c r="F20" s="46"/>
    </row>
    <row r="21" spans="1:6" s="47" customFormat="1" x14ac:dyDescent="0.3">
      <c r="A21" s="5" t="s">
        <v>223</v>
      </c>
      <c r="B21" s="3" t="s">
        <v>224</v>
      </c>
      <c r="C21" s="22" t="s">
        <v>5</v>
      </c>
      <c r="D21" s="2">
        <v>5</v>
      </c>
      <c r="E21" s="23"/>
      <c r="F21" s="46"/>
    </row>
    <row r="22" spans="1:6" s="47" customFormat="1" x14ac:dyDescent="0.3">
      <c r="A22" s="5"/>
      <c r="B22" s="3"/>
      <c r="C22" s="22"/>
      <c r="D22" s="2"/>
      <c r="E22" s="23"/>
      <c r="F22" s="46"/>
    </row>
    <row r="23" spans="1:6" x14ac:dyDescent="0.3">
      <c r="A23" s="5"/>
      <c r="B23" s="66" t="s">
        <v>203</v>
      </c>
      <c r="C23" s="22"/>
      <c r="D23" s="2"/>
      <c r="E23" s="23"/>
      <c r="F23" s="46"/>
    </row>
    <row r="24" spans="1:6" ht="110.25" customHeight="1" x14ac:dyDescent="0.3">
      <c r="A24" s="5"/>
      <c r="B24" s="3" t="s">
        <v>242</v>
      </c>
      <c r="C24" s="22"/>
      <c r="D24" s="2"/>
      <c r="E24" s="23"/>
      <c r="F24" s="46"/>
    </row>
    <row r="25" spans="1:6" x14ac:dyDescent="0.3">
      <c r="A25" s="5"/>
      <c r="B25" s="3"/>
      <c r="C25" s="22"/>
      <c r="D25" s="2"/>
      <c r="E25" s="23"/>
      <c r="F25" s="46"/>
    </row>
    <row r="26" spans="1:6" x14ac:dyDescent="0.3">
      <c r="A26" s="5"/>
      <c r="B26" s="21" t="s">
        <v>197</v>
      </c>
      <c r="C26" s="22"/>
      <c r="D26" s="2"/>
      <c r="E26" s="23"/>
      <c r="F26" s="46"/>
    </row>
    <row r="27" spans="1:6" ht="23.25" customHeight="1" x14ac:dyDescent="0.3">
      <c r="A27" s="5" t="s">
        <v>23</v>
      </c>
      <c r="B27" s="3" t="s">
        <v>246</v>
      </c>
      <c r="C27" s="22" t="s">
        <v>4</v>
      </c>
      <c r="D27" s="22">
        <f>D10</f>
        <v>1640</v>
      </c>
      <c r="E27" s="23"/>
      <c r="F27" s="46"/>
    </row>
    <row r="28" spans="1:6" x14ac:dyDescent="0.3">
      <c r="A28" s="5"/>
      <c r="B28" s="3"/>
      <c r="C28" s="22"/>
      <c r="D28" s="22"/>
      <c r="E28" s="23"/>
      <c r="F28" s="46"/>
    </row>
    <row r="29" spans="1:6" x14ac:dyDescent="0.3">
      <c r="A29" s="5"/>
      <c r="B29" s="21" t="s">
        <v>19</v>
      </c>
      <c r="C29" s="22"/>
      <c r="D29" s="2"/>
      <c r="E29" s="23"/>
      <c r="F29" s="46"/>
    </row>
    <row r="30" spans="1:6" ht="66" x14ac:dyDescent="0.3">
      <c r="A30" s="5"/>
      <c r="B30" s="3" t="s">
        <v>243</v>
      </c>
      <c r="C30" s="22"/>
      <c r="D30" s="2"/>
      <c r="E30" s="23"/>
      <c r="F30" s="46"/>
    </row>
    <row r="31" spans="1:6" x14ac:dyDescent="0.3">
      <c r="A31" s="5"/>
      <c r="B31" s="3"/>
      <c r="C31" s="22"/>
      <c r="D31" s="2"/>
      <c r="E31" s="23"/>
      <c r="F31" s="46"/>
    </row>
    <row r="32" spans="1:6" x14ac:dyDescent="0.3">
      <c r="A32" s="5"/>
      <c r="B32" s="45" t="s">
        <v>225</v>
      </c>
      <c r="C32" s="22"/>
      <c r="D32" s="2"/>
      <c r="E32" s="23"/>
      <c r="F32" s="46"/>
    </row>
    <row r="33" spans="1:6" x14ac:dyDescent="0.3">
      <c r="A33" s="5" t="s">
        <v>226</v>
      </c>
      <c r="B33" s="3" t="s">
        <v>247</v>
      </c>
      <c r="C33" s="22" t="s">
        <v>5</v>
      </c>
      <c r="D33" s="2">
        <v>1</v>
      </c>
      <c r="E33" s="23"/>
      <c r="F33" s="46"/>
    </row>
    <row r="34" spans="1:6" x14ac:dyDescent="0.3">
      <c r="A34" s="5"/>
      <c r="B34" s="3"/>
      <c r="C34" s="22"/>
      <c r="D34" s="2"/>
      <c r="E34" s="23"/>
      <c r="F34" s="46"/>
    </row>
    <row r="35" spans="1:6" s="47" customFormat="1" x14ac:dyDescent="0.3">
      <c r="A35" s="5"/>
      <c r="B35" s="49" t="s">
        <v>244</v>
      </c>
      <c r="C35" s="22"/>
      <c r="D35" s="2"/>
      <c r="E35" s="23"/>
      <c r="F35" s="46"/>
    </row>
    <row r="36" spans="1:6" s="47" customFormat="1" x14ac:dyDescent="0.3">
      <c r="A36" s="5" t="s">
        <v>227</v>
      </c>
      <c r="B36" s="3" t="s">
        <v>248</v>
      </c>
      <c r="C36" s="22" t="s">
        <v>5</v>
      </c>
      <c r="D36" s="2">
        <v>5</v>
      </c>
      <c r="E36" s="23"/>
      <c r="F36" s="46"/>
    </row>
    <row r="37" spans="1:6" x14ac:dyDescent="0.3">
      <c r="A37" s="5"/>
      <c r="B37" s="3"/>
      <c r="C37" s="22"/>
      <c r="D37" s="2"/>
      <c r="E37" s="23"/>
      <c r="F37" s="46"/>
    </row>
    <row r="38" spans="1:6" x14ac:dyDescent="0.3">
      <c r="A38" s="4"/>
      <c r="B38" s="49" t="s">
        <v>228</v>
      </c>
      <c r="C38" s="22"/>
      <c r="D38" s="2"/>
      <c r="E38" s="23"/>
      <c r="F38" s="46"/>
    </row>
    <row r="39" spans="1:6" s="47" customFormat="1" x14ac:dyDescent="0.3">
      <c r="A39" s="5" t="s">
        <v>188</v>
      </c>
      <c r="B39" s="3" t="s">
        <v>273</v>
      </c>
      <c r="C39" s="22" t="s">
        <v>5</v>
      </c>
      <c r="D39" s="22">
        <v>2</v>
      </c>
      <c r="E39" s="23"/>
      <c r="F39" s="46"/>
    </row>
    <row r="40" spans="1:6" s="47" customFormat="1" x14ac:dyDescent="0.3">
      <c r="A40" s="5"/>
      <c r="B40" s="15"/>
      <c r="C40" s="22"/>
      <c r="D40" s="2"/>
      <c r="E40" s="23"/>
      <c r="F40" s="46"/>
    </row>
    <row r="41" spans="1:6" s="47" customFormat="1" x14ac:dyDescent="0.3">
      <c r="A41" s="5"/>
      <c r="B41" s="49" t="s">
        <v>229</v>
      </c>
      <c r="C41" s="22"/>
      <c r="D41" s="2"/>
      <c r="E41" s="23"/>
      <c r="F41" s="46"/>
    </row>
    <row r="42" spans="1:6" s="47" customFormat="1" x14ac:dyDescent="0.3">
      <c r="A42" s="5" t="s">
        <v>200</v>
      </c>
      <c r="B42" s="3" t="s">
        <v>201</v>
      </c>
      <c r="C42" s="22" t="s">
        <v>5</v>
      </c>
      <c r="D42" s="2">
        <v>1</v>
      </c>
      <c r="E42" s="23"/>
      <c r="F42" s="46"/>
    </row>
    <row r="43" spans="1:6" x14ac:dyDescent="0.3">
      <c r="A43" s="5"/>
      <c r="B43" s="3"/>
      <c r="C43" s="22"/>
      <c r="D43" s="2"/>
      <c r="E43" s="23"/>
      <c r="F43" s="46"/>
    </row>
    <row r="44" spans="1:6" s="47" customFormat="1" x14ac:dyDescent="0.3">
      <c r="A44" s="5"/>
      <c r="B44" s="49" t="s">
        <v>441</v>
      </c>
      <c r="C44" s="22"/>
      <c r="D44" s="2"/>
      <c r="E44" s="23"/>
      <c r="F44" s="46"/>
    </row>
    <row r="45" spans="1:6" s="47" customFormat="1" x14ac:dyDescent="0.3">
      <c r="A45" s="5" t="s">
        <v>227</v>
      </c>
      <c r="B45" s="3" t="s">
        <v>248</v>
      </c>
      <c r="C45" s="22" t="s">
        <v>5</v>
      </c>
      <c r="D45" s="2">
        <v>3</v>
      </c>
      <c r="E45" s="23"/>
      <c r="F45" s="46"/>
    </row>
    <row r="46" spans="1:6" s="47" customFormat="1" x14ac:dyDescent="0.3">
      <c r="A46" s="5"/>
      <c r="B46" s="3"/>
      <c r="C46" s="22"/>
      <c r="D46" s="2"/>
      <c r="E46" s="23"/>
      <c r="F46" s="46"/>
    </row>
    <row r="47" spans="1:6" s="47" customFormat="1" x14ac:dyDescent="0.3">
      <c r="A47" s="5"/>
      <c r="B47" s="49" t="s">
        <v>236</v>
      </c>
      <c r="C47" s="22"/>
      <c r="D47" s="2"/>
      <c r="E47" s="23"/>
      <c r="F47" s="46"/>
    </row>
    <row r="48" spans="1:6" s="47" customFormat="1" x14ac:dyDescent="0.3">
      <c r="A48" s="5" t="s">
        <v>227</v>
      </c>
      <c r="B48" s="3" t="s">
        <v>248</v>
      </c>
      <c r="C48" s="22" t="s">
        <v>5</v>
      </c>
      <c r="D48" s="59">
        <f>D27/100</f>
        <v>16.399999999999999</v>
      </c>
      <c r="E48" s="23"/>
      <c r="F48" s="46"/>
    </row>
    <row r="49" spans="1:7" s="47" customFormat="1" x14ac:dyDescent="0.3">
      <c r="A49" s="5"/>
      <c r="B49" s="3"/>
      <c r="C49" s="22"/>
      <c r="D49" s="2"/>
      <c r="E49" s="23"/>
      <c r="F49" s="46"/>
    </row>
    <row r="50" spans="1:7" s="47" customFormat="1" x14ac:dyDescent="0.3">
      <c r="A50" s="5"/>
      <c r="B50" s="45" t="s">
        <v>237</v>
      </c>
      <c r="C50" s="22"/>
      <c r="D50" s="2"/>
      <c r="E50" s="23"/>
      <c r="F50" s="46"/>
    </row>
    <row r="51" spans="1:7" s="47" customFormat="1" x14ac:dyDescent="0.3">
      <c r="A51" s="5" t="s">
        <v>227</v>
      </c>
      <c r="B51" s="3" t="s">
        <v>248</v>
      </c>
      <c r="C51" s="22" t="s">
        <v>5</v>
      </c>
      <c r="D51" s="2">
        <v>1</v>
      </c>
      <c r="E51" s="23"/>
      <c r="F51" s="46"/>
    </row>
    <row r="52" spans="1:7" s="47" customFormat="1" x14ac:dyDescent="0.3">
      <c r="A52" s="5"/>
      <c r="B52" s="3"/>
      <c r="C52" s="22"/>
      <c r="D52" s="2"/>
      <c r="E52" s="23"/>
      <c r="F52" s="46"/>
    </row>
    <row r="53" spans="1:7" s="47" customFormat="1" x14ac:dyDescent="0.3">
      <c r="A53" s="5"/>
      <c r="B53" s="21" t="s">
        <v>10</v>
      </c>
      <c r="C53" s="22"/>
      <c r="D53" s="2"/>
      <c r="E53" s="23"/>
      <c r="F53" s="46"/>
    </row>
    <row r="54" spans="1:7" s="47" customFormat="1" x14ac:dyDescent="0.3">
      <c r="A54" s="5"/>
      <c r="B54" s="52"/>
      <c r="C54" s="22"/>
      <c r="D54" s="2"/>
      <c r="E54" s="23"/>
      <c r="F54" s="46"/>
    </row>
    <row r="55" spans="1:7" s="47" customFormat="1" ht="27" customHeight="1" x14ac:dyDescent="0.3">
      <c r="A55" s="4" t="s">
        <v>21</v>
      </c>
      <c r="B55" s="21" t="s">
        <v>22</v>
      </c>
      <c r="C55" s="22"/>
      <c r="D55" s="2"/>
      <c r="E55" s="23"/>
      <c r="F55" s="46"/>
    </row>
    <row r="56" spans="1:7" s="47" customFormat="1" ht="28" x14ac:dyDescent="0.3">
      <c r="A56" s="4"/>
      <c r="B56" s="50" t="s">
        <v>230</v>
      </c>
      <c r="C56" s="22"/>
      <c r="D56" s="51"/>
      <c r="E56" s="53"/>
      <c r="F56" s="46"/>
      <c r="G56" s="15"/>
    </row>
    <row r="57" spans="1:7" x14ac:dyDescent="0.3">
      <c r="A57" s="5" t="s">
        <v>208</v>
      </c>
      <c r="B57" s="3" t="s">
        <v>231</v>
      </c>
      <c r="C57" s="22" t="s">
        <v>5</v>
      </c>
      <c r="D57" s="2">
        <v>1</v>
      </c>
      <c r="E57" s="23"/>
      <c r="F57" s="46"/>
    </row>
    <row r="58" spans="1:7" s="47" customFormat="1" ht="18.75" customHeight="1" x14ac:dyDescent="0.3">
      <c r="A58" s="5" t="s">
        <v>208</v>
      </c>
      <c r="B58" s="3" t="s">
        <v>442</v>
      </c>
      <c r="C58" s="22" t="s">
        <v>5</v>
      </c>
      <c r="D58" s="2">
        <v>1</v>
      </c>
      <c r="E58" s="23"/>
      <c r="F58" s="46"/>
    </row>
    <row r="59" spans="1:7" s="47" customFormat="1" x14ac:dyDescent="0.3">
      <c r="A59" s="5"/>
      <c r="B59" s="3"/>
      <c r="C59" s="22"/>
      <c r="D59" s="2"/>
      <c r="E59" s="23"/>
      <c r="F59" s="46"/>
    </row>
    <row r="60" spans="1:7" s="47" customFormat="1" x14ac:dyDescent="0.3">
      <c r="A60" s="54"/>
      <c r="B60" s="55" t="s">
        <v>211</v>
      </c>
      <c r="C60" s="56"/>
      <c r="D60" s="52"/>
      <c r="E60" s="57"/>
      <c r="F60" s="46"/>
    </row>
    <row r="61" spans="1:7" s="47" customFormat="1" x14ac:dyDescent="0.3">
      <c r="A61" s="5"/>
      <c r="B61" s="3"/>
      <c r="C61" s="22"/>
      <c r="D61" s="2"/>
      <c r="E61" s="23"/>
      <c r="F61" s="46"/>
    </row>
    <row r="62" spans="1:7" s="47" customFormat="1" x14ac:dyDescent="0.3">
      <c r="A62" s="5"/>
      <c r="B62" s="55" t="s">
        <v>8</v>
      </c>
      <c r="C62" s="22"/>
      <c r="D62" s="2"/>
      <c r="E62" s="23"/>
      <c r="F62" s="46"/>
    </row>
    <row r="63" spans="1:7" s="47" customFormat="1" ht="38.25" customHeight="1" x14ac:dyDescent="0.3">
      <c r="A63" s="5" t="s">
        <v>9</v>
      </c>
      <c r="B63" s="3" t="s">
        <v>238</v>
      </c>
      <c r="C63" s="22" t="s">
        <v>5</v>
      </c>
      <c r="D63" s="22">
        <v>10</v>
      </c>
      <c r="E63" s="23"/>
      <c r="F63" s="46"/>
    </row>
    <row r="64" spans="1:7" s="47" customFormat="1" x14ac:dyDescent="0.3">
      <c r="A64" s="5"/>
      <c r="B64" s="3"/>
      <c r="C64" s="22"/>
      <c r="D64" s="2"/>
      <c r="E64" s="23"/>
      <c r="F64" s="46"/>
    </row>
    <row r="65" spans="1:7" s="47" customFormat="1" x14ac:dyDescent="0.3">
      <c r="A65" s="4" t="s">
        <v>187</v>
      </c>
      <c r="B65" s="21" t="s">
        <v>27</v>
      </c>
      <c r="C65" s="22"/>
      <c r="D65" s="2"/>
      <c r="E65" s="23"/>
      <c r="F65" s="46"/>
    </row>
    <row r="66" spans="1:7" s="47" customFormat="1" x14ac:dyDescent="0.3">
      <c r="A66" s="5" t="s">
        <v>11</v>
      </c>
      <c r="B66" s="3" t="s">
        <v>239</v>
      </c>
      <c r="C66" s="22" t="s">
        <v>5</v>
      </c>
      <c r="D66" s="2">
        <v>1</v>
      </c>
      <c r="E66" s="23"/>
      <c r="F66" s="46"/>
    </row>
    <row r="67" spans="1:7" s="47" customFormat="1" x14ac:dyDescent="0.3">
      <c r="A67" s="5" t="s">
        <v>12</v>
      </c>
      <c r="B67" s="3" t="s">
        <v>240</v>
      </c>
      <c r="C67" s="22" t="s">
        <v>5</v>
      </c>
      <c r="D67" s="59">
        <v>8</v>
      </c>
      <c r="E67" s="23"/>
      <c r="F67" s="46"/>
    </row>
    <row r="68" spans="1:7" s="47" customFormat="1" x14ac:dyDescent="0.3">
      <c r="A68" s="5" t="s">
        <v>12</v>
      </c>
      <c r="B68" s="3" t="s">
        <v>443</v>
      </c>
      <c r="C68" s="22" t="s">
        <v>5</v>
      </c>
      <c r="D68" s="59">
        <v>1</v>
      </c>
      <c r="E68" s="23"/>
      <c r="F68" s="46"/>
    </row>
    <row r="69" spans="1:7" s="47" customFormat="1" x14ac:dyDescent="0.3">
      <c r="A69" s="5"/>
      <c r="B69" s="3"/>
      <c r="C69" s="22"/>
      <c r="D69" s="59"/>
      <c r="E69" s="23"/>
      <c r="F69" s="81"/>
    </row>
    <row r="70" spans="1:7" s="47" customFormat="1" ht="14.5" thickBot="1" x14ac:dyDescent="0.35">
      <c r="A70" s="60"/>
      <c r="B70" s="61" t="s">
        <v>439</v>
      </c>
      <c r="C70" s="62"/>
      <c r="D70" s="63"/>
      <c r="E70" s="64"/>
      <c r="F70" s="65"/>
    </row>
    <row r="71" spans="1:7" s="47" customFormat="1" x14ac:dyDescent="0.3">
      <c r="A71" s="31"/>
      <c r="B71" s="32"/>
      <c r="C71" s="33"/>
      <c r="D71" s="34"/>
      <c r="E71" s="35"/>
      <c r="F71" s="36"/>
    </row>
    <row r="72" spans="1:7" s="47" customFormat="1" ht="14.5" x14ac:dyDescent="0.35">
      <c r="A72" s="37"/>
      <c r="B72" s="30"/>
      <c r="C72" s="38"/>
      <c r="D72" s="30"/>
      <c r="E72" s="30"/>
      <c r="F72" s="39"/>
    </row>
    <row r="73" spans="1:7" s="47" customFormat="1" x14ac:dyDescent="0.3">
      <c r="A73" s="40"/>
      <c r="B73" s="41"/>
      <c r="C73" s="42"/>
      <c r="D73" s="15"/>
      <c r="E73" s="43"/>
      <c r="F73" s="44"/>
    </row>
    <row r="74" spans="1:7" s="47" customFormat="1" x14ac:dyDescent="0.3">
      <c r="A74" s="40"/>
      <c r="B74" s="41"/>
      <c r="C74" s="42"/>
      <c r="D74" s="15"/>
      <c r="E74" s="43"/>
      <c r="F74" s="44"/>
    </row>
    <row r="75" spans="1:7" s="47" customFormat="1" x14ac:dyDescent="0.3">
      <c r="A75" s="40"/>
      <c r="B75" s="41"/>
      <c r="C75" s="42"/>
      <c r="D75" s="15"/>
      <c r="E75" s="43"/>
      <c r="F75" s="44"/>
    </row>
    <row r="76" spans="1:7" s="47" customFormat="1" x14ac:dyDescent="0.3">
      <c r="A76" s="40"/>
      <c r="B76" s="41"/>
      <c r="C76" s="42"/>
      <c r="D76" s="15"/>
      <c r="E76" s="43"/>
      <c r="F76" s="44"/>
    </row>
    <row r="77" spans="1:7" s="47" customFormat="1" x14ac:dyDescent="0.3">
      <c r="A77" s="40"/>
      <c r="B77" s="41"/>
      <c r="C77" s="42"/>
      <c r="D77" s="15"/>
      <c r="E77" s="43"/>
      <c r="F77" s="44"/>
    </row>
    <row r="78" spans="1:7" s="47" customFormat="1" x14ac:dyDescent="0.3">
      <c r="A78" s="40"/>
      <c r="B78" s="41"/>
      <c r="C78" s="42"/>
      <c r="D78" s="15"/>
      <c r="E78" s="43"/>
      <c r="F78" s="44"/>
      <c r="G78" s="15"/>
    </row>
  </sheetData>
  <mergeCells count="2">
    <mergeCell ref="A1:F1"/>
    <mergeCell ref="A2:F2"/>
  </mergeCells>
  <pageMargins left="0.7" right="0.7" top="0.75" bottom="0.75" header="0.3" footer="0.3"/>
  <pageSetup scale="68" fitToHeight="0" orientation="portrait" r:id="rId1"/>
  <headerFooter alignWithMargins="0"/>
  <rowBreaks count="1" manualBreakCount="1">
    <brk id="28"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78"/>
  <sheetViews>
    <sheetView view="pageBreakPreview" topLeftCell="A70" zoomScale="75" zoomScaleNormal="70" zoomScaleSheetLayoutView="75" workbookViewId="0">
      <selection activeCell="E4" sqref="E4:F70"/>
    </sheetView>
  </sheetViews>
  <sheetFormatPr defaultColWidth="9.1796875" defaultRowHeight="14" x14ac:dyDescent="0.3"/>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4.5" thickBot="1" x14ac:dyDescent="0.35">
      <c r="A1" s="177" t="s">
        <v>212</v>
      </c>
      <c r="B1" s="178"/>
      <c r="C1" s="178"/>
      <c r="D1" s="178"/>
      <c r="E1" s="178"/>
      <c r="F1" s="178"/>
    </row>
    <row r="2" spans="1:6" ht="14.5" thickBot="1" x14ac:dyDescent="0.35">
      <c r="A2" s="177" t="s">
        <v>258</v>
      </c>
      <c r="B2" s="178"/>
      <c r="C2" s="178"/>
      <c r="D2" s="178"/>
      <c r="E2" s="178"/>
      <c r="F2" s="178"/>
    </row>
    <row r="3" spans="1:6" s="20" customFormat="1" x14ac:dyDescent="0.25">
      <c r="A3" s="16" t="s">
        <v>0</v>
      </c>
      <c r="B3" s="17" t="s">
        <v>1</v>
      </c>
      <c r="C3" s="17" t="s">
        <v>2</v>
      </c>
      <c r="D3" s="17" t="s">
        <v>6</v>
      </c>
      <c r="E3" s="18" t="s">
        <v>3</v>
      </c>
      <c r="F3" s="19" t="s">
        <v>7</v>
      </c>
    </row>
    <row r="4" spans="1:6" ht="13.15" customHeight="1" x14ac:dyDescent="0.3">
      <c r="A4" s="5"/>
      <c r="B4" s="21" t="s">
        <v>14</v>
      </c>
      <c r="C4" s="22"/>
      <c r="D4" s="2"/>
      <c r="E4" s="23"/>
      <c r="F4" s="24"/>
    </row>
    <row r="5" spans="1:6" x14ac:dyDescent="0.3">
      <c r="A5" s="4" t="s">
        <v>25</v>
      </c>
      <c r="B5" s="21" t="s">
        <v>26</v>
      </c>
      <c r="C5" s="25"/>
      <c r="D5" s="22"/>
      <c r="E5" s="23"/>
      <c r="F5" s="26"/>
    </row>
    <row r="6" spans="1:6" x14ac:dyDescent="0.3">
      <c r="A6" s="27"/>
      <c r="B6" s="3" t="s">
        <v>202</v>
      </c>
      <c r="C6" s="25"/>
      <c r="D6" s="22"/>
      <c r="E6" s="48"/>
      <c r="F6" s="26"/>
    </row>
    <row r="7" spans="1:6" x14ac:dyDescent="0.3">
      <c r="A7" s="5"/>
      <c r="B7" s="21" t="s">
        <v>15</v>
      </c>
      <c r="C7" s="22"/>
      <c r="D7" s="2"/>
      <c r="E7" s="23"/>
      <c r="F7" s="26"/>
    </row>
    <row r="8" spans="1:6" s="29" customFormat="1" x14ac:dyDescent="0.3">
      <c r="A8" s="5"/>
      <c r="B8" s="28" t="s">
        <v>16</v>
      </c>
      <c r="C8" s="22"/>
      <c r="D8" s="2"/>
      <c r="E8" s="23"/>
      <c r="F8" s="26"/>
    </row>
    <row r="9" spans="1:6" ht="24" customHeight="1" x14ac:dyDescent="0.3">
      <c r="A9" s="5"/>
      <c r="B9" s="28" t="s">
        <v>17</v>
      </c>
      <c r="C9" s="22"/>
      <c r="D9" s="2"/>
      <c r="E9" s="23"/>
      <c r="F9" s="26"/>
    </row>
    <row r="10" spans="1:6" ht="50.25" customHeight="1" x14ac:dyDescent="0.3">
      <c r="A10" s="5" t="s">
        <v>18</v>
      </c>
      <c r="B10" s="3" t="s">
        <v>209</v>
      </c>
      <c r="C10" s="22" t="s">
        <v>4</v>
      </c>
      <c r="D10" s="22">
        <v>500</v>
      </c>
      <c r="E10" s="23"/>
      <c r="F10" s="46"/>
    </row>
    <row r="11" spans="1:6" s="47" customFormat="1" x14ac:dyDescent="0.3">
      <c r="A11" s="5"/>
      <c r="B11" s="21" t="s">
        <v>214</v>
      </c>
      <c r="C11" s="22"/>
      <c r="D11" s="2"/>
      <c r="E11" s="23"/>
      <c r="F11" s="46"/>
    </row>
    <row r="12" spans="1:6" s="47" customFormat="1" x14ac:dyDescent="0.3">
      <c r="A12" s="5"/>
      <c r="B12" s="3"/>
      <c r="C12" s="22"/>
      <c r="D12" s="2"/>
      <c r="E12" s="23"/>
      <c r="F12" s="46"/>
    </row>
    <row r="13" spans="1:6" s="47" customFormat="1" ht="42" customHeight="1" x14ac:dyDescent="0.3">
      <c r="A13" s="5" t="s">
        <v>215</v>
      </c>
      <c r="B13" s="3" t="s">
        <v>216</v>
      </c>
      <c r="C13" s="22" t="s">
        <v>217</v>
      </c>
      <c r="D13" s="82">
        <f>D10*2/10000</f>
        <v>0.1</v>
      </c>
      <c r="E13" s="23"/>
      <c r="F13" s="46"/>
    </row>
    <row r="14" spans="1:6" s="47" customFormat="1" x14ac:dyDescent="0.3">
      <c r="A14" s="5"/>
      <c r="B14" s="3"/>
      <c r="C14" s="22"/>
      <c r="D14" s="2"/>
      <c r="E14" s="23"/>
      <c r="F14" s="46"/>
    </row>
    <row r="15" spans="1:6" s="47" customFormat="1" ht="37.5" customHeight="1" x14ac:dyDescent="0.3">
      <c r="A15" s="5"/>
      <c r="B15" s="28" t="s">
        <v>218</v>
      </c>
      <c r="C15" s="22"/>
      <c r="D15" s="2"/>
      <c r="E15" s="23"/>
      <c r="F15" s="46"/>
    </row>
    <row r="16" spans="1:6" s="47" customFormat="1" x14ac:dyDescent="0.3">
      <c r="A16" s="5"/>
      <c r="B16" s="3"/>
      <c r="C16" s="22"/>
      <c r="D16" s="2"/>
      <c r="E16" s="23"/>
      <c r="F16" s="46"/>
    </row>
    <row r="17" spans="1:6" s="47" customFormat="1" x14ac:dyDescent="0.3">
      <c r="A17" s="5" t="s">
        <v>219</v>
      </c>
      <c r="B17" s="3" t="s">
        <v>220</v>
      </c>
      <c r="C17" s="22" t="s">
        <v>5</v>
      </c>
      <c r="D17" s="2">
        <v>5</v>
      </c>
      <c r="E17" s="23"/>
      <c r="F17" s="46"/>
    </row>
    <row r="18" spans="1:6" s="47" customFormat="1" x14ac:dyDescent="0.3">
      <c r="A18" s="5"/>
      <c r="B18" s="3"/>
      <c r="C18" s="22"/>
      <c r="D18" s="2"/>
      <c r="E18" s="23"/>
      <c r="F18" s="46"/>
    </row>
    <row r="19" spans="1:6" s="47" customFormat="1" x14ac:dyDescent="0.3">
      <c r="A19" s="5" t="s">
        <v>221</v>
      </c>
      <c r="B19" s="3" t="s">
        <v>222</v>
      </c>
      <c r="C19" s="22" t="s">
        <v>5</v>
      </c>
      <c r="D19" s="2">
        <v>2</v>
      </c>
      <c r="E19" s="23"/>
      <c r="F19" s="46"/>
    </row>
    <row r="20" spans="1:6" s="47" customFormat="1" x14ac:dyDescent="0.3">
      <c r="A20" s="5"/>
      <c r="B20" s="3"/>
      <c r="C20" s="22"/>
      <c r="D20" s="2"/>
      <c r="E20" s="23"/>
      <c r="F20" s="46"/>
    </row>
    <row r="21" spans="1:6" s="47" customFormat="1" x14ac:dyDescent="0.3">
      <c r="A21" s="5" t="s">
        <v>223</v>
      </c>
      <c r="B21" s="3" t="s">
        <v>224</v>
      </c>
      <c r="C21" s="22" t="s">
        <v>5</v>
      </c>
      <c r="D21" s="2">
        <v>2</v>
      </c>
      <c r="E21" s="23"/>
      <c r="F21" s="46"/>
    </row>
    <row r="22" spans="1:6" s="47" customFormat="1" x14ac:dyDescent="0.3">
      <c r="A22" s="5"/>
      <c r="B22" s="3"/>
      <c r="C22" s="22"/>
      <c r="D22" s="2"/>
      <c r="E22" s="23"/>
      <c r="F22" s="46"/>
    </row>
    <row r="23" spans="1:6" x14ac:dyDescent="0.3">
      <c r="A23" s="5"/>
      <c r="B23" s="66" t="s">
        <v>203</v>
      </c>
      <c r="C23" s="22"/>
      <c r="D23" s="2"/>
      <c r="E23" s="23"/>
      <c r="F23" s="46"/>
    </row>
    <row r="24" spans="1:6" ht="110.25" customHeight="1" x14ac:dyDescent="0.3">
      <c r="A24" s="5"/>
      <c r="B24" s="3" t="s">
        <v>242</v>
      </c>
      <c r="C24" s="22"/>
      <c r="D24" s="2"/>
      <c r="E24" s="23"/>
      <c r="F24" s="46"/>
    </row>
    <row r="25" spans="1:6" x14ac:dyDescent="0.3">
      <c r="A25" s="5"/>
      <c r="B25" s="3"/>
      <c r="C25" s="22"/>
      <c r="D25" s="2"/>
      <c r="E25" s="23"/>
      <c r="F25" s="46"/>
    </row>
    <row r="26" spans="1:6" x14ac:dyDescent="0.3">
      <c r="A26" s="5"/>
      <c r="B26" s="21" t="s">
        <v>197</v>
      </c>
      <c r="C26" s="22"/>
      <c r="D26" s="2"/>
      <c r="E26" s="23"/>
      <c r="F26" s="46"/>
    </row>
    <row r="27" spans="1:6" ht="23.25" customHeight="1" x14ac:dyDescent="0.3">
      <c r="A27" s="5" t="s">
        <v>23</v>
      </c>
      <c r="B27" s="3" t="s">
        <v>256</v>
      </c>
      <c r="C27" s="22" t="s">
        <v>4</v>
      </c>
      <c r="D27" s="22">
        <f>D10</f>
        <v>500</v>
      </c>
      <c r="E27" s="23"/>
      <c r="F27" s="46"/>
    </row>
    <row r="28" spans="1:6" x14ac:dyDescent="0.3">
      <c r="A28" s="5"/>
      <c r="B28" s="3"/>
      <c r="C28" s="22"/>
      <c r="D28" s="22"/>
      <c r="E28" s="23"/>
      <c r="F28" s="46"/>
    </row>
    <row r="29" spans="1:6" x14ac:dyDescent="0.3">
      <c r="A29" s="5"/>
      <c r="B29" s="21" t="s">
        <v>19</v>
      </c>
      <c r="C29" s="22"/>
      <c r="D29" s="2"/>
      <c r="E29" s="23"/>
      <c r="F29" s="46"/>
    </row>
    <row r="30" spans="1:6" ht="66" x14ac:dyDescent="0.3">
      <c r="A30" s="5"/>
      <c r="B30" s="3" t="s">
        <v>243</v>
      </c>
      <c r="C30" s="22"/>
      <c r="D30" s="2"/>
      <c r="E30" s="23"/>
      <c r="F30" s="46"/>
    </row>
    <row r="31" spans="1:6" x14ac:dyDescent="0.3">
      <c r="A31" s="5"/>
      <c r="B31" s="3"/>
      <c r="C31" s="22"/>
      <c r="D31" s="2"/>
      <c r="E31" s="23"/>
      <c r="F31" s="46"/>
    </row>
    <row r="32" spans="1:6" x14ac:dyDescent="0.3">
      <c r="A32" s="5"/>
      <c r="B32" s="45" t="s">
        <v>225</v>
      </c>
      <c r="C32" s="22"/>
      <c r="D32" s="2"/>
      <c r="E32" s="23"/>
      <c r="F32" s="46"/>
    </row>
    <row r="33" spans="1:6" x14ac:dyDescent="0.3">
      <c r="A33" s="5" t="s">
        <v>226</v>
      </c>
      <c r="B33" s="3" t="s">
        <v>249</v>
      </c>
      <c r="C33" s="22" t="s">
        <v>5</v>
      </c>
      <c r="D33" s="2">
        <v>1</v>
      </c>
      <c r="E33" s="23"/>
      <c r="F33" s="46"/>
    </row>
    <row r="34" spans="1:6" x14ac:dyDescent="0.3">
      <c r="A34" s="5"/>
      <c r="B34" s="3"/>
      <c r="C34" s="22"/>
      <c r="D34" s="2"/>
      <c r="E34" s="23"/>
      <c r="F34" s="46"/>
    </row>
    <row r="35" spans="1:6" s="47" customFormat="1" x14ac:dyDescent="0.3">
      <c r="A35" s="5"/>
      <c r="B35" s="49" t="s">
        <v>244</v>
      </c>
      <c r="C35" s="22"/>
      <c r="D35" s="2"/>
      <c r="E35" s="23"/>
      <c r="F35" s="46"/>
    </row>
    <row r="36" spans="1:6" s="47" customFormat="1" x14ac:dyDescent="0.3">
      <c r="A36" s="5" t="s">
        <v>227</v>
      </c>
      <c r="B36" s="3" t="s">
        <v>250</v>
      </c>
      <c r="C36" s="22" t="s">
        <v>5</v>
      </c>
      <c r="D36" s="2">
        <v>3</v>
      </c>
      <c r="E36" s="23"/>
      <c r="F36" s="46"/>
    </row>
    <row r="37" spans="1:6" x14ac:dyDescent="0.3">
      <c r="A37" s="5"/>
      <c r="B37" s="3"/>
      <c r="C37" s="22"/>
      <c r="D37" s="2"/>
      <c r="E37" s="23"/>
      <c r="F37" s="46"/>
    </row>
    <row r="38" spans="1:6" x14ac:dyDescent="0.3">
      <c r="A38" s="4"/>
      <c r="B38" s="49" t="s">
        <v>228</v>
      </c>
      <c r="C38" s="22"/>
      <c r="D38" s="2"/>
      <c r="E38" s="23"/>
      <c r="F38" s="46"/>
    </row>
    <row r="39" spans="1:6" s="47" customFormat="1" x14ac:dyDescent="0.3">
      <c r="A39" s="5" t="s">
        <v>188</v>
      </c>
      <c r="B39" s="3" t="s">
        <v>251</v>
      </c>
      <c r="C39" s="22" t="s">
        <v>5</v>
      </c>
      <c r="D39" s="22">
        <v>1</v>
      </c>
      <c r="E39" s="23"/>
      <c r="F39" s="46"/>
    </row>
    <row r="40" spans="1:6" s="47" customFormat="1" x14ac:dyDescent="0.3">
      <c r="A40" s="5"/>
      <c r="B40" s="15"/>
      <c r="C40" s="22"/>
      <c r="D40" s="2"/>
      <c r="E40" s="23"/>
      <c r="F40" s="46"/>
    </row>
    <row r="41" spans="1:6" s="47" customFormat="1" x14ac:dyDescent="0.3">
      <c r="A41" s="5"/>
      <c r="B41" s="49" t="s">
        <v>229</v>
      </c>
      <c r="C41" s="22"/>
      <c r="D41" s="2"/>
      <c r="E41" s="23"/>
      <c r="F41" s="46"/>
    </row>
    <row r="42" spans="1:6" s="47" customFormat="1" x14ac:dyDescent="0.3">
      <c r="A42" s="5" t="s">
        <v>200</v>
      </c>
      <c r="B42" s="3" t="s">
        <v>252</v>
      </c>
      <c r="C42" s="22" t="s">
        <v>5</v>
      </c>
      <c r="D42" s="2">
        <v>1</v>
      </c>
      <c r="E42" s="23"/>
      <c r="F42" s="46"/>
    </row>
    <row r="43" spans="1:6" x14ac:dyDescent="0.3">
      <c r="A43" s="5"/>
      <c r="B43" s="3"/>
      <c r="C43" s="22"/>
      <c r="D43" s="2"/>
      <c r="E43" s="23"/>
      <c r="F43" s="46"/>
    </row>
    <row r="44" spans="1:6" s="47" customFormat="1" x14ac:dyDescent="0.3">
      <c r="A44" s="5"/>
      <c r="B44" s="49" t="s">
        <v>254</v>
      </c>
      <c r="C44" s="22"/>
      <c r="D44" s="2"/>
      <c r="E44" s="23"/>
      <c r="F44" s="46"/>
    </row>
    <row r="45" spans="1:6" s="47" customFormat="1" x14ac:dyDescent="0.3">
      <c r="A45" s="5" t="s">
        <v>227</v>
      </c>
      <c r="B45" s="3" t="s">
        <v>253</v>
      </c>
      <c r="C45" s="22" t="s">
        <v>5</v>
      </c>
      <c r="D45" s="2">
        <v>1</v>
      </c>
      <c r="E45" s="23"/>
      <c r="F45" s="46"/>
    </row>
    <row r="46" spans="1:6" s="47" customFormat="1" x14ac:dyDescent="0.3">
      <c r="A46" s="5"/>
      <c r="B46" s="3"/>
      <c r="C46" s="22"/>
      <c r="D46" s="2"/>
      <c r="E46" s="23"/>
      <c r="F46" s="46"/>
    </row>
    <row r="47" spans="1:6" s="47" customFormat="1" x14ac:dyDescent="0.3">
      <c r="A47" s="5"/>
      <c r="B47" s="49" t="s">
        <v>236</v>
      </c>
      <c r="C47" s="22"/>
      <c r="D47" s="2"/>
      <c r="E47" s="23"/>
      <c r="F47" s="46"/>
    </row>
    <row r="48" spans="1:6" s="47" customFormat="1" x14ac:dyDescent="0.3">
      <c r="A48" s="5" t="s">
        <v>227</v>
      </c>
      <c r="B48" s="3" t="s">
        <v>253</v>
      </c>
      <c r="C48" s="22" t="s">
        <v>5</v>
      </c>
      <c r="D48" s="59">
        <f>D27/100</f>
        <v>5</v>
      </c>
      <c r="E48" s="23"/>
      <c r="F48" s="46"/>
    </row>
    <row r="49" spans="1:7" s="47" customFormat="1" x14ac:dyDescent="0.3">
      <c r="A49" s="5"/>
      <c r="B49" s="3"/>
      <c r="C49" s="22"/>
      <c r="D49" s="2"/>
      <c r="E49" s="23"/>
      <c r="F49" s="46"/>
    </row>
    <row r="50" spans="1:7" s="47" customFormat="1" x14ac:dyDescent="0.3">
      <c r="A50" s="5"/>
      <c r="B50" s="45" t="s">
        <v>237</v>
      </c>
      <c r="C50" s="22"/>
      <c r="D50" s="2"/>
      <c r="E50" s="23"/>
      <c r="F50" s="46"/>
    </row>
    <row r="51" spans="1:7" s="47" customFormat="1" x14ac:dyDescent="0.3">
      <c r="A51" s="5" t="s">
        <v>227</v>
      </c>
      <c r="B51" s="3" t="s">
        <v>253</v>
      </c>
      <c r="C51" s="22" t="s">
        <v>5</v>
      </c>
      <c r="D51" s="2">
        <v>1</v>
      </c>
      <c r="E51" s="23"/>
      <c r="F51" s="46"/>
    </row>
    <row r="52" spans="1:7" s="47" customFormat="1" x14ac:dyDescent="0.3">
      <c r="A52" s="5"/>
      <c r="B52" s="3"/>
      <c r="C52" s="22"/>
      <c r="D52" s="2"/>
      <c r="E52" s="23"/>
      <c r="F52" s="46"/>
    </row>
    <row r="53" spans="1:7" s="47" customFormat="1" x14ac:dyDescent="0.3">
      <c r="A53" s="5"/>
      <c r="B53" s="21" t="s">
        <v>10</v>
      </c>
      <c r="C53" s="22"/>
      <c r="D53" s="2"/>
      <c r="E53" s="23"/>
      <c r="F53" s="46"/>
    </row>
    <row r="54" spans="1:7" s="47" customFormat="1" x14ac:dyDescent="0.3">
      <c r="A54" s="5"/>
      <c r="B54" s="52"/>
      <c r="C54" s="22"/>
      <c r="D54" s="2"/>
      <c r="E54" s="23"/>
      <c r="F54" s="46"/>
    </row>
    <row r="55" spans="1:7" s="47" customFormat="1" ht="27" customHeight="1" x14ac:dyDescent="0.3">
      <c r="A55" s="4" t="s">
        <v>21</v>
      </c>
      <c r="B55" s="21" t="s">
        <v>22</v>
      </c>
      <c r="C55" s="22"/>
      <c r="D55" s="2"/>
      <c r="E55" s="23"/>
      <c r="F55" s="46"/>
    </row>
    <row r="56" spans="1:7" s="47" customFormat="1" ht="28" x14ac:dyDescent="0.3">
      <c r="A56" s="4"/>
      <c r="B56" s="50" t="s">
        <v>230</v>
      </c>
      <c r="C56" s="22"/>
      <c r="D56" s="51"/>
      <c r="E56" s="53"/>
      <c r="F56" s="46"/>
      <c r="G56" s="15"/>
    </row>
    <row r="57" spans="1:7" x14ac:dyDescent="0.3">
      <c r="A57" s="5" t="s">
        <v>208</v>
      </c>
      <c r="B57" s="3" t="s">
        <v>231</v>
      </c>
      <c r="C57" s="22" t="s">
        <v>5</v>
      </c>
      <c r="D57" s="2">
        <v>1</v>
      </c>
      <c r="E57" s="23"/>
      <c r="F57" s="46"/>
    </row>
    <row r="58" spans="1:7" s="47" customFormat="1" ht="18.75" customHeight="1" x14ac:dyDescent="0.3">
      <c r="A58" s="5"/>
      <c r="B58" s="3"/>
      <c r="C58" s="22"/>
      <c r="D58" s="2"/>
      <c r="E58" s="23"/>
      <c r="F58" s="46"/>
    </row>
    <row r="59" spans="1:7" s="47" customFormat="1" x14ac:dyDescent="0.3">
      <c r="A59" s="5"/>
      <c r="B59" s="3"/>
      <c r="C59" s="22"/>
      <c r="D59" s="2"/>
      <c r="E59" s="23"/>
      <c r="F59" s="46"/>
    </row>
    <row r="60" spans="1:7" s="47" customFormat="1" x14ac:dyDescent="0.3">
      <c r="A60" s="54"/>
      <c r="B60" s="55" t="s">
        <v>211</v>
      </c>
      <c r="C60" s="56"/>
      <c r="D60" s="52"/>
      <c r="E60" s="57"/>
      <c r="F60" s="46"/>
    </row>
    <row r="61" spans="1:7" s="47" customFormat="1" x14ac:dyDescent="0.3">
      <c r="A61" s="5"/>
      <c r="B61" s="3"/>
      <c r="C61" s="22"/>
      <c r="D61" s="2"/>
      <c r="E61" s="23"/>
      <c r="F61" s="46"/>
    </row>
    <row r="62" spans="1:7" s="47" customFormat="1" x14ac:dyDescent="0.3">
      <c r="A62" s="5"/>
      <c r="B62" s="55" t="s">
        <v>8</v>
      </c>
      <c r="C62" s="22"/>
      <c r="D62" s="2"/>
      <c r="E62" s="23"/>
      <c r="F62" s="46"/>
    </row>
    <row r="63" spans="1:7" s="47" customFormat="1" ht="38.25" customHeight="1" x14ac:dyDescent="0.3">
      <c r="A63" s="5" t="s">
        <v>9</v>
      </c>
      <c r="B63" s="3" t="s">
        <v>238</v>
      </c>
      <c r="C63" s="22" t="s">
        <v>5</v>
      </c>
      <c r="D63" s="22">
        <v>2</v>
      </c>
      <c r="E63" s="23"/>
      <c r="F63" s="46"/>
    </row>
    <row r="64" spans="1:7" s="47" customFormat="1" x14ac:dyDescent="0.3">
      <c r="A64" s="5"/>
      <c r="B64" s="3"/>
      <c r="C64" s="22"/>
      <c r="D64" s="2"/>
      <c r="E64" s="23"/>
      <c r="F64" s="46"/>
    </row>
    <row r="65" spans="1:7" s="47" customFormat="1" x14ac:dyDescent="0.3">
      <c r="A65" s="4" t="s">
        <v>187</v>
      </c>
      <c r="B65" s="21" t="s">
        <v>27</v>
      </c>
      <c r="C65" s="22"/>
      <c r="D65" s="2"/>
      <c r="E65" s="23"/>
      <c r="F65" s="46"/>
    </row>
    <row r="66" spans="1:7" s="47" customFormat="1" x14ac:dyDescent="0.3">
      <c r="A66" s="5" t="s">
        <v>11</v>
      </c>
      <c r="B66" s="3" t="s">
        <v>239</v>
      </c>
      <c r="C66" s="22" t="s">
        <v>5</v>
      </c>
      <c r="D66" s="2">
        <v>1</v>
      </c>
      <c r="E66" s="23"/>
      <c r="F66" s="46"/>
    </row>
    <row r="67" spans="1:7" s="47" customFormat="1" x14ac:dyDescent="0.3">
      <c r="A67" s="5" t="s">
        <v>12</v>
      </c>
      <c r="B67" s="3" t="s">
        <v>240</v>
      </c>
      <c r="C67" s="22" t="s">
        <v>5</v>
      </c>
      <c r="D67" s="59">
        <v>3</v>
      </c>
      <c r="E67" s="23"/>
      <c r="F67" s="46"/>
    </row>
    <row r="68" spans="1:7" s="47" customFormat="1" ht="48" customHeight="1" x14ac:dyDescent="0.3">
      <c r="A68" s="5"/>
      <c r="B68" s="3"/>
      <c r="C68" s="22"/>
      <c r="D68" s="58"/>
      <c r="E68" s="23"/>
      <c r="F68" s="46"/>
    </row>
    <row r="69" spans="1:7" s="47" customFormat="1" x14ac:dyDescent="0.3">
      <c r="A69" s="5"/>
      <c r="B69" s="3"/>
      <c r="C69" s="22"/>
      <c r="D69" s="59"/>
      <c r="E69" s="23"/>
      <c r="F69" s="81"/>
    </row>
    <row r="70" spans="1:7" s="47" customFormat="1" ht="14.5" thickBot="1" x14ac:dyDescent="0.35">
      <c r="A70" s="60"/>
      <c r="B70" s="61" t="s">
        <v>439</v>
      </c>
      <c r="C70" s="62"/>
      <c r="D70" s="63"/>
      <c r="E70" s="64"/>
      <c r="F70" s="65"/>
    </row>
    <row r="71" spans="1:7" s="47" customFormat="1" x14ac:dyDescent="0.3">
      <c r="A71" s="31"/>
      <c r="B71" s="32"/>
      <c r="C71" s="33"/>
      <c r="D71" s="34"/>
      <c r="E71" s="35"/>
      <c r="F71" s="36"/>
    </row>
    <row r="72" spans="1:7" s="47" customFormat="1" ht="14.5" x14ac:dyDescent="0.35">
      <c r="A72" s="37"/>
      <c r="B72" s="30"/>
      <c r="C72" s="38"/>
      <c r="D72" s="30"/>
      <c r="E72" s="30"/>
      <c r="F72" s="39"/>
    </row>
    <row r="73" spans="1:7" s="47" customFormat="1" x14ac:dyDescent="0.3">
      <c r="A73" s="40"/>
      <c r="B73" s="41"/>
      <c r="C73" s="42"/>
      <c r="D73" s="15"/>
      <c r="E73" s="43"/>
      <c r="F73" s="44"/>
    </row>
    <row r="74" spans="1:7" s="47" customFormat="1" x14ac:dyDescent="0.3">
      <c r="A74" s="40"/>
      <c r="B74" s="41"/>
      <c r="C74" s="42"/>
      <c r="D74" s="15"/>
      <c r="E74" s="43"/>
      <c r="F74" s="44"/>
    </row>
    <row r="75" spans="1:7" s="47" customFormat="1" x14ac:dyDescent="0.3">
      <c r="A75" s="40"/>
      <c r="B75" s="41"/>
      <c r="C75" s="42"/>
      <c r="D75" s="15"/>
      <c r="E75" s="43"/>
      <c r="F75" s="44"/>
    </row>
    <row r="76" spans="1:7" s="47" customFormat="1" x14ac:dyDescent="0.3">
      <c r="A76" s="40"/>
      <c r="B76" s="41"/>
      <c r="C76" s="42"/>
      <c r="D76" s="15"/>
      <c r="E76" s="43"/>
      <c r="F76" s="44"/>
    </row>
    <row r="77" spans="1:7" s="47" customFormat="1" x14ac:dyDescent="0.3">
      <c r="A77" s="40"/>
      <c r="B77" s="41"/>
      <c r="C77" s="42"/>
      <c r="D77" s="15"/>
      <c r="E77" s="43"/>
      <c r="F77" s="44"/>
    </row>
    <row r="78" spans="1:7" s="47" customFormat="1" x14ac:dyDescent="0.3">
      <c r="A78" s="40"/>
      <c r="B78" s="41"/>
      <c r="C78" s="42"/>
      <c r="D78" s="15"/>
      <c r="E78" s="43"/>
      <c r="F78" s="44"/>
      <c r="G78" s="15"/>
    </row>
  </sheetData>
  <mergeCells count="2">
    <mergeCell ref="A1:F1"/>
    <mergeCell ref="A2:F2"/>
  </mergeCells>
  <pageMargins left="0.7" right="0.7" top="0.75" bottom="0.75" header="0.3" footer="0.3"/>
  <pageSetup scale="68" fitToHeight="0" orientation="portrait" r:id="rId1"/>
  <headerFooter alignWithMargins="0"/>
  <rowBreaks count="1" manualBreakCount="1">
    <brk id="28"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79"/>
  <sheetViews>
    <sheetView view="pageBreakPreview" topLeftCell="A64" zoomScale="75" zoomScaleNormal="70" zoomScaleSheetLayoutView="75" workbookViewId="0">
      <selection activeCell="F71" sqref="F71"/>
    </sheetView>
  </sheetViews>
  <sheetFormatPr defaultColWidth="9.1796875" defaultRowHeight="14" x14ac:dyDescent="0.3"/>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4.5" thickBot="1" x14ac:dyDescent="0.35">
      <c r="A1" s="177" t="s">
        <v>212</v>
      </c>
      <c r="B1" s="178"/>
      <c r="C1" s="178"/>
      <c r="D1" s="178"/>
      <c r="E1" s="178"/>
      <c r="F1" s="178"/>
    </row>
    <row r="2" spans="1:6" ht="14.5" thickBot="1" x14ac:dyDescent="0.35">
      <c r="A2" s="177" t="s">
        <v>259</v>
      </c>
      <c r="B2" s="178"/>
      <c r="C2" s="178"/>
      <c r="D2" s="178"/>
      <c r="E2" s="178"/>
      <c r="F2" s="178"/>
    </row>
    <row r="3" spans="1:6" s="20" customFormat="1" x14ac:dyDescent="0.25">
      <c r="A3" s="16" t="s">
        <v>0</v>
      </c>
      <c r="B3" s="17" t="s">
        <v>1</v>
      </c>
      <c r="C3" s="17" t="s">
        <v>2</v>
      </c>
      <c r="D3" s="17" t="s">
        <v>6</v>
      </c>
      <c r="E3" s="18" t="s">
        <v>3</v>
      </c>
      <c r="F3" s="19" t="s">
        <v>7</v>
      </c>
    </row>
    <row r="4" spans="1:6" ht="13.15" customHeight="1" x14ac:dyDescent="0.3">
      <c r="A4" s="5"/>
      <c r="B4" s="21" t="s">
        <v>14</v>
      </c>
      <c r="C4" s="22"/>
      <c r="D4" s="2"/>
      <c r="E4" s="23"/>
      <c r="F4" s="24"/>
    </row>
    <row r="5" spans="1:6" x14ac:dyDescent="0.3">
      <c r="A5" s="4" t="s">
        <v>25</v>
      </c>
      <c r="B5" s="21" t="s">
        <v>26</v>
      </c>
      <c r="C5" s="25"/>
      <c r="D5" s="22"/>
      <c r="E5" s="23"/>
      <c r="F5" s="26"/>
    </row>
    <row r="6" spans="1:6" x14ac:dyDescent="0.3">
      <c r="A6" s="27"/>
      <c r="B6" s="3" t="s">
        <v>202</v>
      </c>
      <c r="C6" s="25"/>
      <c r="D6" s="22"/>
      <c r="E6" s="48"/>
      <c r="F6" s="26"/>
    </row>
    <row r="7" spans="1:6" x14ac:dyDescent="0.3">
      <c r="A7" s="5"/>
      <c r="B7" s="21" t="s">
        <v>15</v>
      </c>
      <c r="C7" s="22"/>
      <c r="D7" s="2"/>
      <c r="E7" s="23"/>
      <c r="F7" s="26"/>
    </row>
    <row r="8" spans="1:6" s="29" customFormat="1" x14ac:dyDescent="0.3">
      <c r="A8" s="5"/>
      <c r="B8" s="28" t="s">
        <v>16</v>
      </c>
      <c r="C8" s="22"/>
      <c r="D8" s="2"/>
      <c r="E8" s="23"/>
      <c r="F8" s="26"/>
    </row>
    <row r="9" spans="1:6" ht="24" customHeight="1" x14ac:dyDescent="0.3">
      <c r="A9" s="5"/>
      <c r="B9" s="28" t="s">
        <v>17</v>
      </c>
      <c r="C9" s="22"/>
      <c r="D9" s="2"/>
      <c r="E9" s="23"/>
      <c r="F9" s="26"/>
    </row>
    <row r="10" spans="1:6" ht="50.25" customHeight="1" x14ac:dyDescent="0.3">
      <c r="A10" s="5" t="s">
        <v>18</v>
      </c>
      <c r="B10" s="3" t="s">
        <v>209</v>
      </c>
      <c r="C10" s="22" t="s">
        <v>4</v>
      </c>
      <c r="D10" s="22">
        <v>720</v>
      </c>
      <c r="E10" s="23"/>
      <c r="F10" s="46"/>
    </row>
    <row r="11" spans="1:6" s="47" customFormat="1" x14ac:dyDescent="0.3">
      <c r="A11" s="5"/>
      <c r="B11" s="21" t="s">
        <v>214</v>
      </c>
      <c r="C11" s="22"/>
      <c r="D11" s="2"/>
      <c r="E11" s="23"/>
      <c r="F11" s="46"/>
    </row>
    <row r="12" spans="1:6" s="47" customFormat="1" x14ac:dyDescent="0.3">
      <c r="A12" s="5"/>
      <c r="B12" s="3"/>
      <c r="C12" s="22"/>
      <c r="D12" s="2"/>
      <c r="E12" s="23"/>
      <c r="F12" s="46"/>
    </row>
    <row r="13" spans="1:6" s="47" customFormat="1" ht="42" customHeight="1" x14ac:dyDescent="0.3">
      <c r="A13" s="5" t="s">
        <v>215</v>
      </c>
      <c r="B13" s="3" t="s">
        <v>216</v>
      </c>
      <c r="C13" s="22" t="s">
        <v>217</v>
      </c>
      <c r="D13" s="82">
        <f>D10*2/10000</f>
        <v>0.14399999999999999</v>
      </c>
      <c r="E13" s="23"/>
      <c r="F13" s="46"/>
    </row>
    <row r="14" spans="1:6" s="47" customFormat="1" x14ac:dyDescent="0.3">
      <c r="A14" s="5"/>
      <c r="B14" s="3"/>
      <c r="C14" s="22"/>
      <c r="D14" s="2"/>
      <c r="E14" s="23"/>
      <c r="F14" s="46"/>
    </row>
    <row r="15" spans="1:6" s="47" customFormat="1" ht="37.5" customHeight="1" x14ac:dyDescent="0.3">
      <c r="A15" s="5"/>
      <c r="B15" s="28" t="s">
        <v>218</v>
      </c>
      <c r="C15" s="22"/>
      <c r="D15" s="2"/>
      <c r="E15" s="23"/>
      <c r="F15" s="46"/>
    </row>
    <row r="16" spans="1:6" s="47" customFormat="1" x14ac:dyDescent="0.3">
      <c r="A16" s="5"/>
      <c r="B16" s="3"/>
      <c r="C16" s="22"/>
      <c r="D16" s="2"/>
      <c r="E16" s="23"/>
      <c r="F16" s="46"/>
    </row>
    <row r="17" spans="1:6" s="47" customFormat="1" x14ac:dyDescent="0.3">
      <c r="A17" s="5" t="s">
        <v>219</v>
      </c>
      <c r="B17" s="3" t="s">
        <v>220</v>
      </c>
      <c r="C17" s="22" t="s">
        <v>5</v>
      </c>
      <c r="D17" s="2">
        <v>5</v>
      </c>
      <c r="E17" s="23"/>
      <c r="F17" s="46"/>
    </row>
    <row r="18" spans="1:6" s="47" customFormat="1" x14ac:dyDescent="0.3">
      <c r="A18" s="5"/>
      <c r="B18" s="3"/>
      <c r="C18" s="22"/>
      <c r="D18" s="2"/>
      <c r="E18" s="23"/>
      <c r="F18" s="46"/>
    </row>
    <row r="19" spans="1:6" s="47" customFormat="1" x14ac:dyDescent="0.3">
      <c r="A19" s="5" t="s">
        <v>221</v>
      </c>
      <c r="B19" s="3" t="s">
        <v>222</v>
      </c>
      <c r="C19" s="22" t="s">
        <v>5</v>
      </c>
      <c r="D19" s="2">
        <v>2</v>
      </c>
      <c r="E19" s="23"/>
      <c r="F19" s="46"/>
    </row>
    <row r="20" spans="1:6" s="47" customFormat="1" x14ac:dyDescent="0.3">
      <c r="A20" s="5"/>
      <c r="B20" s="3"/>
      <c r="C20" s="22"/>
      <c r="D20" s="2"/>
      <c r="E20" s="23"/>
      <c r="F20" s="46"/>
    </row>
    <row r="21" spans="1:6" s="47" customFormat="1" x14ac:dyDescent="0.3">
      <c r="A21" s="5" t="s">
        <v>223</v>
      </c>
      <c r="B21" s="3" t="s">
        <v>224</v>
      </c>
      <c r="C21" s="22" t="s">
        <v>5</v>
      </c>
      <c r="D21" s="2">
        <v>2</v>
      </c>
      <c r="E21" s="23"/>
      <c r="F21" s="46"/>
    </row>
    <row r="22" spans="1:6" s="47" customFormat="1" x14ac:dyDescent="0.3">
      <c r="A22" s="5"/>
      <c r="B22" s="3"/>
      <c r="C22" s="22"/>
      <c r="D22" s="2"/>
      <c r="E22" s="23"/>
      <c r="F22" s="46"/>
    </row>
    <row r="23" spans="1:6" x14ac:dyDescent="0.3">
      <c r="A23" s="5"/>
      <c r="B23" s="66" t="s">
        <v>203</v>
      </c>
      <c r="C23" s="22"/>
      <c r="D23" s="2"/>
      <c r="E23" s="23"/>
      <c r="F23" s="46"/>
    </row>
    <row r="24" spans="1:6" ht="110.25" customHeight="1" x14ac:dyDescent="0.3">
      <c r="A24" s="5"/>
      <c r="B24" s="3" t="s">
        <v>242</v>
      </c>
      <c r="C24" s="22"/>
      <c r="D24" s="2"/>
      <c r="E24" s="23"/>
      <c r="F24" s="46"/>
    </row>
    <row r="25" spans="1:6" x14ac:dyDescent="0.3">
      <c r="A25" s="5"/>
      <c r="B25" s="3"/>
      <c r="C25" s="22"/>
      <c r="D25" s="2"/>
      <c r="E25" s="23"/>
      <c r="F25" s="46"/>
    </row>
    <row r="26" spans="1:6" x14ac:dyDescent="0.3">
      <c r="A26" s="5"/>
      <c r="B26" s="21" t="s">
        <v>197</v>
      </c>
      <c r="C26" s="22"/>
      <c r="D26" s="2"/>
      <c r="E26" s="23"/>
      <c r="F26" s="46"/>
    </row>
    <row r="27" spans="1:6" ht="23.25" customHeight="1" x14ac:dyDescent="0.3">
      <c r="A27" s="5" t="s">
        <v>23</v>
      </c>
      <c r="B27" s="3" t="s">
        <v>256</v>
      </c>
      <c r="C27" s="22" t="s">
        <v>4</v>
      </c>
      <c r="D27" s="22">
        <v>460</v>
      </c>
      <c r="E27" s="23"/>
      <c r="F27" s="46"/>
    </row>
    <row r="28" spans="1:6" ht="23.25" customHeight="1" x14ac:dyDescent="0.3">
      <c r="A28" s="5" t="s">
        <v>189</v>
      </c>
      <c r="B28" s="3" t="s">
        <v>260</v>
      </c>
      <c r="C28" s="22" t="s">
        <v>4</v>
      </c>
      <c r="D28" s="22">
        <v>260</v>
      </c>
      <c r="E28" s="23"/>
      <c r="F28" s="46"/>
    </row>
    <row r="29" spans="1:6" x14ac:dyDescent="0.3">
      <c r="A29" s="5"/>
      <c r="B29" s="3"/>
      <c r="C29" s="22"/>
      <c r="D29" s="22"/>
      <c r="E29" s="23"/>
      <c r="F29" s="46"/>
    </row>
    <row r="30" spans="1:6" x14ac:dyDescent="0.3">
      <c r="A30" s="5"/>
      <c r="B30" s="21" t="s">
        <v>19</v>
      </c>
      <c r="C30" s="22"/>
      <c r="D30" s="2"/>
      <c r="E30" s="23"/>
      <c r="F30" s="46"/>
    </row>
    <row r="31" spans="1:6" ht="66" x14ac:dyDescent="0.3">
      <c r="A31" s="5"/>
      <c r="B31" s="3" t="s">
        <v>243</v>
      </c>
      <c r="C31" s="22"/>
      <c r="D31" s="2"/>
      <c r="E31" s="23"/>
      <c r="F31" s="46"/>
    </row>
    <row r="32" spans="1:6" x14ac:dyDescent="0.3">
      <c r="A32" s="5"/>
      <c r="B32" s="3"/>
      <c r="C32" s="22"/>
      <c r="D32" s="2"/>
      <c r="E32" s="23"/>
      <c r="F32" s="46"/>
    </row>
    <row r="33" spans="1:6" x14ac:dyDescent="0.3">
      <c r="A33" s="5"/>
      <c r="B33" s="45" t="s">
        <v>225</v>
      </c>
      <c r="C33" s="22"/>
      <c r="D33" s="2"/>
      <c r="E33" s="23"/>
      <c r="F33" s="46"/>
    </row>
    <row r="34" spans="1:6" x14ac:dyDescent="0.3">
      <c r="A34" s="5" t="s">
        <v>226</v>
      </c>
      <c r="B34" s="3" t="s">
        <v>249</v>
      </c>
      <c r="C34" s="22" t="s">
        <v>5</v>
      </c>
      <c r="D34" s="2">
        <v>1</v>
      </c>
      <c r="E34" s="23"/>
      <c r="F34" s="46"/>
    </row>
    <row r="35" spans="1:6" x14ac:dyDescent="0.3">
      <c r="A35" s="5"/>
      <c r="B35" s="3"/>
      <c r="C35" s="22"/>
      <c r="D35" s="2"/>
      <c r="E35" s="23"/>
      <c r="F35" s="46"/>
    </row>
    <row r="36" spans="1:6" s="47" customFormat="1" x14ac:dyDescent="0.3">
      <c r="A36" s="5"/>
      <c r="B36" s="49" t="s">
        <v>244</v>
      </c>
      <c r="C36" s="22"/>
      <c r="D36" s="2"/>
      <c r="E36" s="23"/>
      <c r="F36" s="46"/>
    </row>
    <row r="37" spans="1:6" s="47" customFormat="1" x14ac:dyDescent="0.3">
      <c r="A37" s="5" t="s">
        <v>227</v>
      </c>
      <c r="B37" s="3" t="s">
        <v>250</v>
      </c>
      <c r="C37" s="22" t="s">
        <v>5</v>
      </c>
      <c r="D37" s="2">
        <v>3</v>
      </c>
      <c r="E37" s="23"/>
      <c r="F37" s="46"/>
    </row>
    <row r="38" spans="1:6" x14ac:dyDescent="0.3">
      <c r="A38" s="5"/>
      <c r="B38" s="3"/>
      <c r="C38" s="22"/>
      <c r="D38" s="2"/>
      <c r="E38" s="23"/>
      <c r="F38" s="46"/>
    </row>
    <row r="39" spans="1:6" x14ac:dyDescent="0.3">
      <c r="A39" s="4"/>
      <c r="B39" s="49" t="s">
        <v>228</v>
      </c>
      <c r="C39" s="22"/>
      <c r="D39" s="2"/>
      <c r="E39" s="23"/>
      <c r="F39" s="46"/>
    </row>
    <row r="40" spans="1:6" s="47" customFormat="1" x14ac:dyDescent="0.3">
      <c r="A40" s="5" t="s">
        <v>188</v>
      </c>
      <c r="B40" s="3" t="s">
        <v>251</v>
      </c>
      <c r="C40" s="22" t="s">
        <v>5</v>
      </c>
      <c r="D40" s="22">
        <v>1</v>
      </c>
      <c r="E40" s="23"/>
      <c r="F40" s="46"/>
    </row>
    <row r="41" spans="1:6" s="47" customFormat="1" x14ac:dyDescent="0.3">
      <c r="A41" s="5"/>
      <c r="B41" s="15"/>
      <c r="C41" s="22"/>
      <c r="D41" s="2"/>
      <c r="E41" s="23"/>
      <c r="F41" s="46"/>
    </row>
    <row r="42" spans="1:6" s="47" customFormat="1" x14ac:dyDescent="0.3">
      <c r="A42" s="5"/>
      <c r="B42" s="49" t="s">
        <v>229</v>
      </c>
      <c r="C42" s="22"/>
      <c r="D42" s="2"/>
      <c r="E42" s="23"/>
      <c r="F42" s="46"/>
    </row>
    <row r="43" spans="1:6" s="47" customFormat="1" x14ac:dyDescent="0.3">
      <c r="A43" s="5" t="s">
        <v>200</v>
      </c>
      <c r="B43" s="3" t="s">
        <v>252</v>
      </c>
      <c r="C43" s="22" t="s">
        <v>5</v>
      </c>
      <c r="D43" s="2">
        <v>1</v>
      </c>
      <c r="E43" s="23"/>
      <c r="F43" s="46"/>
    </row>
    <row r="44" spans="1:6" x14ac:dyDescent="0.3">
      <c r="A44" s="5"/>
      <c r="B44" s="3"/>
      <c r="C44" s="22"/>
      <c r="D44" s="2"/>
      <c r="E44" s="23"/>
      <c r="F44" s="46"/>
    </row>
    <row r="45" spans="1:6" s="47" customFormat="1" x14ac:dyDescent="0.3">
      <c r="A45" s="5"/>
      <c r="B45" s="49" t="s">
        <v>254</v>
      </c>
      <c r="C45" s="22"/>
      <c r="D45" s="2"/>
      <c r="E45" s="23"/>
      <c r="F45" s="46"/>
    </row>
    <row r="46" spans="1:6" s="47" customFormat="1" x14ac:dyDescent="0.3">
      <c r="A46" s="5" t="s">
        <v>227</v>
      </c>
      <c r="B46" s="3" t="s">
        <v>253</v>
      </c>
      <c r="C46" s="22" t="s">
        <v>5</v>
      </c>
      <c r="D46" s="2">
        <v>1</v>
      </c>
      <c r="E46" s="23"/>
      <c r="F46" s="46"/>
    </row>
    <row r="47" spans="1:6" s="47" customFormat="1" x14ac:dyDescent="0.3">
      <c r="A47" s="5"/>
      <c r="B47" s="3"/>
      <c r="C47" s="22"/>
      <c r="D47" s="2"/>
      <c r="E47" s="23"/>
      <c r="F47" s="46"/>
    </row>
    <row r="48" spans="1:6" s="47" customFormat="1" x14ac:dyDescent="0.3">
      <c r="A48" s="5"/>
      <c r="B48" s="49" t="s">
        <v>236</v>
      </c>
      <c r="C48" s="22"/>
      <c r="D48" s="2"/>
      <c r="E48" s="23"/>
      <c r="F48" s="46"/>
    </row>
    <row r="49" spans="1:7" s="47" customFormat="1" x14ac:dyDescent="0.3">
      <c r="A49" s="5" t="s">
        <v>227</v>
      </c>
      <c r="B49" s="3" t="s">
        <v>253</v>
      </c>
      <c r="C49" s="22" t="s">
        <v>5</v>
      </c>
      <c r="D49" s="59">
        <f>D27/100</f>
        <v>4.5999999999999996</v>
      </c>
      <c r="E49" s="23"/>
      <c r="F49" s="46"/>
    </row>
    <row r="50" spans="1:7" s="47" customFormat="1" x14ac:dyDescent="0.3">
      <c r="A50" s="5"/>
      <c r="B50" s="3"/>
      <c r="C50" s="22"/>
      <c r="D50" s="2"/>
      <c r="E50" s="23"/>
      <c r="F50" s="46"/>
    </row>
    <row r="51" spans="1:7" s="47" customFormat="1" x14ac:dyDescent="0.3">
      <c r="A51" s="5"/>
      <c r="B51" s="45" t="s">
        <v>237</v>
      </c>
      <c r="C51" s="22"/>
      <c r="D51" s="2"/>
      <c r="E51" s="23"/>
      <c r="F51" s="46"/>
    </row>
    <row r="52" spans="1:7" s="47" customFormat="1" x14ac:dyDescent="0.3">
      <c r="A52" s="5" t="s">
        <v>227</v>
      </c>
      <c r="B52" s="3" t="s">
        <v>253</v>
      </c>
      <c r="C52" s="22" t="s">
        <v>5</v>
      </c>
      <c r="D52" s="2">
        <v>1</v>
      </c>
      <c r="E52" s="23"/>
      <c r="F52" s="46"/>
    </row>
    <row r="53" spans="1:7" s="47" customFormat="1" x14ac:dyDescent="0.3">
      <c r="A53" s="5"/>
      <c r="B53" s="3"/>
      <c r="C53" s="22"/>
      <c r="D53" s="2"/>
      <c r="E53" s="23"/>
      <c r="F53" s="46"/>
    </row>
    <row r="54" spans="1:7" s="47" customFormat="1" x14ac:dyDescent="0.3">
      <c r="A54" s="5"/>
      <c r="B54" s="21" t="s">
        <v>10</v>
      </c>
      <c r="C54" s="22"/>
      <c r="D54" s="2"/>
      <c r="E54" s="23"/>
      <c r="F54" s="46"/>
    </row>
    <row r="55" spans="1:7" s="47" customFormat="1" x14ac:dyDescent="0.3">
      <c r="A55" s="5"/>
      <c r="B55" s="52"/>
      <c r="C55" s="22"/>
      <c r="D55" s="2"/>
      <c r="E55" s="23"/>
      <c r="F55" s="46"/>
    </row>
    <row r="56" spans="1:7" s="47" customFormat="1" ht="27" customHeight="1" x14ac:dyDescent="0.3">
      <c r="A56" s="4" t="s">
        <v>21</v>
      </c>
      <c r="B56" s="21" t="s">
        <v>22</v>
      </c>
      <c r="C56" s="22"/>
      <c r="D56" s="2"/>
      <c r="E56" s="23"/>
      <c r="F56" s="46"/>
    </row>
    <row r="57" spans="1:7" s="47" customFormat="1" ht="28" x14ac:dyDescent="0.3">
      <c r="A57" s="4"/>
      <c r="B57" s="50" t="s">
        <v>230</v>
      </c>
      <c r="C57" s="22"/>
      <c r="D57" s="51"/>
      <c r="E57" s="53"/>
      <c r="F57" s="46"/>
      <c r="G57" s="15"/>
    </row>
    <row r="58" spans="1:7" x14ac:dyDescent="0.3">
      <c r="A58" s="5" t="s">
        <v>208</v>
      </c>
      <c r="B58" s="3" t="s">
        <v>231</v>
      </c>
      <c r="C58" s="22" t="s">
        <v>5</v>
      </c>
      <c r="D58" s="2">
        <v>1</v>
      </c>
      <c r="E58" s="23"/>
      <c r="F58" s="46"/>
    </row>
    <row r="59" spans="1:7" s="47" customFormat="1" ht="18.75" customHeight="1" x14ac:dyDescent="0.3">
      <c r="A59" s="5"/>
      <c r="B59" s="3"/>
      <c r="C59" s="22"/>
      <c r="D59" s="2"/>
      <c r="E59" s="23"/>
      <c r="F59" s="46"/>
    </row>
    <row r="60" spans="1:7" s="47" customFormat="1" x14ac:dyDescent="0.3">
      <c r="A60" s="5"/>
      <c r="B60" s="3"/>
      <c r="C60" s="22"/>
      <c r="D60" s="2"/>
      <c r="E60" s="23"/>
      <c r="F60" s="46"/>
    </row>
    <row r="61" spans="1:7" s="47" customFormat="1" x14ac:dyDescent="0.3">
      <c r="A61" s="54"/>
      <c r="B61" s="55" t="s">
        <v>211</v>
      </c>
      <c r="C61" s="56"/>
      <c r="D61" s="52"/>
      <c r="E61" s="57"/>
      <c r="F61" s="46"/>
    </row>
    <row r="62" spans="1:7" s="47" customFormat="1" x14ac:dyDescent="0.3">
      <c r="A62" s="5"/>
      <c r="B62" s="3"/>
      <c r="C62" s="22"/>
      <c r="D62" s="2"/>
      <c r="E62" s="23"/>
      <c r="F62" s="46"/>
    </row>
    <row r="63" spans="1:7" s="47" customFormat="1" x14ac:dyDescent="0.3">
      <c r="A63" s="5"/>
      <c r="B63" s="55" t="s">
        <v>8</v>
      </c>
      <c r="C63" s="22"/>
      <c r="D63" s="2"/>
      <c r="E63" s="23"/>
      <c r="F63" s="46"/>
    </row>
    <row r="64" spans="1:7" s="47" customFormat="1" ht="38.25" customHeight="1" x14ac:dyDescent="0.3">
      <c r="A64" s="5" t="s">
        <v>9</v>
      </c>
      <c r="B64" s="3" t="s">
        <v>238</v>
      </c>
      <c r="C64" s="22" t="s">
        <v>5</v>
      </c>
      <c r="D64" s="22">
        <v>2</v>
      </c>
      <c r="E64" s="23"/>
      <c r="F64" s="46"/>
    </row>
    <row r="65" spans="1:7" s="47" customFormat="1" x14ac:dyDescent="0.3">
      <c r="A65" s="5"/>
      <c r="B65" s="3"/>
      <c r="C65" s="22"/>
      <c r="D65" s="2"/>
      <c r="E65" s="23"/>
      <c r="F65" s="46"/>
    </row>
    <row r="66" spans="1:7" s="47" customFormat="1" x14ac:dyDescent="0.3">
      <c r="A66" s="4" t="s">
        <v>187</v>
      </c>
      <c r="B66" s="21" t="s">
        <v>27</v>
      </c>
      <c r="C66" s="22"/>
      <c r="D66" s="2"/>
      <c r="E66" s="23"/>
      <c r="F66" s="46"/>
    </row>
    <row r="67" spans="1:7" s="47" customFormat="1" x14ac:dyDescent="0.3">
      <c r="A67" s="5" t="s">
        <v>11</v>
      </c>
      <c r="B67" s="3" t="s">
        <v>239</v>
      </c>
      <c r="C67" s="22" t="s">
        <v>5</v>
      </c>
      <c r="D67" s="2">
        <v>1</v>
      </c>
      <c r="E67" s="23"/>
      <c r="F67" s="46"/>
    </row>
    <row r="68" spans="1:7" s="47" customFormat="1" x14ac:dyDescent="0.3">
      <c r="A68" s="5" t="s">
        <v>12</v>
      </c>
      <c r="B68" s="3" t="s">
        <v>240</v>
      </c>
      <c r="C68" s="22" t="s">
        <v>5</v>
      </c>
      <c r="D68" s="59">
        <v>4</v>
      </c>
      <c r="E68" s="23"/>
      <c r="F68" s="46"/>
    </row>
    <row r="69" spans="1:7" s="47" customFormat="1" ht="48" customHeight="1" x14ac:dyDescent="0.3">
      <c r="A69" s="5"/>
      <c r="B69" s="3"/>
      <c r="C69" s="22"/>
      <c r="D69" s="58"/>
      <c r="E69" s="23"/>
      <c r="F69" s="46"/>
    </row>
    <row r="70" spans="1:7" s="47" customFormat="1" x14ac:dyDescent="0.3">
      <c r="A70" s="5"/>
      <c r="B70" s="3"/>
      <c r="C70" s="22"/>
      <c r="D70" s="59"/>
      <c r="E70" s="23"/>
      <c r="F70" s="81"/>
    </row>
    <row r="71" spans="1:7" s="47" customFormat="1" ht="14.5" thickBot="1" x14ac:dyDescent="0.35">
      <c r="A71" s="60"/>
      <c r="B71" s="61" t="s">
        <v>439</v>
      </c>
      <c r="C71" s="62"/>
      <c r="D71" s="63"/>
      <c r="E71" s="64"/>
      <c r="F71" s="65"/>
    </row>
    <row r="72" spans="1:7" s="47" customFormat="1" x14ac:dyDescent="0.3">
      <c r="A72" s="31"/>
      <c r="B72" s="32"/>
      <c r="C72" s="33"/>
      <c r="D72" s="34"/>
      <c r="E72" s="35"/>
      <c r="F72" s="36"/>
    </row>
    <row r="73" spans="1:7" s="47" customFormat="1" ht="14.5" x14ac:dyDescent="0.35">
      <c r="A73" s="37"/>
      <c r="B73" s="30"/>
      <c r="C73" s="38"/>
      <c r="D73" s="30"/>
      <c r="E73" s="30"/>
      <c r="F73" s="39"/>
    </row>
    <row r="74" spans="1:7" s="47" customFormat="1" x14ac:dyDescent="0.3">
      <c r="A74" s="40"/>
      <c r="B74" s="41"/>
      <c r="C74" s="42"/>
      <c r="D74" s="15"/>
      <c r="E74" s="43"/>
      <c r="F74" s="44"/>
    </row>
    <row r="75" spans="1:7" s="47" customFormat="1" x14ac:dyDescent="0.3">
      <c r="A75" s="40"/>
      <c r="B75" s="41"/>
      <c r="C75" s="42"/>
      <c r="D75" s="15"/>
      <c r="E75" s="43"/>
      <c r="F75" s="44"/>
    </row>
    <row r="76" spans="1:7" s="47" customFormat="1" x14ac:dyDescent="0.3">
      <c r="A76" s="40"/>
      <c r="B76" s="41"/>
      <c r="C76" s="42"/>
      <c r="D76" s="15"/>
      <c r="E76" s="43"/>
      <c r="F76" s="44"/>
    </row>
    <row r="77" spans="1:7" s="47" customFormat="1" x14ac:dyDescent="0.3">
      <c r="A77" s="40"/>
      <c r="B77" s="41"/>
      <c r="C77" s="42"/>
      <c r="D77" s="15"/>
      <c r="E77" s="43"/>
      <c r="F77" s="44"/>
    </row>
    <row r="78" spans="1:7" s="47" customFormat="1" x14ac:dyDescent="0.3">
      <c r="A78" s="40"/>
      <c r="B78" s="41"/>
      <c r="C78" s="42"/>
      <c r="D78" s="15"/>
      <c r="E78" s="43"/>
      <c r="F78" s="44"/>
    </row>
    <row r="79" spans="1:7" s="47" customFormat="1" x14ac:dyDescent="0.3">
      <c r="A79" s="40"/>
      <c r="B79" s="41"/>
      <c r="C79" s="42"/>
      <c r="D79" s="15"/>
      <c r="E79" s="43"/>
      <c r="F79" s="44"/>
      <c r="G79" s="15"/>
    </row>
  </sheetData>
  <mergeCells count="2">
    <mergeCell ref="A1:F1"/>
    <mergeCell ref="A2:F2"/>
  </mergeCells>
  <pageMargins left="0.7" right="0.7" top="0.75" bottom="0.75" header="0.3" footer="0.3"/>
  <pageSetup scale="68" fitToHeight="0" orientation="portrait" r:id="rId1"/>
  <headerFooter alignWithMargins="0"/>
  <rowBreaks count="1" manualBreakCount="1">
    <brk id="29"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78"/>
  <sheetViews>
    <sheetView view="pageBreakPreview" topLeftCell="A55" zoomScale="75" zoomScaleNormal="70" zoomScaleSheetLayoutView="75" workbookViewId="0">
      <selection activeCell="E10" sqref="E10:F70"/>
    </sheetView>
  </sheetViews>
  <sheetFormatPr defaultColWidth="9.1796875" defaultRowHeight="14" x14ac:dyDescent="0.3"/>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4.5" thickBot="1" x14ac:dyDescent="0.35">
      <c r="A1" s="177" t="s">
        <v>212</v>
      </c>
      <c r="B1" s="178"/>
      <c r="C1" s="178"/>
      <c r="D1" s="178"/>
      <c r="E1" s="178"/>
      <c r="F1" s="178"/>
    </row>
    <row r="2" spans="1:6" ht="14.5" thickBot="1" x14ac:dyDescent="0.35">
      <c r="A2" s="177" t="s">
        <v>261</v>
      </c>
      <c r="B2" s="178"/>
      <c r="C2" s="178"/>
      <c r="D2" s="178"/>
      <c r="E2" s="178"/>
      <c r="F2" s="178"/>
    </row>
    <row r="3" spans="1:6" s="20" customFormat="1" x14ac:dyDescent="0.25">
      <c r="A3" s="16" t="s">
        <v>0</v>
      </c>
      <c r="B3" s="17" t="s">
        <v>1</v>
      </c>
      <c r="C3" s="17" t="s">
        <v>2</v>
      </c>
      <c r="D3" s="17" t="s">
        <v>6</v>
      </c>
      <c r="E3" s="18" t="s">
        <v>3</v>
      </c>
      <c r="F3" s="19" t="s">
        <v>7</v>
      </c>
    </row>
    <row r="4" spans="1:6" ht="13.15" customHeight="1" x14ac:dyDescent="0.3">
      <c r="A4" s="5"/>
      <c r="B4" s="21" t="s">
        <v>14</v>
      </c>
      <c r="C4" s="22"/>
      <c r="D4" s="2"/>
      <c r="E4" s="23"/>
      <c r="F4" s="24"/>
    </row>
    <row r="5" spans="1:6" x14ac:dyDescent="0.3">
      <c r="A5" s="4" t="s">
        <v>25</v>
      </c>
      <c r="B5" s="21" t="s">
        <v>26</v>
      </c>
      <c r="C5" s="25"/>
      <c r="D5" s="22"/>
      <c r="E5" s="23"/>
      <c r="F5" s="26"/>
    </row>
    <row r="6" spans="1:6" x14ac:dyDescent="0.3">
      <c r="A6" s="27"/>
      <c r="B6" s="3" t="s">
        <v>202</v>
      </c>
      <c r="C6" s="25"/>
      <c r="D6" s="22"/>
      <c r="E6" s="48"/>
      <c r="F6" s="26"/>
    </row>
    <row r="7" spans="1:6" x14ac:dyDescent="0.3">
      <c r="A7" s="5"/>
      <c r="B7" s="21" t="s">
        <v>15</v>
      </c>
      <c r="C7" s="22"/>
      <c r="D7" s="2"/>
      <c r="E7" s="23"/>
      <c r="F7" s="26"/>
    </row>
    <row r="8" spans="1:6" s="29" customFormat="1" x14ac:dyDescent="0.3">
      <c r="A8" s="5"/>
      <c r="B8" s="28" t="s">
        <v>16</v>
      </c>
      <c r="C8" s="22"/>
      <c r="D8" s="2"/>
      <c r="E8" s="23"/>
      <c r="F8" s="26"/>
    </row>
    <row r="9" spans="1:6" ht="24" customHeight="1" x14ac:dyDescent="0.3">
      <c r="A9" s="5"/>
      <c r="B9" s="28" t="s">
        <v>17</v>
      </c>
      <c r="C9" s="22"/>
      <c r="D9" s="2"/>
      <c r="E9" s="23"/>
      <c r="F9" s="26"/>
    </row>
    <row r="10" spans="1:6" ht="50.25" customHeight="1" x14ac:dyDescent="0.3">
      <c r="A10" s="5" t="s">
        <v>18</v>
      </c>
      <c r="B10" s="3" t="s">
        <v>209</v>
      </c>
      <c r="C10" s="22" t="s">
        <v>4</v>
      </c>
      <c r="D10" s="22">
        <v>550</v>
      </c>
      <c r="E10" s="23"/>
      <c r="F10" s="46"/>
    </row>
    <row r="11" spans="1:6" s="47" customFormat="1" x14ac:dyDescent="0.3">
      <c r="A11" s="5"/>
      <c r="B11" s="21" t="s">
        <v>214</v>
      </c>
      <c r="C11" s="22"/>
      <c r="D11" s="2"/>
      <c r="E11" s="23"/>
      <c r="F11" s="46"/>
    </row>
    <row r="12" spans="1:6" s="47" customFormat="1" x14ac:dyDescent="0.3">
      <c r="A12" s="5"/>
      <c r="B12" s="3"/>
      <c r="C12" s="22"/>
      <c r="D12" s="2"/>
      <c r="E12" s="23"/>
      <c r="F12" s="46"/>
    </row>
    <row r="13" spans="1:6" s="47" customFormat="1" ht="42" customHeight="1" x14ac:dyDescent="0.3">
      <c r="A13" s="5" t="s">
        <v>215</v>
      </c>
      <c r="B13" s="3" t="s">
        <v>216</v>
      </c>
      <c r="C13" s="22" t="s">
        <v>217</v>
      </c>
      <c r="D13" s="82">
        <f>D10*2/10000</f>
        <v>0.11</v>
      </c>
      <c r="E13" s="23"/>
      <c r="F13" s="46"/>
    </row>
    <row r="14" spans="1:6" s="47" customFormat="1" x14ac:dyDescent="0.3">
      <c r="A14" s="5"/>
      <c r="B14" s="3"/>
      <c r="C14" s="22"/>
      <c r="D14" s="2"/>
      <c r="E14" s="23"/>
      <c r="F14" s="46"/>
    </row>
    <row r="15" spans="1:6" s="47" customFormat="1" ht="37.5" customHeight="1" x14ac:dyDescent="0.3">
      <c r="A15" s="5"/>
      <c r="B15" s="28" t="s">
        <v>218</v>
      </c>
      <c r="C15" s="22"/>
      <c r="D15" s="2"/>
      <c r="E15" s="23"/>
      <c r="F15" s="46"/>
    </row>
    <row r="16" spans="1:6" s="47" customFormat="1" x14ac:dyDescent="0.3">
      <c r="A16" s="5"/>
      <c r="B16" s="3"/>
      <c r="C16" s="22"/>
      <c r="D16" s="2"/>
      <c r="E16" s="23"/>
      <c r="F16" s="46"/>
    </row>
    <row r="17" spans="1:6" s="47" customFormat="1" x14ac:dyDescent="0.3">
      <c r="A17" s="5" t="s">
        <v>219</v>
      </c>
      <c r="B17" s="3" t="s">
        <v>220</v>
      </c>
      <c r="C17" s="22" t="s">
        <v>5</v>
      </c>
      <c r="D17" s="2">
        <v>5</v>
      </c>
      <c r="E17" s="23"/>
      <c r="F17" s="46"/>
    </row>
    <row r="18" spans="1:6" s="47" customFormat="1" x14ac:dyDescent="0.3">
      <c r="A18" s="5"/>
      <c r="B18" s="3"/>
      <c r="C18" s="22"/>
      <c r="D18" s="2"/>
      <c r="E18" s="23"/>
      <c r="F18" s="46"/>
    </row>
    <row r="19" spans="1:6" s="47" customFormat="1" x14ac:dyDescent="0.3">
      <c r="A19" s="5" t="s">
        <v>221</v>
      </c>
      <c r="B19" s="3" t="s">
        <v>222</v>
      </c>
      <c r="C19" s="22" t="s">
        <v>5</v>
      </c>
      <c r="D19" s="2">
        <v>2</v>
      </c>
      <c r="E19" s="23"/>
      <c r="F19" s="46"/>
    </row>
    <row r="20" spans="1:6" s="47" customFormat="1" x14ac:dyDescent="0.3">
      <c r="A20" s="5"/>
      <c r="B20" s="3"/>
      <c r="C20" s="22"/>
      <c r="D20" s="2"/>
      <c r="E20" s="23"/>
      <c r="F20" s="46"/>
    </row>
    <row r="21" spans="1:6" s="47" customFormat="1" x14ac:dyDescent="0.3">
      <c r="A21" s="5" t="s">
        <v>223</v>
      </c>
      <c r="B21" s="3" t="s">
        <v>224</v>
      </c>
      <c r="C21" s="22" t="s">
        <v>5</v>
      </c>
      <c r="D21" s="2">
        <v>2</v>
      </c>
      <c r="E21" s="23"/>
      <c r="F21" s="46"/>
    </row>
    <row r="22" spans="1:6" s="47" customFormat="1" x14ac:dyDescent="0.3">
      <c r="A22" s="5"/>
      <c r="B22" s="3"/>
      <c r="C22" s="22"/>
      <c r="D22" s="2"/>
      <c r="E22" s="23"/>
      <c r="F22" s="46"/>
    </row>
    <row r="23" spans="1:6" x14ac:dyDescent="0.3">
      <c r="A23" s="5"/>
      <c r="B23" s="66" t="s">
        <v>203</v>
      </c>
      <c r="C23" s="22"/>
      <c r="D23" s="2"/>
      <c r="E23" s="23"/>
      <c r="F23" s="46"/>
    </row>
    <row r="24" spans="1:6" ht="110.25" customHeight="1" x14ac:dyDescent="0.3">
      <c r="A24" s="5"/>
      <c r="B24" s="3" t="s">
        <v>242</v>
      </c>
      <c r="C24" s="22"/>
      <c r="D24" s="2"/>
      <c r="E24" s="23"/>
      <c r="F24" s="46"/>
    </row>
    <row r="25" spans="1:6" x14ac:dyDescent="0.3">
      <c r="A25" s="5"/>
      <c r="B25" s="3"/>
      <c r="C25" s="22"/>
      <c r="D25" s="2"/>
      <c r="E25" s="23"/>
      <c r="F25" s="46"/>
    </row>
    <row r="26" spans="1:6" x14ac:dyDescent="0.3">
      <c r="A26" s="5"/>
      <c r="B26" s="21" t="s">
        <v>197</v>
      </c>
      <c r="C26" s="22"/>
      <c r="D26" s="2"/>
      <c r="E26" s="23"/>
      <c r="F26" s="46"/>
    </row>
    <row r="27" spans="1:6" ht="23.25" customHeight="1" x14ac:dyDescent="0.3">
      <c r="A27" s="5" t="s">
        <v>23</v>
      </c>
      <c r="B27" s="3" t="s">
        <v>256</v>
      </c>
      <c r="C27" s="22" t="s">
        <v>4</v>
      </c>
      <c r="D27" s="22">
        <v>550</v>
      </c>
      <c r="E27" s="23"/>
      <c r="F27" s="46"/>
    </row>
    <row r="28" spans="1:6" x14ac:dyDescent="0.3">
      <c r="A28" s="5"/>
      <c r="B28" s="3"/>
      <c r="C28" s="22"/>
      <c r="D28" s="22"/>
      <c r="E28" s="23"/>
      <c r="F28" s="46"/>
    </row>
    <row r="29" spans="1:6" x14ac:dyDescent="0.3">
      <c r="A29" s="5"/>
      <c r="B29" s="21" t="s">
        <v>19</v>
      </c>
      <c r="C29" s="22"/>
      <c r="D29" s="2"/>
      <c r="E29" s="23"/>
      <c r="F29" s="46"/>
    </row>
    <row r="30" spans="1:6" ht="66" x14ac:dyDescent="0.3">
      <c r="A30" s="5"/>
      <c r="B30" s="3" t="s">
        <v>243</v>
      </c>
      <c r="C30" s="22"/>
      <c r="D30" s="2"/>
      <c r="E30" s="23"/>
      <c r="F30" s="46"/>
    </row>
    <row r="31" spans="1:6" x14ac:dyDescent="0.3">
      <c r="A31" s="5"/>
      <c r="B31" s="3"/>
      <c r="C31" s="22"/>
      <c r="D31" s="2"/>
      <c r="E31" s="23"/>
      <c r="F31" s="46"/>
    </row>
    <row r="32" spans="1:6" x14ac:dyDescent="0.3">
      <c r="A32" s="5"/>
      <c r="B32" s="45" t="s">
        <v>225</v>
      </c>
      <c r="C32" s="22"/>
      <c r="D32" s="2"/>
      <c r="E32" s="23"/>
      <c r="F32" s="46"/>
    </row>
    <row r="33" spans="1:6" x14ac:dyDescent="0.3">
      <c r="A33" s="5" t="s">
        <v>226</v>
      </c>
      <c r="B33" s="3" t="s">
        <v>249</v>
      </c>
      <c r="C33" s="22" t="s">
        <v>5</v>
      </c>
      <c r="D33" s="2">
        <v>1</v>
      </c>
      <c r="E33" s="23"/>
      <c r="F33" s="46"/>
    </row>
    <row r="34" spans="1:6" x14ac:dyDescent="0.3">
      <c r="A34" s="5"/>
      <c r="B34" s="3"/>
      <c r="C34" s="22"/>
      <c r="D34" s="2"/>
      <c r="E34" s="23"/>
      <c r="F34" s="46"/>
    </row>
    <row r="35" spans="1:6" s="47" customFormat="1" x14ac:dyDescent="0.3">
      <c r="A35" s="5"/>
      <c r="B35" s="49" t="s">
        <v>244</v>
      </c>
      <c r="C35" s="22"/>
      <c r="D35" s="2"/>
      <c r="E35" s="23"/>
      <c r="F35" s="46"/>
    </row>
    <row r="36" spans="1:6" s="47" customFormat="1" x14ac:dyDescent="0.3">
      <c r="A36" s="5" t="s">
        <v>227</v>
      </c>
      <c r="B36" s="3" t="s">
        <v>250</v>
      </c>
      <c r="C36" s="22" t="s">
        <v>5</v>
      </c>
      <c r="D36" s="2">
        <v>3</v>
      </c>
      <c r="E36" s="23"/>
      <c r="F36" s="46"/>
    </row>
    <row r="37" spans="1:6" x14ac:dyDescent="0.3">
      <c r="A37" s="5"/>
      <c r="B37" s="3"/>
      <c r="C37" s="22"/>
      <c r="D37" s="2"/>
      <c r="E37" s="23"/>
      <c r="F37" s="46"/>
    </row>
    <row r="38" spans="1:6" x14ac:dyDescent="0.3">
      <c r="A38" s="4"/>
      <c r="B38" s="49" t="s">
        <v>228</v>
      </c>
      <c r="C38" s="22"/>
      <c r="D38" s="2"/>
      <c r="E38" s="23"/>
      <c r="F38" s="46"/>
    </row>
    <row r="39" spans="1:6" s="47" customFormat="1" x14ac:dyDescent="0.3">
      <c r="A39" s="5" t="s">
        <v>188</v>
      </c>
      <c r="B39" s="3" t="s">
        <v>251</v>
      </c>
      <c r="C39" s="22" t="s">
        <v>5</v>
      </c>
      <c r="D39" s="22">
        <v>1</v>
      </c>
      <c r="E39" s="23"/>
      <c r="F39" s="46"/>
    </row>
    <row r="40" spans="1:6" s="47" customFormat="1" x14ac:dyDescent="0.3">
      <c r="A40" s="5"/>
      <c r="B40" s="15"/>
      <c r="C40" s="22"/>
      <c r="D40" s="2"/>
      <c r="E40" s="23"/>
      <c r="F40" s="46"/>
    </row>
    <row r="41" spans="1:6" s="47" customFormat="1" x14ac:dyDescent="0.3">
      <c r="A41" s="5"/>
      <c r="B41" s="49" t="s">
        <v>229</v>
      </c>
      <c r="C41" s="22"/>
      <c r="D41" s="2"/>
      <c r="E41" s="23"/>
      <c r="F41" s="46"/>
    </row>
    <row r="42" spans="1:6" s="47" customFormat="1" x14ac:dyDescent="0.3">
      <c r="A42" s="5" t="s">
        <v>200</v>
      </c>
      <c r="B42" s="3" t="s">
        <v>252</v>
      </c>
      <c r="C42" s="22" t="s">
        <v>5</v>
      </c>
      <c r="D42" s="2">
        <v>1</v>
      </c>
      <c r="E42" s="23"/>
      <c r="F42" s="46"/>
    </row>
    <row r="43" spans="1:6" x14ac:dyDescent="0.3">
      <c r="A43" s="5"/>
      <c r="B43" s="3"/>
      <c r="C43" s="22"/>
      <c r="D43" s="2"/>
      <c r="E43" s="23"/>
      <c r="F43" s="46"/>
    </row>
    <row r="44" spans="1:6" s="47" customFormat="1" x14ac:dyDescent="0.3">
      <c r="A44" s="5"/>
      <c r="B44" s="49" t="s">
        <v>254</v>
      </c>
      <c r="C44" s="22"/>
      <c r="D44" s="2"/>
      <c r="E44" s="23"/>
      <c r="F44" s="46"/>
    </row>
    <row r="45" spans="1:6" s="47" customFormat="1" x14ac:dyDescent="0.3">
      <c r="A45" s="5" t="s">
        <v>227</v>
      </c>
      <c r="B45" s="3" t="s">
        <v>253</v>
      </c>
      <c r="C45" s="22" t="s">
        <v>5</v>
      </c>
      <c r="D45" s="2">
        <v>1</v>
      </c>
      <c r="E45" s="23"/>
      <c r="F45" s="46"/>
    </row>
    <row r="46" spans="1:6" s="47" customFormat="1" x14ac:dyDescent="0.3">
      <c r="A46" s="5"/>
      <c r="B46" s="3"/>
      <c r="C46" s="22"/>
      <c r="D46" s="2"/>
      <c r="E46" s="23"/>
      <c r="F46" s="46"/>
    </row>
    <row r="47" spans="1:6" s="47" customFormat="1" x14ac:dyDescent="0.3">
      <c r="A47" s="5"/>
      <c r="B47" s="49" t="s">
        <v>236</v>
      </c>
      <c r="C47" s="22"/>
      <c r="D47" s="2"/>
      <c r="E47" s="23"/>
      <c r="F47" s="46"/>
    </row>
    <row r="48" spans="1:6" s="47" customFormat="1" x14ac:dyDescent="0.3">
      <c r="A48" s="5" t="s">
        <v>227</v>
      </c>
      <c r="B48" s="3" t="s">
        <v>253</v>
      </c>
      <c r="C48" s="22" t="s">
        <v>5</v>
      </c>
      <c r="D48" s="59">
        <f>D27/100</f>
        <v>5.5</v>
      </c>
      <c r="E48" s="23"/>
      <c r="F48" s="46"/>
    </row>
    <row r="49" spans="1:7" s="47" customFormat="1" x14ac:dyDescent="0.3">
      <c r="A49" s="5"/>
      <c r="B49" s="3"/>
      <c r="C49" s="22"/>
      <c r="D49" s="2"/>
      <c r="E49" s="23"/>
      <c r="F49" s="46"/>
    </row>
    <row r="50" spans="1:7" s="47" customFormat="1" x14ac:dyDescent="0.3">
      <c r="A50" s="5"/>
      <c r="B50" s="45" t="s">
        <v>237</v>
      </c>
      <c r="C50" s="22"/>
      <c r="D50" s="2"/>
      <c r="E50" s="23"/>
      <c r="F50" s="46"/>
    </row>
    <row r="51" spans="1:7" s="47" customFormat="1" x14ac:dyDescent="0.3">
      <c r="A51" s="5" t="s">
        <v>227</v>
      </c>
      <c r="B51" s="3" t="s">
        <v>253</v>
      </c>
      <c r="C51" s="22" t="s">
        <v>5</v>
      </c>
      <c r="D51" s="2">
        <v>1</v>
      </c>
      <c r="E51" s="23"/>
      <c r="F51" s="46"/>
    </row>
    <row r="52" spans="1:7" s="47" customFormat="1" x14ac:dyDescent="0.3">
      <c r="A52" s="5"/>
      <c r="B52" s="3"/>
      <c r="C52" s="22"/>
      <c r="D52" s="2"/>
      <c r="E52" s="23"/>
      <c r="F52" s="46"/>
    </row>
    <row r="53" spans="1:7" s="47" customFormat="1" x14ac:dyDescent="0.3">
      <c r="A53" s="5"/>
      <c r="B53" s="21" t="s">
        <v>10</v>
      </c>
      <c r="C53" s="22"/>
      <c r="D53" s="2"/>
      <c r="E53" s="23"/>
      <c r="F53" s="46"/>
    </row>
    <row r="54" spans="1:7" s="47" customFormat="1" x14ac:dyDescent="0.3">
      <c r="A54" s="5"/>
      <c r="B54" s="52"/>
      <c r="C54" s="22"/>
      <c r="D54" s="2"/>
      <c r="E54" s="23"/>
      <c r="F54" s="46"/>
    </row>
    <row r="55" spans="1:7" s="47" customFormat="1" ht="27" customHeight="1" x14ac:dyDescent="0.3">
      <c r="A55" s="4" t="s">
        <v>21</v>
      </c>
      <c r="B55" s="21" t="s">
        <v>22</v>
      </c>
      <c r="C55" s="22"/>
      <c r="D55" s="2"/>
      <c r="E55" s="23"/>
      <c r="F55" s="46"/>
    </row>
    <row r="56" spans="1:7" s="47" customFormat="1" ht="28" x14ac:dyDescent="0.3">
      <c r="A56" s="4"/>
      <c r="B56" s="50" t="s">
        <v>230</v>
      </c>
      <c r="C56" s="22"/>
      <c r="D56" s="51"/>
      <c r="E56" s="53"/>
      <c r="F56" s="46"/>
      <c r="G56" s="15"/>
    </row>
    <row r="57" spans="1:7" x14ac:dyDescent="0.3">
      <c r="A57" s="5" t="s">
        <v>208</v>
      </c>
      <c r="B57" s="3" t="s">
        <v>231</v>
      </c>
      <c r="C57" s="22" t="s">
        <v>5</v>
      </c>
      <c r="D57" s="2">
        <v>1</v>
      </c>
      <c r="E57" s="23"/>
      <c r="F57" s="46"/>
    </row>
    <row r="58" spans="1:7" s="47" customFormat="1" ht="18.75" customHeight="1" x14ac:dyDescent="0.3">
      <c r="A58" s="5"/>
      <c r="B58" s="3"/>
      <c r="C58" s="22"/>
      <c r="D58" s="2"/>
      <c r="E58" s="23"/>
      <c r="F58" s="46"/>
    </row>
    <row r="59" spans="1:7" s="47" customFormat="1" x14ac:dyDescent="0.3">
      <c r="A59" s="5"/>
      <c r="B59" s="3"/>
      <c r="C59" s="22"/>
      <c r="D59" s="2"/>
      <c r="E59" s="23"/>
      <c r="F59" s="46"/>
    </row>
    <row r="60" spans="1:7" s="47" customFormat="1" x14ac:dyDescent="0.3">
      <c r="A60" s="54"/>
      <c r="B60" s="55" t="s">
        <v>211</v>
      </c>
      <c r="C60" s="56"/>
      <c r="D60" s="52"/>
      <c r="E60" s="57"/>
      <c r="F60" s="46"/>
    </row>
    <row r="61" spans="1:7" s="47" customFormat="1" x14ac:dyDescent="0.3">
      <c r="A61" s="5"/>
      <c r="B61" s="3"/>
      <c r="C61" s="22"/>
      <c r="D61" s="2"/>
      <c r="E61" s="23"/>
      <c r="F61" s="46"/>
    </row>
    <row r="62" spans="1:7" s="47" customFormat="1" x14ac:dyDescent="0.3">
      <c r="A62" s="5"/>
      <c r="B62" s="55" t="s">
        <v>8</v>
      </c>
      <c r="C62" s="22"/>
      <c r="D62" s="2"/>
      <c r="E62" s="23"/>
      <c r="F62" s="46"/>
    </row>
    <row r="63" spans="1:7" s="47" customFormat="1" ht="38.25" customHeight="1" x14ac:dyDescent="0.3">
      <c r="A63" s="5" t="s">
        <v>9</v>
      </c>
      <c r="B63" s="3" t="s">
        <v>238</v>
      </c>
      <c r="C63" s="22" t="s">
        <v>5</v>
      </c>
      <c r="D63" s="22">
        <v>2</v>
      </c>
      <c r="E63" s="23"/>
      <c r="F63" s="46"/>
    </row>
    <row r="64" spans="1:7" s="47" customFormat="1" x14ac:dyDescent="0.3">
      <c r="A64" s="5"/>
      <c r="B64" s="3"/>
      <c r="C64" s="22"/>
      <c r="D64" s="2"/>
      <c r="E64" s="23"/>
      <c r="F64" s="46"/>
    </row>
    <row r="65" spans="1:7" s="47" customFormat="1" x14ac:dyDescent="0.3">
      <c r="A65" s="4" t="s">
        <v>187</v>
      </c>
      <c r="B65" s="21" t="s">
        <v>27</v>
      </c>
      <c r="C65" s="22"/>
      <c r="D65" s="2"/>
      <c r="E65" s="23"/>
      <c r="F65" s="46"/>
    </row>
    <row r="66" spans="1:7" s="47" customFormat="1" x14ac:dyDescent="0.3">
      <c r="A66" s="5" t="s">
        <v>11</v>
      </c>
      <c r="B66" s="3" t="s">
        <v>239</v>
      </c>
      <c r="C66" s="22" t="s">
        <v>5</v>
      </c>
      <c r="D66" s="2">
        <v>1</v>
      </c>
      <c r="E66" s="23"/>
      <c r="F66" s="46"/>
    </row>
    <row r="67" spans="1:7" s="47" customFormat="1" x14ac:dyDescent="0.3">
      <c r="A67" s="5" t="s">
        <v>12</v>
      </c>
      <c r="B67" s="3" t="s">
        <v>240</v>
      </c>
      <c r="C67" s="22" t="s">
        <v>5</v>
      </c>
      <c r="D67" s="59">
        <v>3</v>
      </c>
      <c r="E67" s="23"/>
      <c r="F67" s="46"/>
    </row>
    <row r="68" spans="1:7" s="47" customFormat="1" ht="48" customHeight="1" x14ac:dyDescent="0.3">
      <c r="A68" s="5"/>
      <c r="B68" s="3"/>
      <c r="C68" s="22"/>
      <c r="D68" s="58"/>
      <c r="E68" s="23"/>
      <c r="F68" s="46"/>
    </row>
    <row r="69" spans="1:7" s="47" customFormat="1" x14ac:dyDescent="0.3">
      <c r="A69" s="5"/>
      <c r="B69" s="3"/>
      <c r="C69" s="22"/>
      <c r="D69" s="59"/>
      <c r="E69" s="23"/>
      <c r="F69" s="81"/>
    </row>
    <row r="70" spans="1:7" s="47" customFormat="1" ht="14.5" thickBot="1" x14ac:dyDescent="0.35">
      <c r="A70" s="60"/>
      <c r="B70" s="61" t="s">
        <v>439</v>
      </c>
      <c r="C70" s="62"/>
      <c r="D70" s="63"/>
      <c r="E70" s="64"/>
      <c r="F70" s="65"/>
    </row>
    <row r="71" spans="1:7" s="47" customFormat="1" x14ac:dyDescent="0.3">
      <c r="A71" s="31"/>
      <c r="B71" s="32"/>
      <c r="C71" s="33"/>
      <c r="D71" s="34"/>
      <c r="E71" s="35"/>
      <c r="F71" s="36"/>
    </row>
    <row r="72" spans="1:7" s="47" customFormat="1" ht="14.5" x14ac:dyDescent="0.35">
      <c r="A72" s="37"/>
      <c r="B72" s="30"/>
      <c r="C72" s="38"/>
      <c r="D72" s="30"/>
      <c r="E72" s="30"/>
      <c r="F72" s="39"/>
    </row>
    <row r="73" spans="1:7" s="47" customFormat="1" x14ac:dyDescent="0.3">
      <c r="A73" s="40"/>
      <c r="B73" s="41"/>
      <c r="C73" s="42"/>
      <c r="D73" s="15"/>
      <c r="E73" s="43"/>
      <c r="F73" s="44"/>
    </row>
    <row r="74" spans="1:7" s="47" customFormat="1" x14ac:dyDescent="0.3">
      <c r="A74" s="40"/>
      <c r="B74" s="41"/>
      <c r="C74" s="42"/>
      <c r="D74" s="15"/>
      <c r="E74" s="43"/>
      <c r="F74" s="44"/>
    </row>
    <row r="75" spans="1:7" s="47" customFormat="1" x14ac:dyDescent="0.3">
      <c r="A75" s="40"/>
      <c r="B75" s="41"/>
      <c r="C75" s="42"/>
      <c r="D75" s="15"/>
      <c r="E75" s="43"/>
      <c r="F75" s="44"/>
    </row>
    <row r="76" spans="1:7" s="47" customFormat="1" x14ac:dyDescent="0.3">
      <c r="A76" s="40"/>
      <c r="B76" s="41"/>
      <c r="C76" s="42"/>
      <c r="D76" s="15"/>
      <c r="E76" s="43"/>
      <c r="F76" s="44"/>
    </row>
    <row r="77" spans="1:7" s="47" customFormat="1" x14ac:dyDescent="0.3">
      <c r="A77" s="40"/>
      <c r="B77" s="41"/>
      <c r="C77" s="42"/>
      <c r="D77" s="15"/>
      <c r="E77" s="43"/>
      <c r="F77" s="44"/>
    </row>
    <row r="78" spans="1:7" s="47" customFormat="1" x14ac:dyDescent="0.3">
      <c r="A78" s="40"/>
      <c r="B78" s="41"/>
      <c r="C78" s="42"/>
      <c r="D78" s="15"/>
      <c r="E78" s="43"/>
      <c r="F78" s="44"/>
      <c r="G78" s="15"/>
    </row>
  </sheetData>
  <mergeCells count="2">
    <mergeCell ref="A1:F1"/>
    <mergeCell ref="A2:F2"/>
  </mergeCells>
  <pageMargins left="0.7" right="0.7" top="0.75" bottom="0.75" header="0.3" footer="0.3"/>
  <pageSetup scale="68" fitToHeight="0" orientation="portrait" r:id="rId1"/>
  <headerFooter alignWithMargins="0"/>
  <rowBreaks count="1" manualBreakCount="1">
    <brk id="28"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79"/>
  <sheetViews>
    <sheetView view="pageBreakPreview" topLeftCell="A70" zoomScale="75" zoomScaleNormal="70" zoomScaleSheetLayoutView="75" workbookViewId="0">
      <selection activeCell="F71" sqref="F71"/>
    </sheetView>
  </sheetViews>
  <sheetFormatPr defaultColWidth="9.1796875" defaultRowHeight="14" x14ac:dyDescent="0.3"/>
  <cols>
    <col min="1" max="1" width="8" style="40" bestFit="1" customWidth="1"/>
    <col min="2" max="2" width="79.81640625" style="41" customWidth="1"/>
    <col min="3" max="3" width="6.26953125" style="42" bestFit="1" customWidth="1"/>
    <col min="4" max="4" width="10" style="15" bestFit="1" customWidth="1"/>
    <col min="5" max="5" width="13.7265625" style="43" customWidth="1"/>
    <col min="6" max="6" width="17.7265625" style="44" bestFit="1" customWidth="1"/>
    <col min="7" max="16384" width="9.1796875" style="15"/>
  </cols>
  <sheetData>
    <row r="1" spans="1:6" ht="14.5" thickBot="1" x14ac:dyDescent="0.35">
      <c r="A1" s="177" t="s">
        <v>212</v>
      </c>
      <c r="B1" s="178"/>
      <c r="C1" s="178"/>
      <c r="D1" s="178"/>
      <c r="E1" s="178"/>
      <c r="F1" s="178"/>
    </row>
    <row r="2" spans="1:6" ht="14.5" thickBot="1" x14ac:dyDescent="0.35">
      <c r="A2" s="177" t="s">
        <v>265</v>
      </c>
      <c r="B2" s="178"/>
      <c r="C2" s="178"/>
      <c r="D2" s="178"/>
      <c r="E2" s="178"/>
      <c r="F2" s="178"/>
    </row>
    <row r="3" spans="1:6" s="20" customFormat="1" x14ac:dyDescent="0.25">
      <c r="A3" s="16" t="s">
        <v>0</v>
      </c>
      <c r="B3" s="17" t="s">
        <v>1</v>
      </c>
      <c r="C3" s="17" t="s">
        <v>2</v>
      </c>
      <c r="D3" s="17" t="s">
        <v>6</v>
      </c>
      <c r="E3" s="18" t="s">
        <v>3</v>
      </c>
      <c r="F3" s="19" t="s">
        <v>7</v>
      </c>
    </row>
    <row r="4" spans="1:6" ht="13.15" customHeight="1" x14ac:dyDescent="0.3">
      <c r="A4" s="5"/>
      <c r="B4" s="21" t="s">
        <v>14</v>
      </c>
      <c r="C4" s="22"/>
      <c r="D4" s="2"/>
      <c r="E4" s="23"/>
      <c r="F4" s="24"/>
    </row>
    <row r="5" spans="1:6" x14ac:dyDescent="0.3">
      <c r="A5" s="4" t="s">
        <v>25</v>
      </c>
      <c r="B5" s="21" t="s">
        <v>26</v>
      </c>
      <c r="C5" s="25"/>
      <c r="D5" s="22"/>
      <c r="E5" s="23"/>
      <c r="F5" s="26"/>
    </row>
    <row r="6" spans="1:6" x14ac:dyDescent="0.3">
      <c r="A6" s="27"/>
      <c r="B6" s="3" t="s">
        <v>202</v>
      </c>
      <c r="C6" s="25"/>
      <c r="D6" s="22"/>
      <c r="E6" s="48"/>
      <c r="F6" s="26"/>
    </row>
    <row r="7" spans="1:6" x14ac:dyDescent="0.3">
      <c r="A7" s="5"/>
      <c r="B7" s="21" t="s">
        <v>15</v>
      </c>
      <c r="C7" s="22"/>
      <c r="D7" s="2"/>
      <c r="E7" s="23"/>
      <c r="F7" s="26"/>
    </row>
    <row r="8" spans="1:6" s="29" customFormat="1" x14ac:dyDescent="0.3">
      <c r="A8" s="5"/>
      <c r="B8" s="28" t="s">
        <v>16</v>
      </c>
      <c r="C8" s="22"/>
      <c r="D8" s="2"/>
      <c r="E8" s="23"/>
      <c r="F8" s="26"/>
    </row>
    <row r="9" spans="1:6" ht="24" customHeight="1" x14ac:dyDescent="0.3">
      <c r="A9" s="5"/>
      <c r="B9" s="28" t="s">
        <v>17</v>
      </c>
      <c r="C9" s="22"/>
      <c r="D9" s="2"/>
      <c r="E9" s="23"/>
      <c r="F9" s="26"/>
    </row>
    <row r="10" spans="1:6" ht="50.25" customHeight="1" x14ac:dyDescent="0.3">
      <c r="A10" s="5" t="s">
        <v>18</v>
      </c>
      <c r="B10" s="3" t="s">
        <v>209</v>
      </c>
      <c r="C10" s="22" t="s">
        <v>4</v>
      </c>
      <c r="D10" s="22">
        <v>1210</v>
      </c>
      <c r="E10" s="23"/>
      <c r="F10" s="46"/>
    </row>
    <row r="11" spans="1:6" s="47" customFormat="1" x14ac:dyDescent="0.3">
      <c r="A11" s="5"/>
      <c r="B11" s="21" t="s">
        <v>214</v>
      </c>
      <c r="C11" s="22"/>
      <c r="D11" s="2"/>
      <c r="E11" s="23"/>
      <c r="F11" s="46"/>
    </row>
    <row r="12" spans="1:6" s="47" customFormat="1" x14ac:dyDescent="0.3">
      <c r="A12" s="5"/>
      <c r="B12" s="3"/>
      <c r="C12" s="22"/>
      <c r="D12" s="2"/>
      <c r="E12" s="23"/>
      <c r="F12" s="46"/>
    </row>
    <row r="13" spans="1:6" s="47" customFormat="1" ht="42" customHeight="1" x14ac:dyDescent="0.3">
      <c r="A13" s="5" t="s">
        <v>215</v>
      </c>
      <c r="B13" s="3" t="s">
        <v>216</v>
      </c>
      <c r="C13" s="22" t="s">
        <v>217</v>
      </c>
      <c r="D13" s="82">
        <f>D10*2/10000</f>
        <v>0.24199999999999999</v>
      </c>
      <c r="E13" s="23"/>
      <c r="F13" s="46"/>
    </row>
    <row r="14" spans="1:6" s="47" customFormat="1" x14ac:dyDescent="0.3">
      <c r="A14" s="5"/>
      <c r="B14" s="3"/>
      <c r="C14" s="22"/>
      <c r="D14" s="2"/>
      <c r="E14" s="23"/>
      <c r="F14" s="46"/>
    </row>
    <row r="15" spans="1:6" s="47" customFormat="1" ht="37.5" customHeight="1" x14ac:dyDescent="0.3">
      <c r="A15" s="5"/>
      <c r="B15" s="28" t="s">
        <v>218</v>
      </c>
      <c r="C15" s="22"/>
      <c r="D15" s="2"/>
      <c r="E15" s="23"/>
      <c r="F15" s="46"/>
    </row>
    <row r="16" spans="1:6" s="47" customFormat="1" x14ac:dyDescent="0.3">
      <c r="A16" s="5"/>
      <c r="B16" s="3"/>
      <c r="C16" s="22"/>
      <c r="D16" s="2"/>
      <c r="E16" s="23"/>
      <c r="F16" s="46"/>
    </row>
    <row r="17" spans="1:6" s="47" customFormat="1" x14ac:dyDescent="0.3">
      <c r="A17" s="5" t="s">
        <v>219</v>
      </c>
      <c r="B17" s="3" t="s">
        <v>220</v>
      </c>
      <c r="C17" s="22" t="s">
        <v>5</v>
      </c>
      <c r="D17" s="2">
        <v>5</v>
      </c>
      <c r="E17" s="23"/>
      <c r="F17" s="46"/>
    </row>
    <row r="18" spans="1:6" s="47" customFormat="1" x14ac:dyDescent="0.3">
      <c r="A18" s="5"/>
      <c r="B18" s="3"/>
      <c r="C18" s="22"/>
      <c r="D18" s="2"/>
      <c r="E18" s="23"/>
      <c r="F18" s="46"/>
    </row>
    <row r="19" spans="1:6" s="47" customFormat="1" x14ac:dyDescent="0.3">
      <c r="A19" s="5" t="s">
        <v>221</v>
      </c>
      <c r="B19" s="3" t="s">
        <v>222</v>
      </c>
      <c r="C19" s="22" t="s">
        <v>5</v>
      </c>
      <c r="D19" s="2">
        <v>2</v>
      </c>
      <c r="E19" s="23"/>
      <c r="F19" s="46"/>
    </row>
    <row r="20" spans="1:6" s="47" customFormat="1" x14ac:dyDescent="0.3">
      <c r="A20" s="5"/>
      <c r="B20" s="3"/>
      <c r="C20" s="22"/>
      <c r="D20" s="2"/>
      <c r="E20" s="23"/>
      <c r="F20" s="46"/>
    </row>
    <row r="21" spans="1:6" s="47" customFormat="1" x14ac:dyDescent="0.3">
      <c r="A21" s="5" t="s">
        <v>223</v>
      </c>
      <c r="B21" s="3" t="s">
        <v>224</v>
      </c>
      <c r="C21" s="22" t="s">
        <v>5</v>
      </c>
      <c r="D21" s="2">
        <v>2</v>
      </c>
      <c r="E21" s="23"/>
      <c r="F21" s="46"/>
    </row>
    <row r="22" spans="1:6" s="47" customFormat="1" x14ac:dyDescent="0.3">
      <c r="A22" s="5"/>
      <c r="B22" s="3"/>
      <c r="C22" s="22"/>
      <c r="D22" s="2"/>
      <c r="E22" s="23"/>
      <c r="F22" s="46"/>
    </row>
    <row r="23" spans="1:6" x14ac:dyDescent="0.3">
      <c r="A23" s="5"/>
      <c r="B23" s="66" t="s">
        <v>203</v>
      </c>
      <c r="C23" s="22"/>
      <c r="D23" s="2"/>
      <c r="E23" s="23"/>
      <c r="F23" s="46"/>
    </row>
    <row r="24" spans="1:6" ht="110.25" customHeight="1" x14ac:dyDescent="0.3">
      <c r="A24" s="5"/>
      <c r="B24" s="3" t="s">
        <v>242</v>
      </c>
      <c r="C24" s="22"/>
      <c r="D24" s="2"/>
      <c r="E24" s="23"/>
      <c r="F24" s="46"/>
    </row>
    <row r="25" spans="1:6" x14ac:dyDescent="0.3">
      <c r="A25" s="5"/>
      <c r="B25" s="3"/>
      <c r="C25" s="22"/>
      <c r="D25" s="2"/>
      <c r="E25" s="23"/>
      <c r="F25" s="46"/>
    </row>
    <row r="26" spans="1:6" x14ac:dyDescent="0.3">
      <c r="A26" s="5"/>
      <c r="B26" s="21" t="s">
        <v>197</v>
      </c>
      <c r="C26" s="22"/>
      <c r="D26" s="2"/>
      <c r="E26" s="23"/>
      <c r="F26" s="46"/>
    </row>
    <row r="27" spans="1:6" ht="23.25" customHeight="1" x14ac:dyDescent="0.3">
      <c r="A27" s="5" t="s">
        <v>23</v>
      </c>
      <c r="B27" s="3" t="s">
        <v>260</v>
      </c>
      <c r="C27" s="22" t="s">
        <v>4</v>
      </c>
      <c r="D27" s="22">
        <v>550</v>
      </c>
      <c r="E27" s="23"/>
      <c r="F27" s="46"/>
    </row>
    <row r="28" spans="1:6" ht="23.25" customHeight="1" x14ac:dyDescent="0.3">
      <c r="A28" s="5" t="s">
        <v>189</v>
      </c>
      <c r="B28" s="3" t="s">
        <v>262</v>
      </c>
      <c r="C28" s="22" t="s">
        <v>4</v>
      </c>
      <c r="D28" s="22">
        <v>550</v>
      </c>
      <c r="E28" s="23"/>
      <c r="F28" s="46"/>
    </row>
    <row r="29" spans="1:6" x14ac:dyDescent="0.3">
      <c r="A29" s="5"/>
      <c r="B29" s="3"/>
      <c r="C29" s="22"/>
      <c r="D29" s="22"/>
      <c r="E29" s="23"/>
      <c r="F29" s="46"/>
    </row>
    <row r="30" spans="1:6" x14ac:dyDescent="0.3">
      <c r="A30" s="5"/>
      <c r="B30" s="21" t="s">
        <v>19</v>
      </c>
      <c r="C30" s="22"/>
      <c r="D30" s="2"/>
      <c r="E30" s="23"/>
      <c r="F30" s="46"/>
    </row>
    <row r="31" spans="1:6" ht="66" x14ac:dyDescent="0.3">
      <c r="A31" s="5"/>
      <c r="B31" s="3" t="s">
        <v>243</v>
      </c>
      <c r="C31" s="22"/>
      <c r="D31" s="2"/>
      <c r="E31" s="23"/>
      <c r="F31" s="46"/>
    </row>
    <row r="32" spans="1:6" x14ac:dyDescent="0.3">
      <c r="A32" s="5"/>
      <c r="B32" s="3"/>
      <c r="C32" s="22"/>
      <c r="D32" s="2"/>
      <c r="E32" s="23"/>
      <c r="F32" s="46"/>
    </row>
    <row r="33" spans="1:6" x14ac:dyDescent="0.3">
      <c r="A33" s="5"/>
      <c r="B33" s="45" t="s">
        <v>225</v>
      </c>
      <c r="C33" s="22"/>
      <c r="D33" s="2"/>
      <c r="E33" s="23"/>
      <c r="F33" s="46"/>
    </row>
    <row r="34" spans="1:6" x14ac:dyDescent="0.3">
      <c r="A34" s="5" t="s">
        <v>226</v>
      </c>
      <c r="B34" s="3" t="s">
        <v>249</v>
      </c>
      <c r="C34" s="22" t="s">
        <v>5</v>
      </c>
      <c r="D34" s="2">
        <v>1</v>
      </c>
      <c r="E34" s="23"/>
      <c r="F34" s="46"/>
    </row>
    <row r="35" spans="1:6" x14ac:dyDescent="0.3">
      <c r="A35" s="5"/>
      <c r="B35" s="3"/>
      <c r="C35" s="22"/>
      <c r="D35" s="2"/>
      <c r="E35" s="23"/>
      <c r="F35" s="46"/>
    </row>
    <row r="36" spans="1:6" s="47" customFormat="1" x14ac:dyDescent="0.3">
      <c r="A36" s="5"/>
      <c r="B36" s="49" t="s">
        <v>244</v>
      </c>
      <c r="C36" s="22"/>
      <c r="D36" s="2"/>
      <c r="E36" s="23"/>
      <c r="F36" s="46"/>
    </row>
    <row r="37" spans="1:6" s="47" customFormat="1" x14ac:dyDescent="0.3">
      <c r="A37" s="5" t="s">
        <v>227</v>
      </c>
      <c r="B37" s="3" t="s">
        <v>250</v>
      </c>
      <c r="C37" s="22" t="s">
        <v>5</v>
      </c>
      <c r="D37" s="2">
        <v>5</v>
      </c>
      <c r="E37" s="23"/>
      <c r="F37" s="46"/>
    </row>
    <row r="38" spans="1:6" x14ac:dyDescent="0.3">
      <c r="A38" s="5"/>
      <c r="B38" s="3"/>
      <c r="C38" s="22"/>
      <c r="D38" s="2"/>
      <c r="E38" s="23"/>
      <c r="F38" s="46"/>
    </row>
    <row r="39" spans="1:6" x14ac:dyDescent="0.3">
      <c r="A39" s="4"/>
      <c r="B39" s="49" t="s">
        <v>228</v>
      </c>
      <c r="C39" s="22"/>
      <c r="D39" s="2"/>
      <c r="E39" s="23"/>
      <c r="F39" s="46"/>
    </row>
    <row r="40" spans="1:6" s="47" customFormat="1" x14ac:dyDescent="0.3">
      <c r="A40" s="5" t="s">
        <v>188</v>
      </c>
      <c r="B40" s="3" t="s">
        <v>251</v>
      </c>
      <c r="C40" s="22" t="s">
        <v>5</v>
      </c>
      <c r="D40" s="22">
        <v>2</v>
      </c>
      <c r="E40" s="23"/>
      <c r="F40" s="46"/>
    </row>
    <row r="41" spans="1:6" s="47" customFormat="1" x14ac:dyDescent="0.3">
      <c r="A41" s="5"/>
      <c r="B41" s="15"/>
      <c r="C41" s="22"/>
      <c r="D41" s="2"/>
      <c r="E41" s="23"/>
      <c r="F41" s="46"/>
    </row>
    <row r="42" spans="1:6" s="47" customFormat="1" x14ac:dyDescent="0.3">
      <c r="A42" s="5"/>
      <c r="B42" s="49" t="s">
        <v>229</v>
      </c>
      <c r="C42" s="22"/>
      <c r="D42" s="2"/>
      <c r="E42" s="23"/>
      <c r="F42" s="46"/>
    </row>
    <row r="43" spans="1:6" s="47" customFormat="1" x14ac:dyDescent="0.3">
      <c r="A43" s="5" t="s">
        <v>200</v>
      </c>
      <c r="B43" s="3" t="s">
        <v>252</v>
      </c>
      <c r="C43" s="22" t="s">
        <v>5</v>
      </c>
      <c r="D43" s="2">
        <v>1</v>
      </c>
      <c r="E43" s="23"/>
      <c r="F43" s="46"/>
    </row>
    <row r="44" spans="1:6" x14ac:dyDescent="0.3">
      <c r="A44" s="5"/>
      <c r="B44" s="3"/>
      <c r="C44" s="22"/>
      <c r="D44" s="2"/>
      <c r="E44" s="23"/>
      <c r="F44" s="46"/>
    </row>
    <row r="45" spans="1:6" s="47" customFormat="1" x14ac:dyDescent="0.3">
      <c r="A45" s="5"/>
      <c r="B45" s="49" t="s">
        <v>254</v>
      </c>
      <c r="C45" s="22"/>
      <c r="D45" s="2"/>
      <c r="E45" s="23"/>
      <c r="F45" s="46"/>
    </row>
    <row r="46" spans="1:6" s="47" customFormat="1" x14ac:dyDescent="0.3">
      <c r="A46" s="5" t="s">
        <v>227</v>
      </c>
      <c r="B46" s="3" t="s">
        <v>253</v>
      </c>
      <c r="C46" s="22" t="s">
        <v>5</v>
      </c>
      <c r="D46" s="2">
        <v>3</v>
      </c>
      <c r="E46" s="23"/>
      <c r="F46" s="46"/>
    </row>
    <row r="47" spans="1:6" s="47" customFormat="1" x14ac:dyDescent="0.3">
      <c r="A47" s="5"/>
      <c r="B47" s="3"/>
      <c r="C47" s="22"/>
      <c r="D47" s="2"/>
      <c r="E47" s="23"/>
      <c r="F47" s="46"/>
    </row>
    <row r="48" spans="1:6" s="47" customFormat="1" x14ac:dyDescent="0.3">
      <c r="A48" s="5"/>
      <c r="B48" s="49" t="s">
        <v>236</v>
      </c>
      <c r="C48" s="22"/>
      <c r="D48" s="2"/>
      <c r="E48" s="23"/>
      <c r="F48" s="46"/>
    </row>
    <row r="49" spans="1:7" s="47" customFormat="1" x14ac:dyDescent="0.3">
      <c r="A49" s="5" t="s">
        <v>227</v>
      </c>
      <c r="B49" s="3" t="s">
        <v>253</v>
      </c>
      <c r="C49" s="22" t="s">
        <v>5</v>
      </c>
      <c r="D49" s="59">
        <f>D27/100</f>
        <v>5.5</v>
      </c>
      <c r="E49" s="23"/>
      <c r="F49" s="46"/>
    </row>
    <row r="50" spans="1:7" s="47" customFormat="1" x14ac:dyDescent="0.3">
      <c r="A50" s="5"/>
      <c r="B50" s="3"/>
      <c r="C50" s="22"/>
      <c r="D50" s="2"/>
      <c r="E50" s="23"/>
      <c r="F50" s="46"/>
    </row>
    <row r="51" spans="1:7" s="47" customFormat="1" x14ac:dyDescent="0.3">
      <c r="A51" s="5"/>
      <c r="B51" s="45" t="s">
        <v>237</v>
      </c>
      <c r="C51" s="22"/>
      <c r="D51" s="2"/>
      <c r="E51" s="23"/>
      <c r="F51" s="46"/>
    </row>
    <row r="52" spans="1:7" s="47" customFormat="1" x14ac:dyDescent="0.3">
      <c r="A52" s="5" t="s">
        <v>227</v>
      </c>
      <c r="B52" s="3" t="s">
        <v>253</v>
      </c>
      <c r="C52" s="22" t="s">
        <v>5</v>
      </c>
      <c r="D52" s="2">
        <v>1</v>
      </c>
      <c r="E52" s="23"/>
      <c r="F52" s="46"/>
    </row>
    <row r="53" spans="1:7" s="47" customFormat="1" x14ac:dyDescent="0.3">
      <c r="A53" s="5"/>
      <c r="B53" s="3"/>
      <c r="C53" s="22"/>
      <c r="D53" s="2"/>
      <c r="E53" s="23"/>
      <c r="F53" s="46"/>
    </row>
    <row r="54" spans="1:7" s="47" customFormat="1" x14ac:dyDescent="0.3">
      <c r="A54" s="5"/>
      <c r="B54" s="21" t="s">
        <v>10</v>
      </c>
      <c r="C54" s="22"/>
      <c r="D54" s="2"/>
      <c r="E54" s="23"/>
      <c r="F54" s="46"/>
    </row>
    <row r="55" spans="1:7" s="47" customFormat="1" x14ac:dyDescent="0.3">
      <c r="A55" s="5"/>
      <c r="B55" s="52"/>
      <c r="C55" s="22"/>
      <c r="D55" s="2"/>
      <c r="E55" s="23"/>
      <c r="F55" s="46"/>
    </row>
    <row r="56" spans="1:7" s="47" customFormat="1" ht="27" customHeight="1" x14ac:dyDescent="0.3">
      <c r="A56" s="4" t="s">
        <v>21</v>
      </c>
      <c r="B56" s="21" t="s">
        <v>22</v>
      </c>
      <c r="C56" s="22"/>
      <c r="D56" s="2"/>
      <c r="E56" s="23"/>
      <c r="F56" s="46"/>
    </row>
    <row r="57" spans="1:7" s="47" customFormat="1" ht="28" x14ac:dyDescent="0.3">
      <c r="A57" s="4"/>
      <c r="B57" s="50" t="s">
        <v>230</v>
      </c>
      <c r="C57" s="22"/>
      <c r="D57" s="51"/>
      <c r="E57" s="53"/>
      <c r="F57" s="46"/>
      <c r="G57" s="15"/>
    </row>
    <row r="58" spans="1:7" x14ac:dyDescent="0.3">
      <c r="A58" s="5" t="s">
        <v>208</v>
      </c>
      <c r="B58" s="3" t="s">
        <v>231</v>
      </c>
      <c r="C58" s="22" t="s">
        <v>5</v>
      </c>
      <c r="D58" s="2">
        <v>1</v>
      </c>
      <c r="E58" s="23"/>
      <c r="F58" s="46"/>
    </row>
    <row r="59" spans="1:7" s="47" customFormat="1" ht="18.75" customHeight="1" x14ac:dyDescent="0.3">
      <c r="A59" s="5" t="s">
        <v>208</v>
      </c>
      <c r="B59" s="3" t="s">
        <v>442</v>
      </c>
      <c r="C59" s="22" t="s">
        <v>5</v>
      </c>
      <c r="D59" s="2">
        <v>1</v>
      </c>
      <c r="E59" s="23"/>
      <c r="F59" s="46"/>
    </row>
    <row r="60" spans="1:7" s="47" customFormat="1" x14ac:dyDescent="0.3">
      <c r="A60" s="54"/>
      <c r="B60" s="55" t="s">
        <v>211</v>
      </c>
      <c r="C60" s="56"/>
      <c r="D60" s="52"/>
      <c r="E60" s="57"/>
      <c r="F60" s="46"/>
    </row>
    <row r="61" spans="1:7" s="47" customFormat="1" x14ac:dyDescent="0.3">
      <c r="A61" s="5"/>
      <c r="B61" s="3"/>
      <c r="C61" s="22"/>
      <c r="D61" s="2"/>
      <c r="E61" s="23"/>
      <c r="F61" s="46"/>
    </row>
    <row r="62" spans="1:7" s="47" customFormat="1" x14ac:dyDescent="0.3">
      <c r="A62" s="5"/>
      <c r="B62" s="55" t="s">
        <v>8</v>
      </c>
      <c r="C62" s="22"/>
      <c r="D62" s="2"/>
      <c r="E62" s="23"/>
      <c r="F62" s="46"/>
    </row>
    <row r="63" spans="1:7" s="47" customFormat="1" ht="38.25" customHeight="1" x14ac:dyDescent="0.3">
      <c r="A63" s="5" t="s">
        <v>9</v>
      </c>
      <c r="B63" s="3" t="s">
        <v>238</v>
      </c>
      <c r="C63" s="22" t="s">
        <v>5</v>
      </c>
      <c r="D63" s="22">
        <v>2</v>
      </c>
      <c r="E63" s="23"/>
      <c r="F63" s="46"/>
    </row>
    <row r="64" spans="1:7" s="47" customFormat="1" x14ac:dyDescent="0.3">
      <c r="A64" s="5"/>
      <c r="B64" s="3"/>
      <c r="C64" s="22"/>
      <c r="D64" s="2"/>
      <c r="E64" s="23"/>
      <c r="F64" s="46"/>
    </row>
    <row r="65" spans="1:7" s="47" customFormat="1" x14ac:dyDescent="0.3">
      <c r="A65" s="4" t="s">
        <v>187</v>
      </c>
      <c r="B65" s="21" t="s">
        <v>27</v>
      </c>
      <c r="C65" s="22"/>
      <c r="D65" s="2"/>
      <c r="E65" s="23"/>
      <c r="F65" s="46"/>
    </row>
    <row r="66" spans="1:7" s="47" customFormat="1" x14ac:dyDescent="0.3">
      <c r="A66" s="5" t="s">
        <v>11</v>
      </c>
      <c r="B66" s="3" t="s">
        <v>239</v>
      </c>
      <c r="C66" s="22" t="s">
        <v>5</v>
      </c>
      <c r="D66" s="2">
        <v>1</v>
      </c>
      <c r="E66" s="23"/>
      <c r="F66" s="46"/>
    </row>
    <row r="67" spans="1:7" s="47" customFormat="1" x14ac:dyDescent="0.3">
      <c r="A67" s="5" t="s">
        <v>12</v>
      </c>
      <c r="B67" s="3" t="s">
        <v>443</v>
      </c>
      <c r="C67" s="22" t="s">
        <v>5</v>
      </c>
      <c r="D67" s="2">
        <v>1</v>
      </c>
      <c r="E67" s="23"/>
      <c r="F67" s="46"/>
    </row>
    <row r="68" spans="1:7" s="47" customFormat="1" x14ac:dyDescent="0.3">
      <c r="A68" s="5" t="s">
        <v>13</v>
      </c>
      <c r="B68" s="3" t="s">
        <v>240</v>
      </c>
      <c r="C68" s="22" t="s">
        <v>5</v>
      </c>
      <c r="D68" s="59">
        <v>6</v>
      </c>
      <c r="E68" s="23"/>
      <c r="F68" s="46"/>
    </row>
    <row r="69" spans="1:7" s="47" customFormat="1" ht="48" customHeight="1" x14ac:dyDescent="0.3">
      <c r="A69" s="5"/>
      <c r="B69" s="3"/>
      <c r="C69" s="22"/>
      <c r="D69" s="58"/>
      <c r="E69" s="23"/>
      <c r="F69" s="46"/>
    </row>
    <row r="70" spans="1:7" s="47" customFormat="1" x14ac:dyDescent="0.3">
      <c r="A70" s="5"/>
      <c r="B70" s="3"/>
      <c r="C70" s="22"/>
      <c r="D70" s="59"/>
      <c r="E70" s="23"/>
      <c r="F70" s="81"/>
    </row>
    <row r="71" spans="1:7" s="47" customFormat="1" ht="14.5" thickBot="1" x14ac:dyDescent="0.35">
      <c r="A71" s="60"/>
      <c r="B71" s="61" t="s">
        <v>439</v>
      </c>
      <c r="C71" s="62"/>
      <c r="D71" s="63"/>
      <c r="E71" s="64"/>
      <c r="F71" s="65"/>
    </row>
    <row r="72" spans="1:7" s="47" customFormat="1" x14ac:dyDescent="0.3">
      <c r="A72" s="31"/>
      <c r="B72" s="32"/>
      <c r="C72" s="33"/>
      <c r="D72" s="34"/>
      <c r="E72" s="35"/>
      <c r="F72" s="36"/>
    </row>
    <row r="73" spans="1:7" s="47" customFormat="1" ht="14.5" x14ac:dyDescent="0.35">
      <c r="A73" s="37"/>
      <c r="B73" s="30"/>
      <c r="C73" s="38"/>
      <c r="D73" s="30"/>
      <c r="E73" s="30"/>
      <c r="F73" s="39"/>
    </row>
    <row r="74" spans="1:7" s="47" customFormat="1" x14ac:dyDescent="0.3">
      <c r="A74" s="40"/>
      <c r="B74" s="41"/>
      <c r="C74" s="42"/>
      <c r="D74" s="15"/>
      <c r="E74" s="43"/>
      <c r="F74" s="44"/>
    </row>
    <row r="75" spans="1:7" s="47" customFormat="1" x14ac:dyDescent="0.3">
      <c r="A75" s="40"/>
      <c r="B75" s="41"/>
      <c r="C75" s="42"/>
      <c r="D75" s="15"/>
      <c r="E75" s="43"/>
      <c r="F75" s="44"/>
    </row>
    <row r="76" spans="1:7" s="47" customFormat="1" x14ac:dyDescent="0.3">
      <c r="A76" s="40"/>
      <c r="B76" s="41"/>
      <c r="C76" s="42"/>
      <c r="D76" s="15"/>
      <c r="E76" s="43"/>
      <c r="F76" s="44"/>
    </row>
    <row r="77" spans="1:7" s="47" customFormat="1" x14ac:dyDescent="0.3">
      <c r="A77" s="40"/>
      <c r="B77" s="41"/>
      <c r="C77" s="42"/>
      <c r="D77" s="15"/>
      <c r="E77" s="43"/>
      <c r="F77" s="44"/>
    </row>
    <row r="78" spans="1:7" s="47" customFormat="1" x14ac:dyDescent="0.3">
      <c r="A78" s="40"/>
      <c r="B78" s="41"/>
      <c r="C78" s="42"/>
      <c r="D78" s="15"/>
      <c r="E78" s="43"/>
      <c r="F78" s="44"/>
    </row>
    <row r="79" spans="1:7" s="47" customFormat="1" x14ac:dyDescent="0.3">
      <c r="A79" s="40"/>
      <c r="B79" s="41"/>
      <c r="C79" s="42"/>
      <c r="D79" s="15"/>
      <c r="E79" s="43"/>
      <c r="F79" s="44"/>
      <c r="G79" s="15"/>
    </row>
  </sheetData>
  <mergeCells count="2">
    <mergeCell ref="A1:F1"/>
    <mergeCell ref="A2:F2"/>
  </mergeCells>
  <pageMargins left="0.7" right="0.7" top="0.75" bottom="0.75" header="0.3" footer="0.3"/>
  <pageSetup scale="68" fitToHeight="0" orientation="portrait" r:id="rId1"/>
  <headerFooter alignWithMargins="0"/>
  <rowBreaks count="1" manualBreakCount="1">
    <brk id="2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46</vt:i4>
      </vt:variant>
      <vt:variant>
        <vt:lpstr>Named Ranges</vt:lpstr>
      </vt:variant>
      <vt:variant>
        <vt:i4>44</vt:i4>
      </vt:variant>
    </vt:vector>
  </HeadingPairs>
  <TitlesOfParts>
    <vt:vector size="90" baseType="lpstr">
      <vt:lpstr>Summary</vt:lpstr>
      <vt:lpstr>Preliminary and General</vt:lpstr>
      <vt:lpstr>KARUNDU GICHAGI</vt:lpstr>
      <vt:lpstr>MERCY CHURCH LINE</vt:lpstr>
      <vt:lpstr>GITHIINI LINE</vt:lpstr>
      <vt:lpstr>KIRITI LINE</vt:lpstr>
      <vt:lpstr>KAHIHIRIO A LINE</vt:lpstr>
      <vt:lpstr>KAHIHIRIO B LINE</vt:lpstr>
      <vt:lpstr>KANGURWE LINE</vt:lpstr>
      <vt:lpstr>BETHSAIDA LINE</vt:lpstr>
      <vt:lpstr>KIANJIRU LINE</vt:lpstr>
      <vt:lpstr>CAANAN LINE</vt:lpstr>
      <vt:lpstr>MAJOR LINE</vt:lpstr>
      <vt:lpstr>MAWE LINE</vt:lpstr>
      <vt:lpstr>KARUNDU SUMMARY</vt:lpstr>
      <vt:lpstr>MAIN LINE 1</vt:lpstr>
      <vt:lpstr>MAIN LINE 2</vt:lpstr>
      <vt:lpstr>LATERAL 1</vt:lpstr>
      <vt:lpstr>LATERAL 2</vt:lpstr>
      <vt:lpstr>LATERAL 3</vt:lpstr>
      <vt:lpstr>LATERAL 4</vt:lpstr>
      <vt:lpstr>LATERAL 5</vt:lpstr>
      <vt:lpstr>LATERAL 6</vt:lpstr>
      <vt:lpstr>LATERAL 7</vt:lpstr>
      <vt:lpstr>LATERAL 8</vt:lpstr>
      <vt:lpstr>NGAMWA SUMMARY</vt:lpstr>
      <vt:lpstr>NDUNE LINE</vt:lpstr>
      <vt:lpstr>KAIGUNYO LINE</vt:lpstr>
      <vt:lpstr>KINYOTA LINE</vt:lpstr>
      <vt:lpstr>RUTHANJU LINE</vt:lpstr>
      <vt:lpstr>LATERAL A-MUTUNDU</vt:lpstr>
      <vt:lpstr>LATERAL B-MUTUNDU</vt:lpstr>
      <vt:lpstr>LATERAL C-MUTUNDU</vt:lpstr>
      <vt:lpstr>LATERAL D-MUTUNDU </vt:lpstr>
      <vt:lpstr>LATERAL E-MUTUNDU</vt:lpstr>
      <vt:lpstr>LATERAL F-MUTUNDU</vt:lpstr>
      <vt:lpstr>LATERAL G-MUTUNDU</vt:lpstr>
      <vt:lpstr>LATERAL K-MUTUNDU </vt:lpstr>
      <vt:lpstr>LATERAL L-MUTUNDU</vt:lpstr>
      <vt:lpstr>TERTIARY B-MUTUNDU</vt:lpstr>
      <vt:lpstr>TERTIARY F1-MUTUNDU</vt:lpstr>
      <vt:lpstr>TERTIARY F2-MUTUNDU</vt:lpstr>
      <vt:lpstr>ITHANJI ZONE SUMMARY</vt:lpstr>
      <vt:lpstr>REHAB OF NGIMAINI -KIBOYA DAM</vt:lpstr>
      <vt:lpstr>NGIMAINI -KIBOYA DAM SUMMARY</vt:lpstr>
      <vt:lpstr>Dayworks</vt:lpstr>
      <vt:lpstr>'BETHSAIDA LINE'!Print_Area</vt:lpstr>
      <vt:lpstr>'CAANAN LINE'!Print_Area</vt:lpstr>
      <vt:lpstr>'GITHIINI LINE'!Print_Area</vt:lpstr>
      <vt:lpstr>'ITHANJI ZONE SUMMARY'!Print_Area</vt:lpstr>
      <vt:lpstr>'KAHIHIRIO A LINE'!Print_Area</vt:lpstr>
      <vt:lpstr>'KAHIHIRIO B LINE'!Print_Area</vt:lpstr>
      <vt:lpstr>'KAIGUNYO LINE'!Print_Area</vt:lpstr>
      <vt:lpstr>'KANGURWE LINE'!Print_Area</vt:lpstr>
      <vt:lpstr>'KARUNDU GICHAGI'!Print_Area</vt:lpstr>
      <vt:lpstr>'KARUNDU SUMMARY'!Print_Area</vt:lpstr>
      <vt:lpstr>'KIANJIRU LINE'!Print_Area</vt:lpstr>
      <vt:lpstr>'KINYOTA LINE'!Print_Area</vt:lpstr>
      <vt:lpstr>'KIRITI LINE'!Print_Area</vt:lpstr>
      <vt:lpstr>'LATERAL 1'!Print_Area</vt:lpstr>
      <vt:lpstr>'LATERAL 2'!Print_Area</vt:lpstr>
      <vt:lpstr>'LATERAL 3'!Print_Area</vt:lpstr>
      <vt:lpstr>'LATERAL 4'!Print_Area</vt:lpstr>
      <vt:lpstr>'LATERAL 5'!Print_Area</vt:lpstr>
      <vt:lpstr>'LATERAL 6'!Print_Area</vt:lpstr>
      <vt:lpstr>'LATERAL 7'!Print_Area</vt:lpstr>
      <vt:lpstr>'LATERAL 8'!Print_Area</vt:lpstr>
      <vt:lpstr>'LATERAL A-MUTUNDU'!Print_Area</vt:lpstr>
      <vt:lpstr>'LATERAL B-MUTUNDU'!Print_Area</vt:lpstr>
      <vt:lpstr>'LATERAL C-MUTUNDU'!Print_Area</vt:lpstr>
      <vt:lpstr>'LATERAL D-MUTUNDU '!Print_Area</vt:lpstr>
      <vt:lpstr>'LATERAL E-MUTUNDU'!Print_Area</vt:lpstr>
      <vt:lpstr>'LATERAL F-MUTUNDU'!Print_Area</vt:lpstr>
      <vt:lpstr>'LATERAL G-MUTUNDU'!Print_Area</vt:lpstr>
      <vt:lpstr>'LATERAL K-MUTUNDU '!Print_Area</vt:lpstr>
      <vt:lpstr>'LATERAL L-MUTUNDU'!Print_Area</vt:lpstr>
      <vt:lpstr>'MAIN LINE 1'!Print_Area</vt:lpstr>
      <vt:lpstr>'MAIN LINE 2'!Print_Area</vt:lpstr>
      <vt:lpstr>'MAJOR LINE'!Print_Area</vt:lpstr>
      <vt:lpstr>'MAWE LINE'!Print_Area</vt:lpstr>
      <vt:lpstr>'MERCY CHURCH LINE'!Print_Area</vt:lpstr>
      <vt:lpstr>'NDUNE LINE'!Print_Area</vt:lpstr>
      <vt:lpstr>'NGAMWA SUMMARY'!Print_Area</vt:lpstr>
      <vt:lpstr>'Preliminary and General'!Print_Area</vt:lpstr>
      <vt:lpstr>'RUTHANJU LINE'!Print_Area</vt:lpstr>
      <vt:lpstr>Summary!Print_Area</vt:lpstr>
      <vt:lpstr>'TERTIARY B-MUTUNDU'!Print_Area</vt:lpstr>
      <vt:lpstr>'TERTIARY F1-MUTUNDU'!Print_Area</vt:lpstr>
      <vt:lpstr>'TERTIARY F2-MUTUNDU'!Print_Area</vt:lpstr>
      <vt:lpstr>'Preliminary and General'!Print_Titles</vt:lpstr>
    </vt:vector>
  </TitlesOfParts>
  <Company>Lins Consult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dc:creator>
  <cp:lastModifiedBy>User</cp:lastModifiedBy>
  <cp:lastPrinted>2024-02-02T12:00:37Z</cp:lastPrinted>
  <dcterms:created xsi:type="dcterms:W3CDTF">2006-07-19T12:58:36Z</dcterms:created>
  <dcterms:modified xsi:type="dcterms:W3CDTF">2024-03-21T09:33:54Z</dcterms:modified>
</cp:coreProperties>
</file>