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Hp\Desktop\TWWDA\Bid Preparations\maua\"/>
    </mc:Choice>
  </mc:AlternateContent>
  <bookViews>
    <workbookView xWindow="0" yWindow="0" windowWidth="19200" windowHeight="6348" tabRatio="861" activeTab="3"/>
  </bookViews>
  <sheets>
    <sheet name="Grand Summary" sheetId="32" r:id="rId1"/>
    <sheet name="Bill 1 - P&amp;G" sheetId="2" r:id="rId2"/>
    <sheet name="Bill 1 Collection Sheet" sheetId="4" r:id="rId3"/>
    <sheet name="Bill 2.1-Total Petrol Station" sheetId="5" r:id="rId4"/>
    <sheet name="Bill 2.1 Collection Sheet" sheetId="8" r:id="rId5"/>
    <sheet name="Bill 2.1.1-Khetias SecondrySewr" sheetId="131" r:id="rId6"/>
    <sheet name="Bill 2.1.1 Collection Sheet" sheetId="123" r:id="rId7"/>
    <sheet name="Bill 2.1.2-Maua terty 1" sheetId="132" r:id="rId8"/>
    <sheet name="Bill 2.1.2 Collection Sheet." sheetId="133" r:id="rId9"/>
    <sheet name="Bill 2.1.3-Milimani tertiary" sheetId="136" r:id="rId10"/>
    <sheet name="Bill 2.1.3 Collection Sheet" sheetId="137" r:id="rId11"/>
    <sheet name="Bill 2.1.4-Robins tertiary" sheetId="138" r:id="rId12"/>
    <sheet name="Bill 2.1.4 Collection Sheet" sheetId="139" r:id="rId13"/>
    <sheet name="Bill 2.2-equity tert Sewer" sheetId="140" r:id="rId14"/>
    <sheet name="Bill 2.2 Collection Sheet" sheetId="142" r:id="rId15"/>
    <sheet name="Bill 2.3 Bei Sawa Line" sheetId="159" r:id="rId16"/>
    <sheet name="Bill 2.3 Collection Sheet " sheetId="160" r:id="rId17"/>
    <sheet name="Bill 2.4-Nyambene Hospital" sheetId="141" r:id="rId18"/>
    <sheet name="Bill 2.4 Collection Sheet" sheetId="143" r:id="rId19"/>
    <sheet name="Bill 2.5-LVS mrkt Se" sheetId="144" r:id="rId20"/>
    <sheet name="Bill 2.5 Collection Sheet" sheetId="34" r:id="rId21"/>
    <sheet name="Bill 2.6-Maua TVET" sheetId="161" r:id="rId22"/>
    <sheet name="Bill 2.6 Collection Sheet " sheetId="162" r:id="rId23"/>
    <sheet name="Bill 2.7-Methodist line 1" sheetId="145" r:id="rId24"/>
    <sheet name="Bill 2.7 Collection Sheet" sheetId="146" r:id="rId25"/>
    <sheet name="Bill 2.7.1Methodist Line 2 " sheetId="147" r:id="rId26"/>
    <sheet name="Bill 2.7.1 Collection Sheet" sheetId="148" r:id="rId27"/>
    <sheet name="Bill 2.8-MauaTertry2" sheetId="134" r:id="rId28"/>
    <sheet name="Bill 2.8Collection Sheet." sheetId="135" r:id="rId29"/>
    <sheet name="Bill 2.8.1 last mile " sheetId="149" r:id="rId30"/>
    <sheet name="Bill 2.8.1 Collection Sheet" sheetId="150" r:id="rId31"/>
    <sheet name="Bill 2.9 Last mile 2" sheetId="155" r:id="rId32"/>
    <sheet name="Bill 2.9 Collection Sheet" sheetId="156" r:id="rId33"/>
    <sheet name="Bill 2.9.1 Total LM" sheetId="165" r:id="rId34"/>
    <sheet name="Bill 2.9.2 Collection sheet" sheetId="166" r:id="rId35"/>
    <sheet name="Bill 3 Repair works" sheetId="163" r:id="rId36"/>
    <sheet name="Bill 3 Collection Sheet" sheetId="164" r:id="rId37"/>
    <sheet name="Bill 4 Dayworks" sheetId="121" r:id="rId38"/>
    <sheet name="Collection Sheet Bill No.4" sheetId="31" r:id="rId39"/>
  </sheets>
  <externalReferences>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s>
  <definedNames>
    <definedName name="_" localSheetId="1" hidden="1">#REF!</definedName>
    <definedName name="_" localSheetId="2" hidden="1">#REF!</definedName>
    <definedName name="_" localSheetId="4" hidden="1">#REF!</definedName>
    <definedName name="_" localSheetId="6" hidden="1">#REF!</definedName>
    <definedName name="_" localSheetId="5" hidden="1">#REF!</definedName>
    <definedName name="_" localSheetId="8" hidden="1">#REF!</definedName>
    <definedName name="_" localSheetId="7" hidden="1">#REF!</definedName>
    <definedName name="_" localSheetId="10" hidden="1">#REF!</definedName>
    <definedName name="_" localSheetId="9" hidden="1">#REF!</definedName>
    <definedName name="_" localSheetId="12" hidden="1">#REF!</definedName>
    <definedName name="_" localSheetId="11" hidden="1">#REF!</definedName>
    <definedName name="_" localSheetId="3" hidden="1">#REF!</definedName>
    <definedName name="_" localSheetId="14" hidden="1">#REF!</definedName>
    <definedName name="_" localSheetId="13" hidden="1">#REF!</definedName>
    <definedName name="_" localSheetId="15" hidden="1">#REF!</definedName>
    <definedName name="_" localSheetId="16" hidden="1">#REF!</definedName>
    <definedName name="_" localSheetId="18" hidden="1">#REF!</definedName>
    <definedName name="_" localSheetId="17" hidden="1">#REF!</definedName>
    <definedName name="_" localSheetId="20" hidden="1">#REF!</definedName>
    <definedName name="_" localSheetId="19" hidden="1">#REF!</definedName>
    <definedName name="_" localSheetId="22" hidden="1">#REF!</definedName>
    <definedName name="_" localSheetId="21" hidden="1">#REF!</definedName>
    <definedName name="_" localSheetId="24" hidden="1">#REF!</definedName>
    <definedName name="_" localSheetId="26" hidden="1">#REF!</definedName>
    <definedName name="_" localSheetId="25" hidden="1">#REF!</definedName>
    <definedName name="_" localSheetId="23" hidden="1">#REF!</definedName>
    <definedName name="_" localSheetId="30" hidden="1">#REF!</definedName>
    <definedName name="_" localSheetId="29" hidden="1">#REF!</definedName>
    <definedName name="_" localSheetId="28" hidden="1">#REF!</definedName>
    <definedName name="_" localSheetId="27" hidden="1">#REF!</definedName>
    <definedName name="_" localSheetId="32" hidden="1">#REF!</definedName>
    <definedName name="_" localSheetId="31" hidden="1">#REF!</definedName>
    <definedName name="_" localSheetId="38" hidden="1">#REF!</definedName>
    <definedName name="_" localSheetId="0" hidden="1">#REF!</definedName>
    <definedName name="_" hidden="1">#REF!</definedName>
    <definedName name="________________________________________________________cyt1" localSheetId="2">[1]Rates!$E$268</definedName>
    <definedName name="________________________________________________________cyt1" localSheetId="4">[1]Rates!$E$268</definedName>
    <definedName name="________________________________________________________cyt1" localSheetId="6">[1]Rates!$E$268</definedName>
    <definedName name="________________________________________________________cyt1" localSheetId="5">[1]Rates!$E$268</definedName>
    <definedName name="________________________________________________________cyt1" localSheetId="8">[1]Rates!$E$268</definedName>
    <definedName name="________________________________________________________cyt1" localSheetId="7">[1]Rates!$E$268</definedName>
    <definedName name="________________________________________________________cyt1" localSheetId="10">[1]Rates!$E$268</definedName>
    <definedName name="________________________________________________________cyt1" localSheetId="9">[1]Rates!$E$268</definedName>
    <definedName name="________________________________________________________cyt1" localSheetId="12">[1]Rates!$E$268</definedName>
    <definedName name="________________________________________________________cyt1" localSheetId="11">[1]Rates!$E$268</definedName>
    <definedName name="________________________________________________________cyt1" localSheetId="3">[1]Rates!$E$268</definedName>
    <definedName name="________________________________________________________cyt1" localSheetId="14">[1]Rates!$E$268</definedName>
    <definedName name="________________________________________________________cyt1" localSheetId="13">[1]Rates!$E$268</definedName>
    <definedName name="________________________________________________________cyt1" localSheetId="15">[1]Rates!$E$268</definedName>
    <definedName name="________________________________________________________cyt1" localSheetId="16">[1]Rates!$E$268</definedName>
    <definedName name="________________________________________________________cyt1" localSheetId="18">[1]Rates!$E$268</definedName>
    <definedName name="________________________________________________________cyt1" localSheetId="17">[1]Rates!$E$268</definedName>
    <definedName name="________________________________________________________cyt1" localSheetId="20">[1]Rates!$E$268</definedName>
    <definedName name="________________________________________________________cyt1" localSheetId="19">[1]Rates!$E$268</definedName>
    <definedName name="________________________________________________________cyt1" localSheetId="22">[1]Rates!$E$268</definedName>
    <definedName name="________________________________________________________cyt1" localSheetId="21">[1]Rates!$E$268</definedName>
    <definedName name="________________________________________________________cyt1" localSheetId="24">[1]Rates!$E$268</definedName>
    <definedName name="________________________________________________________cyt1" localSheetId="26">[1]Rates!$E$268</definedName>
    <definedName name="________________________________________________________cyt1" localSheetId="25">[1]Rates!$E$268</definedName>
    <definedName name="________________________________________________________cyt1" localSheetId="23">[1]Rates!$E$268</definedName>
    <definedName name="________________________________________________________cyt1" localSheetId="30">[1]Rates!$E$268</definedName>
    <definedName name="________________________________________________________cyt1" localSheetId="29">[1]Rates!$E$268</definedName>
    <definedName name="________________________________________________________cyt1" localSheetId="28">[1]Rates!$E$268</definedName>
    <definedName name="________________________________________________________cyt1" localSheetId="27">[1]Rates!$E$268</definedName>
    <definedName name="________________________________________________________cyt1" localSheetId="32">[1]Rates!$E$268</definedName>
    <definedName name="________________________________________________________cyt1" localSheetId="31">[1]Rates!$E$268</definedName>
    <definedName name="________________________________________________________cyt1">[2]Rates!$E$268</definedName>
    <definedName name="________________________________________________________hnt15" localSheetId="2">[1]Rates!$E$117</definedName>
    <definedName name="________________________________________________________hnt15" localSheetId="4">[1]Rates!$E$117</definedName>
    <definedName name="________________________________________________________hnt15" localSheetId="6">[1]Rates!$E$117</definedName>
    <definedName name="________________________________________________________hnt15" localSheetId="5">[1]Rates!$E$117</definedName>
    <definedName name="________________________________________________________hnt15" localSheetId="8">[1]Rates!$E$117</definedName>
    <definedName name="________________________________________________________hnt15" localSheetId="7">[1]Rates!$E$117</definedName>
    <definedName name="________________________________________________________hnt15" localSheetId="10">[1]Rates!$E$117</definedName>
    <definedName name="________________________________________________________hnt15" localSheetId="9">[1]Rates!$E$117</definedName>
    <definedName name="________________________________________________________hnt15" localSheetId="12">[1]Rates!$E$117</definedName>
    <definedName name="________________________________________________________hnt15" localSheetId="11">[1]Rates!$E$117</definedName>
    <definedName name="________________________________________________________hnt15" localSheetId="3">[1]Rates!$E$117</definedName>
    <definedName name="________________________________________________________hnt15" localSheetId="14">[1]Rates!$E$117</definedName>
    <definedName name="________________________________________________________hnt15" localSheetId="13">[1]Rates!$E$117</definedName>
    <definedName name="________________________________________________________hnt15" localSheetId="15">[1]Rates!$E$117</definedName>
    <definedName name="________________________________________________________hnt15" localSheetId="16">[1]Rates!$E$117</definedName>
    <definedName name="________________________________________________________hnt15" localSheetId="18">[1]Rates!$E$117</definedName>
    <definedName name="________________________________________________________hnt15" localSheetId="17">[1]Rates!$E$117</definedName>
    <definedName name="________________________________________________________hnt15" localSheetId="20">[1]Rates!$E$117</definedName>
    <definedName name="________________________________________________________hnt15" localSheetId="19">[1]Rates!$E$117</definedName>
    <definedName name="________________________________________________________hnt15" localSheetId="22">[1]Rates!$E$117</definedName>
    <definedName name="________________________________________________________hnt15" localSheetId="21">[1]Rates!$E$117</definedName>
    <definedName name="________________________________________________________hnt15" localSheetId="24">[1]Rates!$E$117</definedName>
    <definedName name="________________________________________________________hnt15" localSheetId="26">[1]Rates!$E$117</definedName>
    <definedName name="________________________________________________________hnt15" localSheetId="25">[1]Rates!$E$117</definedName>
    <definedName name="________________________________________________________hnt15" localSheetId="23">[1]Rates!$E$117</definedName>
    <definedName name="________________________________________________________hnt15" localSheetId="30">[1]Rates!$E$117</definedName>
    <definedName name="________________________________________________________hnt15" localSheetId="29">[1]Rates!$E$117</definedName>
    <definedName name="________________________________________________________hnt15" localSheetId="28">[1]Rates!$E$117</definedName>
    <definedName name="________________________________________________________hnt15" localSheetId="27">[1]Rates!$E$117</definedName>
    <definedName name="________________________________________________________hnt15" localSheetId="32">[1]Rates!$E$117</definedName>
    <definedName name="________________________________________________________hnt15" localSheetId="31">[1]Rates!$E$117</definedName>
    <definedName name="________________________________________________________hnt15">[2]Rates!$E$117</definedName>
    <definedName name="________________________________________________________hnt20" localSheetId="2">[1]Rates!$E$118</definedName>
    <definedName name="________________________________________________________hnt20" localSheetId="4">[1]Rates!$E$118</definedName>
    <definedName name="________________________________________________________hnt20" localSheetId="6">[1]Rates!$E$118</definedName>
    <definedName name="________________________________________________________hnt20" localSheetId="5">[1]Rates!$E$118</definedName>
    <definedName name="________________________________________________________hnt20" localSheetId="8">[1]Rates!$E$118</definedName>
    <definedName name="________________________________________________________hnt20" localSheetId="7">[1]Rates!$E$118</definedName>
    <definedName name="________________________________________________________hnt20" localSheetId="10">[1]Rates!$E$118</definedName>
    <definedName name="________________________________________________________hnt20" localSheetId="9">[1]Rates!$E$118</definedName>
    <definedName name="________________________________________________________hnt20" localSheetId="12">[1]Rates!$E$118</definedName>
    <definedName name="________________________________________________________hnt20" localSheetId="11">[1]Rates!$E$118</definedName>
    <definedName name="________________________________________________________hnt20" localSheetId="3">[1]Rates!$E$118</definedName>
    <definedName name="________________________________________________________hnt20" localSheetId="14">[1]Rates!$E$118</definedName>
    <definedName name="________________________________________________________hnt20" localSheetId="13">[1]Rates!$E$118</definedName>
    <definedName name="________________________________________________________hnt20" localSheetId="15">[1]Rates!$E$118</definedName>
    <definedName name="________________________________________________________hnt20" localSheetId="16">[1]Rates!$E$118</definedName>
    <definedName name="________________________________________________________hnt20" localSheetId="18">[1]Rates!$E$118</definedName>
    <definedName name="________________________________________________________hnt20" localSheetId="17">[1]Rates!$E$118</definedName>
    <definedName name="________________________________________________________hnt20" localSheetId="20">[1]Rates!$E$118</definedName>
    <definedName name="________________________________________________________hnt20" localSheetId="19">[1]Rates!$E$118</definedName>
    <definedName name="________________________________________________________hnt20" localSheetId="22">[1]Rates!$E$118</definedName>
    <definedName name="________________________________________________________hnt20" localSheetId="21">[1]Rates!$E$118</definedName>
    <definedName name="________________________________________________________hnt20" localSheetId="24">[1]Rates!$E$118</definedName>
    <definedName name="________________________________________________________hnt20" localSheetId="26">[1]Rates!$E$118</definedName>
    <definedName name="________________________________________________________hnt20" localSheetId="25">[1]Rates!$E$118</definedName>
    <definedName name="________________________________________________________hnt20" localSheetId="23">[1]Rates!$E$118</definedName>
    <definedName name="________________________________________________________hnt20" localSheetId="30">[1]Rates!$E$118</definedName>
    <definedName name="________________________________________________________hnt20" localSheetId="29">[1]Rates!$E$118</definedName>
    <definedName name="________________________________________________________hnt20" localSheetId="28">[1]Rates!$E$118</definedName>
    <definedName name="________________________________________________________hnt20" localSheetId="27">[1]Rates!$E$118</definedName>
    <definedName name="________________________________________________________hnt20" localSheetId="32">[1]Rates!$E$118</definedName>
    <definedName name="________________________________________________________hnt20" localSheetId="31">[1]Rates!$E$118</definedName>
    <definedName name="________________________________________________________hnt20">[2]Rates!$E$118</definedName>
    <definedName name="________________________________________________________hnt25" localSheetId="2">[1]Rates!$E$119</definedName>
    <definedName name="________________________________________________________hnt25" localSheetId="4">[1]Rates!$E$119</definedName>
    <definedName name="________________________________________________________hnt25" localSheetId="6">[1]Rates!$E$119</definedName>
    <definedName name="________________________________________________________hnt25" localSheetId="5">[1]Rates!$E$119</definedName>
    <definedName name="________________________________________________________hnt25" localSheetId="8">[1]Rates!$E$119</definedName>
    <definedName name="________________________________________________________hnt25" localSheetId="7">[1]Rates!$E$119</definedName>
    <definedName name="________________________________________________________hnt25" localSheetId="10">[1]Rates!$E$119</definedName>
    <definedName name="________________________________________________________hnt25" localSheetId="9">[1]Rates!$E$119</definedName>
    <definedName name="________________________________________________________hnt25" localSheetId="12">[1]Rates!$E$119</definedName>
    <definedName name="________________________________________________________hnt25" localSheetId="11">[1]Rates!$E$119</definedName>
    <definedName name="________________________________________________________hnt25" localSheetId="3">[1]Rates!$E$119</definedName>
    <definedName name="________________________________________________________hnt25" localSheetId="14">[1]Rates!$E$119</definedName>
    <definedName name="________________________________________________________hnt25" localSheetId="13">[1]Rates!$E$119</definedName>
    <definedName name="________________________________________________________hnt25" localSheetId="15">[1]Rates!$E$119</definedName>
    <definedName name="________________________________________________________hnt25" localSheetId="16">[1]Rates!$E$119</definedName>
    <definedName name="________________________________________________________hnt25" localSheetId="18">[1]Rates!$E$119</definedName>
    <definedName name="________________________________________________________hnt25" localSheetId="17">[1]Rates!$E$119</definedName>
    <definedName name="________________________________________________________hnt25" localSheetId="20">[1]Rates!$E$119</definedName>
    <definedName name="________________________________________________________hnt25" localSheetId="19">[1]Rates!$E$119</definedName>
    <definedName name="________________________________________________________hnt25" localSheetId="22">[1]Rates!$E$119</definedName>
    <definedName name="________________________________________________________hnt25" localSheetId="21">[1]Rates!$E$119</definedName>
    <definedName name="________________________________________________________hnt25" localSheetId="24">[1]Rates!$E$119</definedName>
    <definedName name="________________________________________________________hnt25" localSheetId="26">[1]Rates!$E$119</definedName>
    <definedName name="________________________________________________________hnt25" localSheetId="25">[1]Rates!$E$119</definedName>
    <definedName name="________________________________________________________hnt25" localSheetId="23">[1]Rates!$E$119</definedName>
    <definedName name="________________________________________________________hnt25" localSheetId="30">[1]Rates!$E$119</definedName>
    <definedName name="________________________________________________________hnt25" localSheetId="29">[1]Rates!$E$119</definedName>
    <definedName name="________________________________________________________hnt25" localSheetId="28">[1]Rates!$E$119</definedName>
    <definedName name="________________________________________________________hnt25" localSheetId="27">[1]Rates!$E$119</definedName>
    <definedName name="________________________________________________________hnt25" localSheetId="32">[1]Rates!$E$119</definedName>
    <definedName name="________________________________________________________hnt25" localSheetId="31">[1]Rates!$E$119</definedName>
    <definedName name="________________________________________________________hnt25">[2]Rates!$E$119</definedName>
    <definedName name="_______________________________________________________cyt1" localSheetId="2">[3]Rates!$E$271</definedName>
    <definedName name="_______________________________________________________cyt1" localSheetId="4">[3]Rates!$E$271</definedName>
    <definedName name="_______________________________________________________cyt1" localSheetId="6">[3]Rates!$E$271</definedName>
    <definedName name="_______________________________________________________cyt1" localSheetId="5">[3]Rates!$E$271</definedName>
    <definedName name="_______________________________________________________cyt1" localSheetId="8">[3]Rates!$E$271</definedName>
    <definedName name="_______________________________________________________cyt1" localSheetId="7">[3]Rates!$E$271</definedName>
    <definedName name="_______________________________________________________cyt1" localSheetId="10">[3]Rates!$E$271</definedName>
    <definedName name="_______________________________________________________cyt1" localSheetId="9">[3]Rates!$E$271</definedName>
    <definedName name="_______________________________________________________cyt1" localSheetId="12">[3]Rates!$E$271</definedName>
    <definedName name="_______________________________________________________cyt1" localSheetId="11">[3]Rates!$E$271</definedName>
    <definedName name="_______________________________________________________cyt1" localSheetId="3">[3]Rates!$E$271</definedName>
    <definedName name="_______________________________________________________cyt1" localSheetId="14">[3]Rates!$E$271</definedName>
    <definedName name="_______________________________________________________cyt1" localSheetId="13">[3]Rates!$E$271</definedName>
    <definedName name="_______________________________________________________cyt1" localSheetId="15">[3]Rates!$E$271</definedName>
    <definedName name="_______________________________________________________cyt1" localSheetId="16">[3]Rates!$E$271</definedName>
    <definedName name="_______________________________________________________cyt1" localSheetId="18">[3]Rates!$E$271</definedName>
    <definedName name="_______________________________________________________cyt1" localSheetId="17">[3]Rates!$E$271</definedName>
    <definedName name="_______________________________________________________cyt1" localSheetId="20">[3]Rates!$E$271</definedName>
    <definedName name="_______________________________________________________cyt1" localSheetId="19">[3]Rates!$E$271</definedName>
    <definedName name="_______________________________________________________cyt1" localSheetId="22">[3]Rates!$E$271</definedName>
    <definedName name="_______________________________________________________cyt1" localSheetId="21">[3]Rates!$E$271</definedName>
    <definedName name="_______________________________________________________cyt1" localSheetId="24">[3]Rates!$E$271</definedName>
    <definedName name="_______________________________________________________cyt1" localSheetId="26">[3]Rates!$E$271</definedName>
    <definedName name="_______________________________________________________cyt1" localSheetId="25">[3]Rates!$E$271</definedName>
    <definedName name="_______________________________________________________cyt1" localSheetId="23">[3]Rates!$E$271</definedName>
    <definedName name="_______________________________________________________cyt1" localSheetId="30">[3]Rates!$E$271</definedName>
    <definedName name="_______________________________________________________cyt1" localSheetId="29">[3]Rates!$E$271</definedName>
    <definedName name="_______________________________________________________cyt1" localSheetId="28">[3]Rates!$E$271</definedName>
    <definedName name="_______________________________________________________cyt1" localSheetId="27">[3]Rates!$E$271</definedName>
    <definedName name="_______________________________________________________cyt1" localSheetId="32">[3]Rates!$E$271</definedName>
    <definedName name="_______________________________________________________cyt1" localSheetId="31">[3]Rates!$E$271</definedName>
    <definedName name="_______________________________________________________cyt1">[4]Rates!$E$271</definedName>
    <definedName name="_______________________________________________________hnt15" localSheetId="2">[3]Rates!$E$117</definedName>
    <definedName name="_______________________________________________________hnt15" localSheetId="4">[3]Rates!$E$117</definedName>
    <definedName name="_______________________________________________________hnt15" localSheetId="6">[3]Rates!$E$117</definedName>
    <definedName name="_______________________________________________________hnt15" localSheetId="5">[3]Rates!$E$117</definedName>
    <definedName name="_______________________________________________________hnt15" localSheetId="8">[3]Rates!$E$117</definedName>
    <definedName name="_______________________________________________________hnt15" localSheetId="7">[3]Rates!$E$117</definedName>
    <definedName name="_______________________________________________________hnt15" localSheetId="10">[3]Rates!$E$117</definedName>
    <definedName name="_______________________________________________________hnt15" localSheetId="9">[3]Rates!$E$117</definedName>
    <definedName name="_______________________________________________________hnt15" localSheetId="12">[3]Rates!$E$117</definedName>
    <definedName name="_______________________________________________________hnt15" localSheetId="11">[3]Rates!$E$117</definedName>
    <definedName name="_______________________________________________________hnt15" localSheetId="3">[3]Rates!$E$117</definedName>
    <definedName name="_______________________________________________________hnt15" localSheetId="14">[3]Rates!$E$117</definedName>
    <definedName name="_______________________________________________________hnt15" localSheetId="13">[3]Rates!$E$117</definedName>
    <definedName name="_______________________________________________________hnt15" localSheetId="15">[3]Rates!$E$117</definedName>
    <definedName name="_______________________________________________________hnt15" localSheetId="16">[3]Rates!$E$117</definedName>
    <definedName name="_______________________________________________________hnt15" localSheetId="18">[3]Rates!$E$117</definedName>
    <definedName name="_______________________________________________________hnt15" localSheetId="17">[3]Rates!$E$117</definedName>
    <definedName name="_______________________________________________________hnt15" localSheetId="20">[3]Rates!$E$117</definedName>
    <definedName name="_______________________________________________________hnt15" localSheetId="19">[3]Rates!$E$117</definedName>
    <definedName name="_______________________________________________________hnt15" localSheetId="22">[3]Rates!$E$117</definedName>
    <definedName name="_______________________________________________________hnt15" localSheetId="21">[3]Rates!$E$117</definedName>
    <definedName name="_______________________________________________________hnt15" localSheetId="24">[3]Rates!$E$117</definedName>
    <definedName name="_______________________________________________________hnt15" localSheetId="26">[3]Rates!$E$117</definedName>
    <definedName name="_______________________________________________________hnt15" localSheetId="25">[3]Rates!$E$117</definedName>
    <definedName name="_______________________________________________________hnt15" localSheetId="23">[3]Rates!$E$117</definedName>
    <definedName name="_______________________________________________________hnt15" localSheetId="30">[3]Rates!$E$117</definedName>
    <definedName name="_______________________________________________________hnt15" localSheetId="29">[3]Rates!$E$117</definedName>
    <definedName name="_______________________________________________________hnt15" localSheetId="28">[3]Rates!$E$117</definedName>
    <definedName name="_______________________________________________________hnt15" localSheetId="27">[3]Rates!$E$117</definedName>
    <definedName name="_______________________________________________________hnt15" localSheetId="32">[3]Rates!$E$117</definedName>
    <definedName name="_______________________________________________________hnt15" localSheetId="31">[3]Rates!$E$117</definedName>
    <definedName name="_______________________________________________________hnt15">[4]Rates!$E$117</definedName>
    <definedName name="_______________________________________________________hnt16" localSheetId="2">[1]Rates!$E$117</definedName>
    <definedName name="_______________________________________________________hnt16" localSheetId="4">[1]Rates!$E$117</definedName>
    <definedName name="_______________________________________________________hnt16" localSheetId="6">[1]Rates!$E$117</definedName>
    <definedName name="_______________________________________________________hnt16" localSheetId="5">[1]Rates!$E$117</definedName>
    <definedName name="_______________________________________________________hnt16" localSheetId="8">[1]Rates!$E$117</definedName>
    <definedName name="_______________________________________________________hnt16" localSheetId="7">[1]Rates!$E$117</definedName>
    <definedName name="_______________________________________________________hnt16" localSheetId="10">[1]Rates!$E$117</definedName>
    <definedName name="_______________________________________________________hnt16" localSheetId="9">[1]Rates!$E$117</definedName>
    <definedName name="_______________________________________________________hnt16" localSheetId="12">[1]Rates!$E$117</definedName>
    <definedName name="_______________________________________________________hnt16" localSheetId="11">[1]Rates!$E$117</definedName>
    <definedName name="_______________________________________________________hnt16" localSheetId="3">[1]Rates!$E$117</definedName>
    <definedName name="_______________________________________________________hnt16" localSheetId="14">[1]Rates!$E$117</definedName>
    <definedName name="_______________________________________________________hnt16" localSheetId="13">[1]Rates!$E$117</definedName>
    <definedName name="_______________________________________________________hnt16" localSheetId="15">[1]Rates!$E$117</definedName>
    <definedName name="_______________________________________________________hnt16" localSheetId="16">[1]Rates!$E$117</definedName>
    <definedName name="_______________________________________________________hnt16" localSheetId="18">[1]Rates!$E$117</definedName>
    <definedName name="_______________________________________________________hnt16" localSheetId="17">[1]Rates!$E$117</definedName>
    <definedName name="_______________________________________________________hnt16" localSheetId="20">[1]Rates!$E$117</definedName>
    <definedName name="_______________________________________________________hnt16" localSheetId="19">[1]Rates!$E$117</definedName>
    <definedName name="_______________________________________________________hnt16" localSheetId="22">[1]Rates!$E$117</definedName>
    <definedName name="_______________________________________________________hnt16" localSheetId="21">[1]Rates!$E$117</definedName>
    <definedName name="_______________________________________________________hnt16" localSheetId="24">[1]Rates!$E$117</definedName>
    <definedName name="_______________________________________________________hnt16" localSheetId="26">[1]Rates!$E$117</definedName>
    <definedName name="_______________________________________________________hnt16" localSheetId="25">[1]Rates!$E$117</definedName>
    <definedName name="_______________________________________________________hnt16" localSheetId="23">[1]Rates!$E$117</definedName>
    <definedName name="_______________________________________________________hnt16" localSheetId="30">[1]Rates!$E$117</definedName>
    <definedName name="_______________________________________________________hnt16" localSheetId="29">[1]Rates!$E$117</definedName>
    <definedName name="_______________________________________________________hnt16" localSheetId="28">[1]Rates!$E$117</definedName>
    <definedName name="_______________________________________________________hnt16" localSheetId="27">[1]Rates!$E$117</definedName>
    <definedName name="_______________________________________________________hnt16" localSheetId="32">[1]Rates!$E$117</definedName>
    <definedName name="_______________________________________________________hnt16" localSheetId="31">[1]Rates!$E$117</definedName>
    <definedName name="_______________________________________________________hnt16">[2]Rates!$E$117</definedName>
    <definedName name="_______________________________________________________hnt20" localSheetId="2">[3]Rates!$E$118</definedName>
    <definedName name="_______________________________________________________hnt20" localSheetId="4">[3]Rates!$E$118</definedName>
    <definedName name="_______________________________________________________hnt20" localSheetId="6">[3]Rates!$E$118</definedName>
    <definedName name="_______________________________________________________hnt20" localSheetId="5">[3]Rates!$E$118</definedName>
    <definedName name="_______________________________________________________hnt20" localSheetId="8">[3]Rates!$E$118</definedName>
    <definedName name="_______________________________________________________hnt20" localSheetId="7">[3]Rates!$E$118</definedName>
    <definedName name="_______________________________________________________hnt20" localSheetId="10">[3]Rates!$E$118</definedName>
    <definedName name="_______________________________________________________hnt20" localSheetId="9">[3]Rates!$E$118</definedName>
    <definedName name="_______________________________________________________hnt20" localSheetId="12">[3]Rates!$E$118</definedName>
    <definedName name="_______________________________________________________hnt20" localSheetId="11">[3]Rates!$E$118</definedName>
    <definedName name="_______________________________________________________hnt20" localSheetId="3">[3]Rates!$E$118</definedName>
    <definedName name="_______________________________________________________hnt20" localSheetId="14">[3]Rates!$E$118</definedName>
    <definedName name="_______________________________________________________hnt20" localSheetId="13">[3]Rates!$E$118</definedName>
    <definedName name="_______________________________________________________hnt20" localSheetId="15">[3]Rates!$E$118</definedName>
    <definedName name="_______________________________________________________hnt20" localSheetId="16">[3]Rates!$E$118</definedName>
    <definedName name="_______________________________________________________hnt20" localSheetId="18">[3]Rates!$E$118</definedName>
    <definedName name="_______________________________________________________hnt20" localSheetId="17">[3]Rates!$E$118</definedName>
    <definedName name="_______________________________________________________hnt20" localSheetId="20">[3]Rates!$E$118</definedName>
    <definedName name="_______________________________________________________hnt20" localSheetId="19">[3]Rates!$E$118</definedName>
    <definedName name="_______________________________________________________hnt20" localSheetId="22">[3]Rates!$E$118</definedName>
    <definedName name="_______________________________________________________hnt20" localSheetId="21">[3]Rates!$E$118</definedName>
    <definedName name="_______________________________________________________hnt20" localSheetId="24">[3]Rates!$E$118</definedName>
    <definedName name="_______________________________________________________hnt20" localSheetId="26">[3]Rates!$E$118</definedName>
    <definedName name="_______________________________________________________hnt20" localSheetId="25">[3]Rates!$E$118</definedName>
    <definedName name="_______________________________________________________hnt20" localSheetId="23">[3]Rates!$E$118</definedName>
    <definedName name="_______________________________________________________hnt20" localSheetId="30">[3]Rates!$E$118</definedName>
    <definedName name="_______________________________________________________hnt20" localSheetId="29">[3]Rates!$E$118</definedName>
    <definedName name="_______________________________________________________hnt20" localSheetId="28">[3]Rates!$E$118</definedName>
    <definedName name="_______________________________________________________hnt20" localSheetId="27">[3]Rates!$E$118</definedName>
    <definedName name="_______________________________________________________hnt20" localSheetId="32">[3]Rates!$E$118</definedName>
    <definedName name="_______________________________________________________hnt20" localSheetId="31">[3]Rates!$E$118</definedName>
    <definedName name="_______________________________________________________hnt20">[4]Rates!$E$118</definedName>
    <definedName name="_______________________________________________________hnt21" localSheetId="2">[1]Rates!$E$118</definedName>
    <definedName name="_______________________________________________________hnt21" localSheetId="4">[1]Rates!$E$118</definedName>
    <definedName name="_______________________________________________________hnt21" localSheetId="6">[1]Rates!$E$118</definedName>
    <definedName name="_______________________________________________________hnt21" localSheetId="5">[1]Rates!$E$118</definedName>
    <definedName name="_______________________________________________________hnt21" localSheetId="8">[1]Rates!$E$118</definedName>
    <definedName name="_______________________________________________________hnt21" localSheetId="7">[1]Rates!$E$118</definedName>
    <definedName name="_______________________________________________________hnt21" localSheetId="10">[1]Rates!$E$118</definedName>
    <definedName name="_______________________________________________________hnt21" localSheetId="9">[1]Rates!$E$118</definedName>
    <definedName name="_______________________________________________________hnt21" localSheetId="12">[1]Rates!$E$118</definedName>
    <definedName name="_______________________________________________________hnt21" localSheetId="11">[1]Rates!$E$118</definedName>
    <definedName name="_______________________________________________________hnt21" localSheetId="3">[1]Rates!$E$118</definedName>
    <definedName name="_______________________________________________________hnt21" localSheetId="14">[1]Rates!$E$118</definedName>
    <definedName name="_______________________________________________________hnt21" localSheetId="13">[1]Rates!$E$118</definedName>
    <definedName name="_______________________________________________________hnt21" localSheetId="15">[1]Rates!$E$118</definedName>
    <definedName name="_______________________________________________________hnt21" localSheetId="16">[1]Rates!$E$118</definedName>
    <definedName name="_______________________________________________________hnt21" localSheetId="18">[1]Rates!$E$118</definedName>
    <definedName name="_______________________________________________________hnt21" localSheetId="17">[1]Rates!$E$118</definedName>
    <definedName name="_______________________________________________________hnt21" localSheetId="20">[1]Rates!$E$118</definedName>
    <definedName name="_______________________________________________________hnt21" localSheetId="19">[1]Rates!$E$118</definedName>
    <definedName name="_______________________________________________________hnt21" localSheetId="22">[1]Rates!$E$118</definedName>
    <definedName name="_______________________________________________________hnt21" localSheetId="21">[1]Rates!$E$118</definedName>
    <definedName name="_______________________________________________________hnt21" localSheetId="24">[1]Rates!$E$118</definedName>
    <definedName name="_______________________________________________________hnt21" localSheetId="26">[1]Rates!$E$118</definedName>
    <definedName name="_______________________________________________________hnt21" localSheetId="25">[1]Rates!$E$118</definedName>
    <definedName name="_______________________________________________________hnt21" localSheetId="23">[1]Rates!$E$118</definedName>
    <definedName name="_______________________________________________________hnt21" localSheetId="30">[1]Rates!$E$118</definedName>
    <definedName name="_______________________________________________________hnt21" localSheetId="29">[1]Rates!$E$118</definedName>
    <definedName name="_______________________________________________________hnt21" localSheetId="28">[1]Rates!$E$118</definedName>
    <definedName name="_______________________________________________________hnt21" localSheetId="27">[1]Rates!$E$118</definedName>
    <definedName name="_______________________________________________________hnt21" localSheetId="32">[1]Rates!$E$118</definedName>
    <definedName name="_______________________________________________________hnt21" localSheetId="31">[1]Rates!$E$118</definedName>
    <definedName name="_______________________________________________________hnt21">[2]Rates!$E$118</definedName>
    <definedName name="_______________________________________________________hnt25" localSheetId="2">[3]Rates!$E$119</definedName>
    <definedName name="_______________________________________________________hnt25" localSheetId="4">[3]Rates!$E$119</definedName>
    <definedName name="_______________________________________________________hnt25" localSheetId="6">[3]Rates!$E$119</definedName>
    <definedName name="_______________________________________________________hnt25" localSheetId="5">[3]Rates!$E$119</definedName>
    <definedName name="_______________________________________________________hnt25" localSheetId="8">[3]Rates!$E$119</definedName>
    <definedName name="_______________________________________________________hnt25" localSheetId="7">[3]Rates!$E$119</definedName>
    <definedName name="_______________________________________________________hnt25" localSheetId="10">[3]Rates!$E$119</definedName>
    <definedName name="_______________________________________________________hnt25" localSheetId="9">[3]Rates!$E$119</definedName>
    <definedName name="_______________________________________________________hnt25" localSheetId="12">[3]Rates!$E$119</definedName>
    <definedName name="_______________________________________________________hnt25" localSheetId="11">[3]Rates!$E$119</definedName>
    <definedName name="_______________________________________________________hnt25" localSheetId="3">[3]Rates!$E$119</definedName>
    <definedName name="_______________________________________________________hnt25" localSheetId="14">[3]Rates!$E$119</definedName>
    <definedName name="_______________________________________________________hnt25" localSheetId="13">[3]Rates!$E$119</definedName>
    <definedName name="_______________________________________________________hnt25" localSheetId="15">[3]Rates!$E$119</definedName>
    <definedName name="_______________________________________________________hnt25" localSheetId="16">[3]Rates!$E$119</definedName>
    <definedName name="_______________________________________________________hnt25" localSheetId="18">[3]Rates!$E$119</definedName>
    <definedName name="_______________________________________________________hnt25" localSheetId="17">[3]Rates!$E$119</definedName>
    <definedName name="_______________________________________________________hnt25" localSheetId="20">[3]Rates!$E$119</definedName>
    <definedName name="_______________________________________________________hnt25" localSheetId="19">[3]Rates!$E$119</definedName>
    <definedName name="_______________________________________________________hnt25" localSheetId="22">[3]Rates!$E$119</definedName>
    <definedName name="_______________________________________________________hnt25" localSheetId="21">[3]Rates!$E$119</definedName>
    <definedName name="_______________________________________________________hnt25" localSheetId="24">[3]Rates!$E$119</definedName>
    <definedName name="_______________________________________________________hnt25" localSheetId="26">[3]Rates!$E$119</definedName>
    <definedName name="_______________________________________________________hnt25" localSheetId="25">[3]Rates!$E$119</definedName>
    <definedName name="_______________________________________________________hnt25" localSheetId="23">[3]Rates!$E$119</definedName>
    <definedName name="_______________________________________________________hnt25" localSheetId="30">[3]Rates!$E$119</definedName>
    <definedName name="_______________________________________________________hnt25" localSheetId="29">[3]Rates!$E$119</definedName>
    <definedName name="_______________________________________________________hnt25" localSheetId="28">[3]Rates!$E$119</definedName>
    <definedName name="_______________________________________________________hnt25" localSheetId="27">[3]Rates!$E$119</definedName>
    <definedName name="_______________________________________________________hnt25" localSheetId="32">[3]Rates!$E$119</definedName>
    <definedName name="_______________________________________________________hnt25" localSheetId="31">[3]Rates!$E$119</definedName>
    <definedName name="_______________________________________________________hnt25">[4]Rates!$E$119</definedName>
    <definedName name="_______________________________________________________hnt40" localSheetId="2">[1]Rates!$E$119</definedName>
    <definedName name="_______________________________________________________hnt40" localSheetId="4">[1]Rates!$E$119</definedName>
    <definedName name="_______________________________________________________hnt40" localSheetId="6">[1]Rates!$E$119</definedName>
    <definedName name="_______________________________________________________hnt40" localSheetId="5">[1]Rates!$E$119</definedName>
    <definedName name="_______________________________________________________hnt40" localSheetId="8">[1]Rates!$E$119</definedName>
    <definedName name="_______________________________________________________hnt40" localSheetId="7">[1]Rates!$E$119</definedName>
    <definedName name="_______________________________________________________hnt40" localSheetId="10">[1]Rates!$E$119</definedName>
    <definedName name="_______________________________________________________hnt40" localSheetId="9">[1]Rates!$E$119</definedName>
    <definedName name="_______________________________________________________hnt40" localSheetId="12">[1]Rates!$E$119</definedName>
    <definedName name="_______________________________________________________hnt40" localSheetId="11">[1]Rates!$E$119</definedName>
    <definedName name="_______________________________________________________hnt40" localSheetId="3">[1]Rates!$E$119</definedName>
    <definedName name="_______________________________________________________hnt40" localSheetId="14">[1]Rates!$E$119</definedName>
    <definedName name="_______________________________________________________hnt40" localSheetId="13">[1]Rates!$E$119</definedName>
    <definedName name="_______________________________________________________hnt40" localSheetId="15">[1]Rates!$E$119</definedName>
    <definedName name="_______________________________________________________hnt40" localSheetId="16">[1]Rates!$E$119</definedName>
    <definedName name="_______________________________________________________hnt40" localSheetId="18">[1]Rates!$E$119</definedName>
    <definedName name="_______________________________________________________hnt40" localSheetId="17">[1]Rates!$E$119</definedName>
    <definedName name="_______________________________________________________hnt40" localSheetId="20">[1]Rates!$E$119</definedName>
    <definedName name="_______________________________________________________hnt40" localSheetId="19">[1]Rates!$E$119</definedName>
    <definedName name="_______________________________________________________hnt40" localSheetId="22">[1]Rates!$E$119</definedName>
    <definedName name="_______________________________________________________hnt40" localSheetId="21">[1]Rates!$E$119</definedName>
    <definedName name="_______________________________________________________hnt40" localSheetId="24">[1]Rates!$E$119</definedName>
    <definedName name="_______________________________________________________hnt40" localSheetId="26">[1]Rates!$E$119</definedName>
    <definedName name="_______________________________________________________hnt40" localSheetId="25">[1]Rates!$E$119</definedName>
    <definedName name="_______________________________________________________hnt40" localSheetId="23">[1]Rates!$E$119</definedName>
    <definedName name="_______________________________________________________hnt40" localSheetId="30">[1]Rates!$E$119</definedName>
    <definedName name="_______________________________________________________hnt40" localSheetId="29">[1]Rates!$E$119</definedName>
    <definedName name="_______________________________________________________hnt40" localSheetId="28">[1]Rates!$E$119</definedName>
    <definedName name="_______________________________________________________hnt40" localSheetId="27">[1]Rates!$E$119</definedName>
    <definedName name="_______________________________________________________hnt40" localSheetId="32">[1]Rates!$E$119</definedName>
    <definedName name="_______________________________________________________hnt40" localSheetId="31">[1]Rates!$E$119</definedName>
    <definedName name="_______________________________________________________hnt40">[2]Rates!$E$119</definedName>
    <definedName name="______________________________________________________cyt1" localSheetId="2">[3]Rates!$E$271</definedName>
    <definedName name="______________________________________________________cyt1" localSheetId="4">[3]Rates!$E$271</definedName>
    <definedName name="______________________________________________________cyt1" localSheetId="6">[3]Rates!$E$271</definedName>
    <definedName name="______________________________________________________cyt1" localSheetId="5">[3]Rates!$E$271</definedName>
    <definedName name="______________________________________________________cyt1" localSheetId="8">[3]Rates!$E$271</definedName>
    <definedName name="______________________________________________________cyt1" localSheetId="7">[3]Rates!$E$271</definedName>
    <definedName name="______________________________________________________cyt1" localSheetId="10">[3]Rates!$E$271</definedName>
    <definedName name="______________________________________________________cyt1" localSheetId="9">[3]Rates!$E$271</definedName>
    <definedName name="______________________________________________________cyt1" localSheetId="12">[3]Rates!$E$271</definedName>
    <definedName name="______________________________________________________cyt1" localSheetId="11">[3]Rates!$E$271</definedName>
    <definedName name="______________________________________________________cyt1" localSheetId="3">[3]Rates!$E$271</definedName>
    <definedName name="______________________________________________________cyt1" localSheetId="14">[3]Rates!$E$271</definedName>
    <definedName name="______________________________________________________cyt1" localSheetId="13">[3]Rates!$E$271</definedName>
    <definedName name="______________________________________________________cyt1" localSheetId="15">[3]Rates!$E$271</definedName>
    <definedName name="______________________________________________________cyt1" localSheetId="16">[3]Rates!$E$271</definedName>
    <definedName name="______________________________________________________cyt1" localSheetId="18">[3]Rates!$E$271</definedName>
    <definedName name="______________________________________________________cyt1" localSheetId="17">[3]Rates!$E$271</definedName>
    <definedName name="______________________________________________________cyt1" localSheetId="20">[3]Rates!$E$271</definedName>
    <definedName name="______________________________________________________cyt1" localSheetId="19">[3]Rates!$E$271</definedName>
    <definedName name="______________________________________________________cyt1" localSheetId="22">[3]Rates!$E$271</definedName>
    <definedName name="______________________________________________________cyt1" localSheetId="21">[3]Rates!$E$271</definedName>
    <definedName name="______________________________________________________cyt1" localSheetId="24">[3]Rates!$E$271</definedName>
    <definedName name="______________________________________________________cyt1" localSheetId="26">[3]Rates!$E$271</definedName>
    <definedName name="______________________________________________________cyt1" localSheetId="25">[3]Rates!$E$271</definedName>
    <definedName name="______________________________________________________cyt1" localSheetId="23">[3]Rates!$E$271</definedName>
    <definedName name="______________________________________________________cyt1" localSheetId="30">[3]Rates!$E$271</definedName>
    <definedName name="______________________________________________________cyt1" localSheetId="29">[3]Rates!$E$271</definedName>
    <definedName name="______________________________________________________cyt1" localSheetId="28">[3]Rates!$E$271</definedName>
    <definedName name="______________________________________________________cyt1" localSheetId="27">[3]Rates!$E$271</definedName>
    <definedName name="______________________________________________________cyt1" localSheetId="32">[3]Rates!$E$271</definedName>
    <definedName name="______________________________________________________cyt1" localSheetId="31">[3]Rates!$E$271</definedName>
    <definedName name="______________________________________________________cyt1">[4]Rates!$E$271</definedName>
    <definedName name="______________________________________________________hnt15" localSheetId="2">[3]Rates!$E$117</definedName>
    <definedName name="______________________________________________________hnt15" localSheetId="4">[3]Rates!$E$117</definedName>
    <definedName name="______________________________________________________hnt15" localSheetId="6">[3]Rates!$E$117</definedName>
    <definedName name="______________________________________________________hnt15" localSheetId="5">[3]Rates!$E$117</definedName>
    <definedName name="______________________________________________________hnt15" localSheetId="8">[3]Rates!$E$117</definedName>
    <definedName name="______________________________________________________hnt15" localSheetId="7">[3]Rates!$E$117</definedName>
    <definedName name="______________________________________________________hnt15" localSheetId="10">[3]Rates!$E$117</definedName>
    <definedName name="______________________________________________________hnt15" localSheetId="9">[3]Rates!$E$117</definedName>
    <definedName name="______________________________________________________hnt15" localSheetId="12">[3]Rates!$E$117</definedName>
    <definedName name="______________________________________________________hnt15" localSheetId="11">[3]Rates!$E$117</definedName>
    <definedName name="______________________________________________________hnt15" localSheetId="3">[3]Rates!$E$117</definedName>
    <definedName name="______________________________________________________hnt15" localSheetId="14">[3]Rates!$E$117</definedName>
    <definedName name="______________________________________________________hnt15" localSheetId="13">[3]Rates!$E$117</definedName>
    <definedName name="______________________________________________________hnt15" localSheetId="15">[3]Rates!$E$117</definedName>
    <definedName name="______________________________________________________hnt15" localSheetId="16">[3]Rates!$E$117</definedName>
    <definedName name="______________________________________________________hnt15" localSheetId="18">[3]Rates!$E$117</definedName>
    <definedName name="______________________________________________________hnt15" localSheetId="17">[3]Rates!$E$117</definedName>
    <definedName name="______________________________________________________hnt15" localSheetId="20">[3]Rates!$E$117</definedName>
    <definedName name="______________________________________________________hnt15" localSheetId="19">[3]Rates!$E$117</definedName>
    <definedName name="______________________________________________________hnt15" localSheetId="22">[3]Rates!$E$117</definedName>
    <definedName name="______________________________________________________hnt15" localSheetId="21">[3]Rates!$E$117</definedName>
    <definedName name="______________________________________________________hnt15" localSheetId="24">[3]Rates!$E$117</definedName>
    <definedName name="______________________________________________________hnt15" localSheetId="26">[3]Rates!$E$117</definedName>
    <definedName name="______________________________________________________hnt15" localSheetId="25">[3]Rates!$E$117</definedName>
    <definedName name="______________________________________________________hnt15" localSheetId="23">[3]Rates!$E$117</definedName>
    <definedName name="______________________________________________________hnt15" localSheetId="30">[3]Rates!$E$117</definedName>
    <definedName name="______________________________________________________hnt15" localSheetId="29">[3]Rates!$E$117</definedName>
    <definedName name="______________________________________________________hnt15" localSheetId="28">[3]Rates!$E$117</definedName>
    <definedName name="______________________________________________________hnt15" localSheetId="27">[3]Rates!$E$117</definedName>
    <definedName name="______________________________________________________hnt15" localSheetId="32">[3]Rates!$E$117</definedName>
    <definedName name="______________________________________________________hnt15" localSheetId="31">[3]Rates!$E$117</definedName>
    <definedName name="______________________________________________________hnt15">[4]Rates!$E$117</definedName>
    <definedName name="______________________________________________________hnt16" localSheetId="2">[1]Rates!$E$117</definedName>
    <definedName name="______________________________________________________hnt16" localSheetId="4">[1]Rates!$E$117</definedName>
    <definedName name="______________________________________________________hnt16" localSheetId="6">[1]Rates!$E$117</definedName>
    <definedName name="______________________________________________________hnt16" localSheetId="5">[1]Rates!$E$117</definedName>
    <definedName name="______________________________________________________hnt16" localSheetId="8">[1]Rates!$E$117</definedName>
    <definedName name="______________________________________________________hnt16" localSheetId="7">[1]Rates!$E$117</definedName>
    <definedName name="______________________________________________________hnt16" localSheetId="10">[1]Rates!$E$117</definedName>
    <definedName name="______________________________________________________hnt16" localSheetId="9">[1]Rates!$E$117</definedName>
    <definedName name="______________________________________________________hnt16" localSheetId="12">[1]Rates!$E$117</definedName>
    <definedName name="______________________________________________________hnt16" localSheetId="11">[1]Rates!$E$117</definedName>
    <definedName name="______________________________________________________hnt16" localSheetId="3">[1]Rates!$E$117</definedName>
    <definedName name="______________________________________________________hnt16" localSheetId="14">[1]Rates!$E$117</definedName>
    <definedName name="______________________________________________________hnt16" localSheetId="13">[1]Rates!$E$117</definedName>
    <definedName name="______________________________________________________hnt16" localSheetId="15">[1]Rates!$E$117</definedName>
    <definedName name="______________________________________________________hnt16" localSheetId="16">[1]Rates!$E$117</definedName>
    <definedName name="______________________________________________________hnt16" localSheetId="18">[1]Rates!$E$117</definedName>
    <definedName name="______________________________________________________hnt16" localSheetId="17">[1]Rates!$E$117</definedName>
    <definedName name="______________________________________________________hnt16" localSheetId="20">[1]Rates!$E$117</definedName>
    <definedName name="______________________________________________________hnt16" localSheetId="19">[1]Rates!$E$117</definedName>
    <definedName name="______________________________________________________hnt16" localSheetId="22">[1]Rates!$E$117</definedName>
    <definedName name="______________________________________________________hnt16" localSheetId="21">[1]Rates!$E$117</definedName>
    <definedName name="______________________________________________________hnt16" localSheetId="24">[1]Rates!$E$117</definedName>
    <definedName name="______________________________________________________hnt16" localSheetId="26">[1]Rates!$E$117</definedName>
    <definedName name="______________________________________________________hnt16" localSheetId="25">[1]Rates!$E$117</definedName>
    <definedName name="______________________________________________________hnt16" localSheetId="23">[1]Rates!$E$117</definedName>
    <definedName name="______________________________________________________hnt16" localSheetId="30">[1]Rates!$E$117</definedName>
    <definedName name="______________________________________________________hnt16" localSheetId="29">[1]Rates!$E$117</definedName>
    <definedName name="______________________________________________________hnt16" localSheetId="28">[1]Rates!$E$117</definedName>
    <definedName name="______________________________________________________hnt16" localSheetId="27">[1]Rates!$E$117</definedName>
    <definedName name="______________________________________________________hnt16" localSheetId="32">[1]Rates!$E$117</definedName>
    <definedName name="______________________________________________________hnt16" localSheetId="31">[1]Rates!$E$117</definedName>
    <definedName name="______________________________________________________hnt16">[2]Rates!$E$117</definedName>
    <definedName name="______________________________________________________hnt20" localSheetId="2">[3]Rates!$E$118</definedName>
    <definedName name="______________________________________________________hnt20" localSheetId="4">[3]Rates!$E$118</definedName>
    <definedName name="______________________________________________________hnt20" localSheetId="6">[3]Rates!$E$118</definedName>
    <definedName name="______________________________________________________hnt20" localSheetId="5">[3]Rates!$E$118</definedName>
    <definedName name="______________________________________________________hnt20" localSheetId="8">[3]Rates!$E$118</definedName>
    <definedName name="______________________________________________________hnt20" localSheetId="7">[3]Rates!$E$118</definedName>
    <definedName name="______________________________________________________hnt20" localSheetId="10">[3]Rates!$E$118</definedName>
    <definedName name="______________________________________________________hnt20" localSheetId="9">[3]Rates!$E$118</definedName>
    <definedName name="______________________________________________________hnt20" localSheetId="12">[3]Rates!$E$118</definedName>
    <definedName name="______________________________________________________hnt20" localSheetId="11">[3]Rates!$E$118</definedName>
    <definedName name="______________________________________________________hnt20" localSheetId="3">[3]Rates!$E$118</definedName>
    <definedName name="______________________________________________________hnt20" localSheetId="14">[3]Rates!$E$118</definedName>
    <definedName name="______________________________________________________hnt20" localSheetId="13">[3]Rates!$E$118</definedName>
    <definedName name="______________________________________________________hnt20" localSheetId="15">[3]Rates!$E$118</definedName>
    <definedName name="______________________________________________________hnt20" localSheetId="16">[3]Rates!$E$118</definedName>
    <definedName name="______________________________________________________hnt20" localSheetId="18">[3]Rates!$E$118</definedName>
    <definedName name="______________________________________________________hnt20" localSheetId="17">[3]Rates!$E$118</definedName>
    <definedName name="______________________________________________________hnt20" localSheetId="20">[3]Rates!$E$118</definedName>
    <definedName name="______________________________________________________hnt20" localSheetId="19">[3]Rates!$E$118</definedName>
    <definedName name="______________________________________________________hnt20" localSheetId="22">[3]Rates!$E$118</definedName>
    <definedName name="______________________________________________________hnt20" localSheetId="21">[3]Rates!$E$118</definedName>
    <definedName name="______________________________________________________hnt20" localSheetId="24">[3]Rates!$E$118</definedName>
    <definedName name="______________________________________________________hnt20" localSheetId="26">[3]Rates!$E$118</definedName>
    <definedName name="______________________________________________________hnt20" localSheetId="25">[3]Rates!$E$118</definedName>
    <definedName name="______________________________________________________hnt20" localSheetId="23">[3]Rates!$E$118</definedName>
    <definedName name="______________________________________________________hnt20" localSheetId="30">[3]Rates!$E$118</definedName>
    <definedName name="______________________________________________________hnt20" localSheetId="29">[3]Rates!$E$118</definedName>
    <definedName name="______________________________________________________hnt20" localSheetId="28">[3]Rates!$E$118</definedName>
    <definedName name="______________________________________________________hnt20" localSheetId="27">[3]Rates!$E$118</definedName>
    <definedName name="______________________________________________________hnt20" localSheetId="32">[3]Rates!$E$118</definedName>
    <definedName name="______________________________________________________hnt20" localSheetId="31">[3]Rates!$E$118</definedName>
    <definedName name="______________________________________________________hnt20">[4]Rates!$E$118</definedName>
    <definedName name="______________________________________________________hnt21" localSheetId="2">[1]Rates!$E$118</definedName>
    <definedName name="______________________________________________________hnt21" localSheetId="4">[1]Rates!$E$118</definedName>
    <definedName name="______________________________________________________hnt21" localSheetId="6">[1]Rates!$E$118</definedName>
    <definedName name="______________________________________________________hnt21" localSheetId="5">[1]Rates!$E$118</definedName>
    <definedName name="______________________________________________________hnt21" localSheetId="8">[1]Rates!$E$118</definedName>
    <definedName name="______________________________________________________hnt21" localSheetId="7">[1]Rates!$E$118</definedName>
    <definedName name="______________________________________________________hnt21" localSheetId="10">[1]Rates!$E$118</definedName>
    <definedName name="______________________________________________________hnt21" localSheetId="9">[1]Rates!$E$118</definedName>
    <definedName name="______________________________________________________hnt21" localSheetId="12">[1]Rates!$E$118</definedName>
    <definedName name="______________________________________________________hnt21" localSheetId="11">[1]Rates!$E$118</definedName>
    <definedName name="______________________________________________________hnt21" localSheetId="3">[1]Rates!$E$118</definedName>
    <definedName name="______________________________________________________hnt21" localSheetId="14">[1]Rates!$E$118</definedName>
    <definedName name="______________________________________________________hnt21" localSheetId="13">[1]Rates!$E$118</definedName>
    <definedName name="______________________________________________________hnt21" localSheetId="15">[1]Rates!$E$118</definedName>
    <definedName name="______________________________________________________hnt21" localSheetId="16">[1]Rates!$E$118</definedName>
    <definedName name="______________________________________________________hnt21" localSheetId="18">[1]Rates!$E$118</definedName>
    <definedName name="______________________________________________________hnt21" localSheetId="17">[1]Rates!$E$118</definedName>
    <definedName name="______________________________________________________hnt21" localSheetId="20">[1]Rates!$E$118</definedName>
    <definedName name="______________________________________________________hnt21" localSheetId="19">[1]Rates!$E$118</definedName>
    <definedName name="______________________________________________________hnt21" localSheetId="22">[1]Rates!$E$118</definedName>
    <definedName name="______________________________________________________hnt21" localSheetId="21">[1]Rates!$E$118</definedName>
    <definedName name="______________________________________________________hnt21" localSheetId="24">[1]Rates!$E$118</definedName>
    <definedName name="______________________________________________________hnt21" localSheetId="26">[1]Rates!$E$118</definedName>
    <definedName name="______________________________________________________hnt21" localSheetId="25">[1]Rates!$E$118</definedName>
    <definedName name="______________________________________________________hnt21" localSheetId="23">[1]Rates!$E$118</definedName>
    <definedName name="______________________________________________________hnt21" localSheetId="30">[1]Rates!$E$118</definedName>
    <definedName name="______________________________________________________hnt21" localSheetId="29">[1]Rates!$E$118</definedName>
    <definedName name="______________________________________________________hnt21" localSheetId="28">[1]Rates!$E$118</definedName>
    <definedName name="______________________________________________________hnt21" localSheetId="27">[1]Rates!$E$118</definedName>
    <definedName name="______________________________________________________hnt21" localSheetId="32">[1]Rates!$E$118</definedName>
    <definedName name="______________________________________________________hnt21" localSheetId="31">[1]Rates!$E$118</definedName>
    <definedName name="______________________________________________________hnt21">[2]Rates!$E$118</definedName>
    <definedName name="______________________________________________________hnt25" localSheetId="2">[3]Rates!$E$119</definedName>
    <definedName name="______________________________________________________hnt25" localSheetId="4">[3]Rates!$E$119</definedName>
    <definedName name="______________________________________________________hnt25" localSheetId="6">[3]Rates!$E$119</definedName>
    <definedName name="______________________________________________________hnt25" localSheetId="5">[3]Rates!$E$119</definedName>
    <definedName name="______________________________________________________hnt25" localSheetId="8">[3]Rates!$E$119</definedName>
    <definedName name="______________________________________________________hnt25" localSheetId="7">[3]Rates!$E$119</definedName>
    <definedName name="______________________________________________________hnt25" localSheetId="10">[3]Rates!$E$119</definedName>
    <definedName name="______________________________________________________hnt25" localSheetId="9">[3]Rates!$E$119</definedName>
    <definedName name="______________________________________________________hnt25" localSheetId="12">[3]Rates!$E$119</definedName>
    <definedName name="______________________________________________________hnt25" localSheetId="11">[3]Rates!$E$119</definedName>
    <definedName name="______________________________________________________hnt25" localSheetId="3">[3]Rates!$E$119</definedName>
    <definedName name="______________________________________________________hnt25" localSheetId="14">[3]Rates!$E$119</definedName>
    <definedName name="______________________________________________________hnt25" localSheetId="13">[3]Rates!$E$119</definedName>
    <definedName name="______________________________________________________hnt25" localSheetId="15">[3]Rates!$E$119</definedName>
    <definedName name="______________________________________________________hnt25" localSheetId="16">[3]Rates!$E$119</definedName>
    <definedName name="______________________________________________________hnt25" localSheetId="18">[3]Rates!$E$119</definedName>
    <definedName name="______________________________________________________hnt25" localSheetId="17">[3]Rates!$E$119</definedName>
    <definedName name="______________________________________________________hnt25" localSheetId="20">[3]Rates!$E$119</definedName>
    <definedName name="______________________________________________________hnt25" localSheetId="19">[3]Rates!$E$119</definedName>
    <definedName name="______________________________________________________hnt25" localSheetId="22">[3]Rates!$E$119</definedName>
    <definedName name="______________________________________________________hnt25" localSheetId="21">[3]Rates!$E$119</definedName>
    <definedName name="______________________________________________________hnt25" localSheetId="24">[3]Rates!$E$119</definedName>
    <definedName name="______________________________________________________hnt25" localSheetId="26">[3]Rates!$E$119</definedName>
    <definedName name="______________________________________________________hnt25" localSheetId="25">[3]Rates!$E$119</definedName>
    <definedName name="______________________________________________________hnt25" localSheetId="23">[3]Rates!$E$119</definedName>
    <definedName name="______________________________________________________hnt25" localSheetId="30">[3]Rates!$E$119</definedName>
    <definedName name="______________________________________________________hnt25" localSheetId="29">[3]Rates!$E$119</definedName>
    <definedName name="______________________________________________________hnt25" localSheetId="28">[3]Rates!$E$119</definedName>
    <definedName name="______________________________________________________hnt25" localSheetId="27">[3]Rates!$E$119</definedName>
    <definedName name="______________________________________________________hnt25" localSheetId="32">[3]Rates!$E$119</definedName>
    <definedName name="______________________________________________________hnt25" localSheetId="31">[3]Rates!$E$119</definedName>
    <definedName name="______________________________________________________hnt25">[4]Rates!$E$119</definedName>
    <definedName name="______________________________________________________hnt40" localSheetId="2">[1]Rates!$E$119</definedName>
    <definedName name="______________________________________________________hnt40" localSheetId="4">[1]Rates!$E$119</definedName>
    <definedName name="______________________________________________________hnt40" localSheetId="6">[1]Rates!$E$119</definedName>
    <definedName name="______________________________________________________hnt40" localSheetId="5">[1]Rates!$E$119</definedName>
    <definedName name="______________________________________________________hnt40" localSheetId="8">[1]Rates!$E$119</definedName>
    <definedName name="______________________________________________________hnt40" localSheetId="7">[1]Rates!$E$119</definedName>
    <definedName name="______________________________________________________hnt40" localSheetId="10">[1]Rates!$E$119</definedName>
    <definedName name="______________________________________________________hnt40" localSheetId="9">[1]Rates!$E$119</definedName>
    <definedName name="______________________________________________________hnt40" localSheetId="12">[1]Rates!$E$119</definedName>
    <definedName name="______________________________________________________hnt40" localSheetId="11">[1]Rates!$E$119</definedName>
    <definedName name="______________________________________________________hnt40" localSheetId="3">[1]Rates!$E$119</definedName>
    <definedName name="______________________________________________________hnt40" localSheetId="14">[1]Rates!$E$119</definedName>
    <definedName name="______________________________________________________hnt40" localSheetId="13">[1]Rates!$E$119</definedName>
    <definedName name="______________________________________________________hnt40" localSheetId="15">[1]Rates!$E$119</definedName>
    <definedName name="______________________________________________________hnt40" localSheetId="16">[1]Rates!$E$119</definedName>
    <definedName name="______________________________________________________hnt40" localSheetId="18">[1]Rates!$E$119</definedName>
    <definedName name="______________________________________________________hnt40" localSheetId="17">[1]Rates!$E$119</definedName>
    <definedName name="______________________________________________________hnt40" localSheetId="20">[1]Rates!$E$119</definedName>
    <definedName name="______________________________________________________hnt40" localSheetId="19">[1]Rates!$E$119</definedName>
    <definedName name="______________________________________________________hnt40" localSheetId="22">[1]Rates!$E$119</definedName>
    <definedName name="______________________________________________________hnt40" localSheetId="21">[1]Rates!$E$119</definedName>
    <definedName name="______________________________________________________hnt40" localSheetId="24">[1]Rates!$E$119</definedName>
    <definedName name="______________________________________________________hnt40" localSheetId="26">[1]Rates!$E$119</definedName>
    <definedName name="______________________________________________________hnt40" localSheetId="25">[1]Rates!$E$119</definedName>
    <definedName name="______________________________________________________hnt40" localSheetId="23">[1]Rates!$E$119</definedName>
    <definedName name="______________________________________________________hnt40" localSheetId="30">[1]Rates!$E$119</definedName>
    <definedName name="______________________________________________________hnt40" localSheetId="29">[1]Rates!$E$119</definedName>
    <definedName name="______________________________________________________hnt40" localSheetId="28">[1]Rates!$E$119</definedName>
    <definedName name="______________________________________________________hnt40" localSheetId="27">[1]Rates!$E$119</definedName>
    <definedName name="______________________________________________________hnt40" localSheetId="32">[1]Rates!$E$119</definedName>
    <definedName name="______________________________________________________hnt40" localSheetId="31">[1]Rates!$E$119</definedName>
    <definedName name="______________________________________________________hnt40">[2]Rates!$E$119</definedName>
    <definedName name="_____________________________________________________cyt1" localSheetId="2">[1]Rates!$E$268</definedName>
    <definedName name="_____________________________________________________cyt1" localSheetId="4">[1]Rates!$E$268</definedName>
    <definedName name="_____________________________________________________cyt1" localSheetId="6">[1]Rates!$E$268</definedName>
    <definedName name="_____________________________________________________cyt1" localSheetId="5">[1]Rates!$E$268</definedName>
    <definedName name="_____________________________________________________cyt1" localSheetId="8">[1]Rates!$E$268</definedName>
    <definedName name="_____________________________________________________cyt1" localSheetId="7">[1]Rates!$E$268</definedName>
    <definedName name="_____________________________________________________cyt1" localSheetId="10">[1]Rates!$E$268</definedName>
    <definedName name="_____________________________________________________cyt1" localSheetId="9">[1]Rates!$E$268</definedName>
    <definedName name="_____________________________________________________cyt1" localSheetId="12">[1]Rates!$E$268</definedName>
    <definedName name="_____________________________________________________cyt1" localSheetId="11">[1]Rates!$E$268</definedName>
    <definedName name="_____________________________________________________cyt1" localSheetId="3">[1]Rates!$E$268</definedName>
    <definedName name="_____________________________________________________cyt1" localSheetId="14">[1]Rates!$E$268</definedName>
    <definedName name="_____________________________________________________cyt1" localSheetId="13">[1]Rates!$E$268</definedName>
    <definedName name="_____________________________________________________cyt1" localSheetId="15">[1]Rates!$E$268</definedName>
    <definedName name="_____________________________________________________cyt1" localSheetId="16">[1]Rates!$E$268</definedName>
    <definedName name="_____________________________________________________cyt1" localSheetId="18">[1]Rates!$E$268</definedName>
    <definedName name="_____________________________________________________cyt1" localSheetId="17">[1]Rates!$E$268</definedName>
    <definedName name="_____________________________________________________cyt1" localSheetId="20">[1]Rates!$E$268</definedName>
    <definedName name="_____________________________________________________cyt1" localSheetId="19">[1]Rates!$E$268</definedName>
    <definedName name="_____________________________________________________cyt1" localSheetId="22">[1]Rates!$E$268</definedName>
    <definedName name="_____________________________________________________cyt1" localSheetId="21">[1]Rates!$E$268</definedName>
    <definedName name="_____________________________________________________cyt1" localSheetId="24">[1]Rates!$E$268</definedName>
    <definedName name="_____________________________________________________cyt1" localSheetId="26">[1]Rates!$E$268</definedName>
    <definedName name="_____________________________________________________cyt1" localSheetId="25">[1]Rates!$E$268</definedName>
    <definedName name="_____________________________________________________cyt1" localSheetId="23">[1]Rates!$E$268</definedName>
    <definedName name="_____________________________________________________cyt1" localSheetId="30">[1]Rates!$E$268</definedName>
    <definedName name="_____________________________________________________cyt1" localSheetId="29">[1]Rates!$E$268</definedName>
    <definedName name="_____________________________________________________cyt1" localSheetId="28">[1]Rates!$E$268</definedName>
    <definedName name="_____________________________________________________cyt1" localSheetId="27">[1]Rates!$E$268</definedName>
    <definedName name="_____________________________________________________cyt1" localSheetId="32">[1]Rates!$E$268</definedName>
    <definedName name="_____________________________________________________cyt1" localSheetId="31">[1]Rates!$E$268</definedName>
    <definedName name="_____________________________________________________cyt1">[2]Rates!$E$268</definedName>
    <definedName name="_____________________________________________________hnt15" localSheetId="2">[1]Rates!$E$117</definedName>
    <definedName name="_____________________________________________________hnt15" localSheetId="4">[1]Rates!$E$117</definedName>
    <definedName name="_____________________________________________________hnt15" localSheetId="6">[1]Rates!$E$117</definedName>
    <definedName name="_____________________________________________________hnt15" localSheetId="5">[1]Rates!$E$117</definedName>
    <definedName name="_____________________________________________________hnt15" localSheetId="8">[1]Rates!$E$117</definedName>
    <definedName name="_____________________________________________________hnt15" localSheetId="7">[1]Rates!$E$117</definedName>
    <definedName name="_____________________________________________________hnt15" localSheetId="10">[1]Rates!$E$117</definedName>
    <definedName name="_____________________________________________________hnt15" localSheetId="9">[1]Rates!$E$117</definedName>
    <definedName name="_____________________________________________________hnt15" localSheetId="12">[1]Rates!$E$117</definedName>
    <definedName name="_____________________________________________________hnt15" localSheetId="11">[1]Rates!$E$117</definedName>
    <definedName name="_____________________________________________________hnt15" localSheetId="3">[1]Rates!$E$117</definedName>
    <definedName name="_____________________________________________________hnt15" localSheetId="14">[1]Rates!$E$117</definedName>
    <definedName name="_____________________________________________________hnt15" localSheetId="13">[1]Rates!$E$117</definedName>
    <definedName name="_____________________________________________________hnt15" localSheetId="15">[1]Rates!$E$117</definedName>
    <definedName name="_____________________________________________________hnt15" localSheetId="16">[1]Rates!$E$117</definedName>
    <definedName name="_____________________________________________________hnt15" localSheetId="18">[1]Rates!$E$117</definedName>
    <definedName name="_____________________________________________________hnt15" localSheetId="17">[1]Rates!$E$117</definedName>
    <definedName name="_____________________________________________________hnt15" localSheetId="20">[1]Rates!$E$117</definedName>
    <definedName name="_____________________________________________________hnt15" localSheetId="19">[1]Rates!$E$117</definedName>
    <definedName name="_____________________________________________________hnt15" localSheetId="22">[1]Rates!$E$117</definedName>
    <definedName name="_____________________________________________________hnt15" localSheetId="21">[1]Rates!$E$117</definedName>
    <definedName name="_____________________________________________________hnt15" localSheetId="24">[1]Rates!$E$117</definedName>
    <definedName name="_____________________________________________________hnt15" localSheetId="26">[1]Rates!$E$117</definedName>
    <definedName name="_____________________________________________________hnt15" localSheetId="25">[1]Rates!$E$117</definedName>
    <definedName name="_____________________________________________________hnt15" localSheetId="23">[1]Rates!$E$117</definedName>
    <definedName name="_____________________________________________________hnt15" localSheetId="30">[1]Rates!$E$117</definedName>
    <definedName name="_____________________________________________________hnt15" localSheetId="29">[1]Rates!$E$117</definedName>
    <definedName name="_____________________________________________________hnt15" localSheetId="28">[1]Rates!$E$117</definedName>
    <definedName name="_____________________________________________________hnt15" localSheetId="27">[1]Rates!$E$117</definedName>
    <definedName name="_____________________________________________________hnt15" localSheetId="32">[1]Rates!$E$117</definedName>
    <definedName name="_____________________________________________________hnt15" localSheetId="31">[1]Rates!$E$117</definedName>
    <definedName name="_____________________________________________________hnt15">[2]Rates!$E$117</definedName>
    <definedName name="_____________________________________________________hnt20" localSheetId="2">[1]Rates!$E$118</definedName>
    <definedName name="_____________________________________________________hnt20" localSheetId="4">[1]Rates!$E$118</definedName>
    <definedName name="_____________________________________________________hnt20" localSheetId="6">[1]Rates!$E$118</definedName>
    <definedName name="_____________________________________________________hnt20" localSheetId="5">[1]Rates!$E$118</definedName>
    <definedName name="_____________________________________________________hnt20" localSheetId="8">[1]Rates!$E$118</definedName>
    <definedName name="_____________________________________________________hnt20" localSheetId="7">[1]Rates!$E$118</definedName>
    <definedName name="_____________________________________________________hnt20" localSheetId="10">[1]Rates!$E$118</definedName>
    <definedName name="_____________________________________________________hnt20" localSheetId="9">[1]Rates!$E$118</definedName>
    <definedName name="_____________________________________________________hnt20" localSheetId="12">[1]Rates!$E$118</definedName>
    <definedName name="_____________________________________________________hnt20" localSheetId="11">[1]Rates!$E$118</definedName>
    <definedName name="_____________________________________________________hnt20" localSheetId="3">[1]Rates!$E$118</definedName>
    <definedName name="_____________________________________________________hnt20" localSheetId="14">[1]Rates!$E$118</definedName>
    <definedName name="_____________________________________________________hnt20" localSheetId="13">[1]Rates!$E$118</definedName>
    <definedName name="_____________________________________________________hnt20" localSheetId="15">[1]Rates!$E$118</definedName>
    <definedName name="_____________________________________________________hnt20" localSheetId="16">[1]Rates!$E$118</definedName>
    <definedName name="_____________________________________________________hnt20" localSheetId="18">[1]Rates!$E$118</definedName>
    <definedName name="_____________________________________________________hnt20" localSheetId="17">[1]Rates!$E$118</definedName>
    <definedName name="_____________________________________________________hnt20" localSheetId="20">[1]Rates!$E$118</definedName>
    <definedName name="_____________________________________________________hnt20" localSheetId="19">[1]Rates!$E$118</definedName>
    <definedName name="_____________________________________________________hnt20" localSheetId="22">[1]Rates!$E$118</definedName>
    <definedName name="_____________________________________________________hnt20" localSheetId="21">[1]Rates!$E$118</definedName>
    <definedName name="_____________________________________________________hnt20" localSheetId="24">[1]Rates!$E$118</definedName>
    <definedName name="_____________________________________________________hnt20" localSheetId="26">[1]Rates!$E$118</definedName>
    <definedName name="_____________________________________________________hnt20" localSheetId="25">[1]Rates!$E$118</definedName>
    <definedName name="_____________________________________________________hnt20" localSheetId="23">[1]Rates!$E$118</definedName>
    <definedName name="_____________________________________________________hnt20" localSheetId="30">[1]Rates!$E$118</definedName>
    <definedName name="_____________________________________________________hnt20" localSheetId="29">[1]Rates!$E$118</definedName>
    <definedName name="_____________________________________________________hnt20" localSheetId="28">[1]Rates!$E$118</definedName>
    <definedName name="_____________________________________________________hnt20" localSheetId="27">[1]Rates!$E$118</definedName>
    <definedName name="_____________________________________________________hnt20" localSheetId="32">[1]Rates!$E$118</definedName>
    <definedName name="_____________________________________________________hnt20" localSheetId="31">[1]Rates!$E$118</definedName>
    <definedName name="_____________________________________________________hnt20">[2]Rates!$E$118</definedName>
    <definedName name="_____________________________________________________hnt25" localSheetId="2">[1]Rates!$E$119</definedName>
    <definedName name="_____________________________________________________hnt25" localSheetId="4">[1]Rates!$E$119</definedName>
    <definedName name="_____________________________________________________hnt25" localSheetId="6">[1]Rates!$E$119</definedName>
    <definedName name="_____________________________________________________hnt25" localSheetId="5">[1]Rates!$E$119</definedName>
    <definedName name="_____________________________________________________hnt25" localSheetId="8">[1]Rates!$E$119</definedName>
    <definedName name="_____________________________________________________hnt25" localSheetId="7">[1]Rates!$E$119</definedName>
    <definedName name="_____________________________________________________hnt25" localSheetId="10">[1]Rates!$E$119</definedName>
    <definedName name="_____________________________________________________hnt25" localSheetId="9">[1]Rates!$E$119</definedName>
    <definedName name="_____________________________________________________hnt25" localSheetId="12">[1]Rates!$E$119</definedName>
    <definedName name="_____________________________________________________hnt25" localSheetId="11">[1]Rates!$E$119</definedName>
    <definedName name="_____________________________________________________hnt25" localSheetId="3">[1]Rates!$E$119</definedName>
    <definedName name="_____________________________________________________hnt25" localSheetId="14">[1]Rates!$E$119</definedName>
    <definedName name="_____________________________________________________hnt25" localSheetId="13">[1]Rates!$E$119</definedName>
    <definedName name="_____________________________________________________hnt25" localSheetId="15">[1]Rates!$E$119</definedName>
    <definedName name="_____________________________________________________hnt25" localSheetId="16">[1]Rates!$E$119</definedName>
    <definedName name="_____________________________________________________hnt25" localSheetId="18">[1]Rates!$E$119</definedName>
    <definedName name="_____________________________________________________hnt25" localSheetId="17">[1]Rates!$E$119</definedName>
    <definedName name="_____________________________________________________hnt25" localSheetId="20">[1]Rates!$E$119</definedName>
    <definedName name="_____________________________________________________hnt25" localSheetId="19">[1]Rates!$E$119</definedName>
    <definedName name="_____________________________________________________hnt25" localSheetId="22">[1]Rates!$E$119</definedName>
    <definedName name="_____________________________________________________hnt25" localSheetId="21">[1]Rates!$E$119</definedName>
    <definedName name="_____________________________________________________hnt25" localSheetId="24">[1]Rates!$E$119</definedName>
    <definedName name="_____________________________________________________hnt25" localSheetId="26">[1]Rates!$E$119</definedName>
    <definedName name="_____________________________________________________hnt25" localSheetId="25">[1]Rates!$E$119</definedName>
    <definedName name="_____________________________________________________hnt25" localSheetId="23">[1]Rates!$E$119</definedName>
    <definedName name="_____________________________________________________hnt25" localSheetId="30">[1]Rates!$E$119</definedName>
    <definedName name="_____________________________________________________hnt25" localSheetId="29">[1]Rates!$E$119</definedName>
    <definedName name="_____________________________________________________hnt25" localSheetId="28">[1]Rates!$E$119</definedName>
    <definedName name="_____________________________________________________hnt25" localSheetId="27">[1]Rates!$E$119</definedName>
    <definedName name="_____________________________________________________hnt25" localSheetId="32">[1]Rates!$E$119</definedName>
    <definedName name="_____________________________________________________hnt25" localSheetId="31">[1]Rates!$E$119</definedName>
    <definedName name="_____________________________________________________hnt25">[2]Rates!$E$119</definedName>
    <definedName name="____________________________________________________cyt1">[5]Rates!$E$268</definedName>
    <definedName name="____________________________________________________hnt15">[5]Rates!$E$117</definedName>
    <definedName name="____________________________________________________hnt16" localSheetId="2">[1]Rates!$E$117</definedName>
    <definedName name="____________________________________________________hnt16" localSheetId="4">[1]Rates!$E$117</definedName>
    <definedName name="____________________________________________________hnt16" localSheetId="6">[1]Rates!$E$117</definedName>
    <definedName name="____________________________________________________hnt16" localSheetId="5">[1]Rates!$E$117</definedName>
    <definedName name="____________________________________________________hnt16" localSheetId="8">[1]Rates!$E$117</definedName>
    <definedName name="____________________________________________________hnt16" localSheetId="7">[1]Rates!$E$117</definedName>
    <definedName name="____________________________________________________hnt16" localSheetId="10">[1]Rates!$E$117</definedName>
    <definedName name="____________________________________________________hnt16" localSheetId="9">[1]Rates!$E$117</definedName>
    <definedName name="____________________________________________________hnt16" localSheetId="12">[1]Rates!$E$117</definedName>
    <definedName name="____________________________________________________hnt16" localSheetId="11">[1]Rates!$E$117</definedName>
    <definedName name="____________________________________________________hnt16" localSheetId="3">[1]Rates!$E$117</definedName>
    <definedName name="____________________________________________________hnt16" localSheetId="14">[1]Rates!$E$117</definedName>
    <definedName name="____________________________________________________hnt16" localSheetId="13">[1]Rates!$E$117</definedName>
    <definedName name="____________________________________________________hnt16" localSheetId="15">[1]Rates!$E$117</definedName>
    <definedName name="____________________________________________________hnt16" localSheetId="16">[1]Rates!$E$117</definedName>
    <definedName name="____________________________________________________hnt16" localSheetId="18">[1]Rates!$E$117</definedName>
    <definedName name="____________________________________________________hnt16" localSheetId="17">[1]Rates!$E$117</definedName>
    <definedName name="____________________________________________________hnt16" localSheetId="20">[1]Rates!$E$117</definedName>
    <definedName name="____________________________________________________hnt16" localSheetId="19">[1]Rates!$E$117</definedName>
    <definedName name="____________________________________________________hnt16" localSheetId="22">[1]Rates!$E$117</definedName>
    <definedName name="____________________________________________________hnt16" localSheetId="21">[1]Rates!$E$117</definedName>
    <definedName name="____________________________________________________hnt16" localSheetId="24">[1]Rates!$E$117</definedName>
    <definedName name="____________________________________________________hnt16" localSheetId="26">[1]Rates!$E$117</definedName>
    <definedName name="____________________________________________________hnt16" localSheetId="25">[1]Rates!$E$117</definedName>
    <definedName name="____________________________________________________hnt16" localSheetId="23">[1]Rates!$E$117</definedName>
    <definedName name="____________________________________________________hnt16" localSheetId="30">[1]Rates!$E$117</definedName>
    <definedName name="____________________________________________________hnt16" localSheetId="29">[1]Rates!$E$117</definedName>
    <definedName name="____________________________________________________hnt16" localSheetId="28">[1]Rates!$E$117</definedName>
    <definedName name="____________________________________________________hnt16" localSheetId="27">[1]Rates!$E$117</definedName>
    <definedName name="____________________________________________________hnt16" localSheetId="32">[1]Rates!$E$117</definedName>
    <definedName name="____________________________________________________hnt16" localSheetId="31">[1]Rates!$E$117</definedName>
    <definedName name="____________________________________________________hnt16">[2]Rates!$E$117</definedName>
    <definedName name="____________________________________________________hnt20">[5]Rates!$E$118</definedName>
    <definedName name="____________________________________________________hnt21" localSheetId="2">[1]Rates!$E$118</definedName>
    <definedName name="____________________________________________________hnt21" localSheetId="4">[1]Rates!$E$118</definedName>
    <definedName name="____________________________________________________hnt21" localSheetId="6">[1]Rates!$E$118</definedName>
    <definedName name="____________________________________________________hnt21" localSheetId="5">[1]Rates!$E$118</definedName>
    <definedName name="____________________________________________________hnt21" localSheetId="8">[1]Rates!$E$118</definedName>
    <definedName name="____________________________________________________hnt21" localSheetId="7">[1]Rates!$E$118</definedName>
    <definedName name="____________________________________________________hnt21" localSheetId="10">[1]Rates!$E$118</definedName>
    <definedName name="____________________________________________________hnt21" localSheetId="9">[1]Rates!$E$118</definedName>
    <definedName name="____________________________________________________hnt21" localSheetId="12">[1]Rates!$E$118</definedName>
    <definedName name="____________________________________________________hnt21" localSheetId="11">[1]Rates!$E$118</definedName>
    <definedName name="____________________________________________________hnt21" localSheetId="3">[1]Rates!$E$118</definedName>
    <definedName name="____________________________________________________hnt21" localSheetId="14">[1]Rates!$E$118</definedName>
    <definedName name="____________________________________________________hnt21" localSheetId="13">[1]Rates!$E$118</definedName>
    <definedName name="____________________________________________________hnt21" localSheetId="15">[1]Rates!$E$118</definedName>
    <definedName name="____________________________________________________hnt21" localSheetId="16">[1]Rates!$E$118</definedName>
    <definedName name="____________________________________________________hnt21" localSheetId="18">[1]Rates!$E$118</definedName>
    <definedName name="____________________________________________________hnt21" localSheetId="17">[1]Rates!$E$118</definedName>
    <definedName name="____________________________________________________hnt21" localSheetId="20">[1]Rates!$E$118</definedName>
    <definedName name="____________________________________________________hnt21" localSheetId="19">[1]Rates!$E$118</definedName>
    <definedName name="____________________________________________________hnt21" localSheetId="22">[1]Rates!$E$118</definedName>
    <definedName name="____________________________________________________hnt21" localSheetId="21">[1]Rates!$E$118</definedName>
    <definedName name="____________________________________________________hnt21" localSheetId="24">[1]Rates!$E$118</definedName>
    <definedName name="____________________________________________________hnt21" localSheetId="26">[1]Rates!$E$118</definedName>
    <definedName name="____________________________________________________hnt21" localSheetId="25">[1]Rates!$E$118</definedName>
    <definedName name="____________________________________________________hnt21" localSheetId="23">[1]Rates!$E$118</definedName>
    <definedName name="____________________________________________________hnt21" localSheetId="30">[1]Rates!$E$118</definedName>
    <definedName name="____________________________________________________hnt21" localSheetId="29">[1]Rates!$E$118</definedName>
    <definedName name="____________________________________________________hnt21" localSheetId="28">[1]Rates!$E$118</definedName>
    <definedName name="____________________________________________________hnt21" localSheetId="27">[1]Rates!$E$118</definedName>
    <definedName name="____________________________________________________hnt21" localSheetId="32">[1]Rates!$E$118</definedName>
    <definedName name="____________________________________________________hnt21" localSheetId="31">[1]Rates!$E$118</definedName>
    <definedName name="____________________________________________________hnt21">[2]Rates!$E$118</definedName>
    <definedName name="____________________________________________________hnt25">[5]Rates!$E$119</definedName>
    <definedName name="____________________________________________________hnt40" localSheetId="2">[1]Rates!$E$119</definedName>
    <definedName name="____________________________________________________hnt40" localSheetId="4">[1]Rates!$E$119</definedName>
    <definedName name="____________________________________________________hnt40" localSheetId="6">[1]Rates!$E$119</definedName>
    <definedName name="____________________________________________________hnt40" localSheetId="5">[1]Rates!$E$119</definedName>
    <definedName name="____________________________________________________hnt40" localSheetId="8">[1]Rates!$E$119</definedName>
    <definedName name="____________________________________________________hnt40" localSheetId="7">[1]Rates!$E$119</definedName>
    <definedName name="____________________________________________________hnt40" localSheetId="10">[1]Rates!$E$119</definedName>
    <definedName name="____________________________________________________hnt40" localSheetId="9">[1]Rates!$E$119</definedName>
    <definedName name="____________________________________________________hnt40" localSheetId="12">[1]Rates!$E$119</definedName>
    <definedName name="____________________________________________________hnt40" localSheetId="11">[1]Rates!$E$119</definedName>
    <definedName name="____________________________________________________hnt40" localSheetId="3">[1]Rates!$E$119</definedName>
    <definedName name="____________________________________________________hnt40" localSheetId="14">[1]Rates!$E$119</definedName>
    <definedName name="____________________________________________________hnt40" localSheetId="13">[1]Rates!$E$119</definedName>
    <definedName name="____________________________________________________hnt40" localSheetId="15">[1]Rates!$E$119</definedName>
    <definedName name="____________________________________________________hnt40" localSheetId="16">[1]Rates!$E$119</definedName>
    <definedName name="____________________________________________________hnt40" localSheetId="18">[1]Rates!$E$119</definedName>
    <definedName name="____________________________________________________hnt40" localSheetId="17">[1]Rates!$E$119</definedName>
    <definedName name="____________________________________________________hnt40" localSheetId="20">[1]Rates!$E$119</definedName>
    <definedName name="____________________________________________________hnt40" localSheetId="19">[1]Rates!$E$119</definedName>
    <definedName name="____________________________________________________hnt40" localSheetId="22">[1]Rates!$E$119</definedName>
    <definedName name="____________________________________________________hnt40" localSheetId="21">[1]Rates!$E$119</definedName>
    <definedName name="____________________________________________________hnt40" localSheetId="24">[1]Rates!$E$119</definedName>
    <definedName name="____________________________________________________hnt40" localSheetId="26">[1]Rates!$E$119</definedName>
    <definedName name="____________________________________________________hnt40" localSheetId="25">[1]Rates!$E$119</definedName>
    <definedName name="____________________________________________________hnt40" localSheetId="23">[1]Rates!$E$119</definedName>
    <definedName name="____________________________________________________hnt40" localSheetId="30">[1]Rates!$E$119</definedName>
    <definedName name="____________________________________________________hnt40" localSheetId="29">[1]Rates!$E$119</definedName>
    <definedName name="____________________________________________________hnt40" localSheetId="28">[1]Rates!$E$119</definedName>
    <definedName name="____________________________________________________hnt40" localSheetId="27">[1]Rates!$E$119</definedName>
    <definedName name="____________________________________________________hnt40" localSheetId="32">[1]Rates!$E$119</definedName>
    <definedName name="____________________________________________________hnt40" localSheetId="31">[1]Rates!$E$119</definedName>
    <definedName name="____________________________________________________hnt40">[2]Rates!$E$119</definedName>
    <definedName name="___________________________________________________cyt1" localSheetId="2">[1]Rates!$E$268</definedName>
    <definedName name="___________________________________________________cyt1" localSheetId="4">[1]Rates!$E$268</definedName>
    <definedName name="___________________________________________________cyt1" localSheetId="6">[1]Rates!$E$268</definedName>
    <definedName name="___________________________________________________cyt1" localSheetId="5">[1]Rates!$E$268</definedName>
    <definedName name="___________________________________________________cyt1" localSheetId="8">[1]Rates!$E$268</definedName>
    <definedName name="___________________________________________________cyt1" localSheetId="7">[1]Rates!$E$268</definedName>
    <definedName name="___________________________________________________cyt1" localSheetId="10">[1]Rates!$E$268</definedName>
    <definedName name="___________________________________________________cyt1" localSheetId="9">[1]Rates!$E$268</definedName>
    <definedName name="___________________________________________________cyt1" localSheetId="12">[1]Rates!$E$268</definedName>
    <definedName name="___________________________________________________cyt1" localSheetId="11">[1]Rates!$E$268</definedName>
    <definedName name="___________________________________________________cyt1" localSheetId="3">[1]Rates!$E$268</definedName>
    <definedName name="___________________________________________________cyt1" localSheetId="14">[1]Rates!$E$268</definedName>
    <definedName name="___________________________________________________cyt1" localSheetId="13">[1]Rates!$E$268</definedName>
    <definedName name="___________________________________________________cyt1" localSheetId="15">[1]Rates!$E$268</definedName>
    <definedName name="___________________________________________________cyt1" localSheetId="16">[1]Rates!$E$268</definedName>
    <definedName name="___________________________________________________cyt1" localSheetId="18">[1]Rates!$E$268</definedName>
    <definedName name="___________________________________________________cyt1" localSheetId="17">[1]Rates!$E$268</definedName>
    <definedName name="___________________________________________________cyt1" localSheetId="20">[1]Rates!$E$268</definedName>
    <definedName name="___________________________________________________cyt1" localSheetId="19">[1]Rates!$E$268</definedName>
    <definedName name="___________________________________________________cyt1" localSheetId="22">[1]Rates!$E$268</definedName>
    <definedName name="___________________________________________________cyt1" localSheetId="21">[1]Rates!$E$268</definedName>
    <definedName name="___________________________________________________cyt1" localSheetId="24">[1]Rates!$E$268</definedName>
    <definedName name="___________________________________________________cyt1" localSheetId="26">[1]Rates!$E$268</definedName>
    <definedName name="___________________________________________________cyt1" localSheetId="25">[1]Rates!$E$268</definedName>
    <definedName name="___________________________________________________cyt1" localSheetId="23">[1]Rates!$E$268</definedName>
    <definedName name="___________________________________________________cyt1" localSheetId="30">[1]Rates!$E$268</definedName>
    <definedName name="___________________________________________________cyt1" localSheetId="29">[1]Rates!$E$268</definedName>
    <definedName name="___________________________________________________cyt1" localSheetId="28">[1]Rates!$E$268</definedName>
    <definedName name="___________________________________________________cyt1" localSheetId="27">[1]Rates!$E$268</definedName>
    <definedName name="___________________________________________________cyt1" localSheetId="32">[1]Rates!$E$268</definedName>
    <definedName name="___________________________________________________cyt1" localSheetId="31">[1]Rates!$E$268</definedName>
    <definedName name="___________________________________________________cyt1">[2]Rates!$E$268</definedName>
    <definedName name="___________________________________________________hnt15" localSheetId="2">[1]Rates!$E$117</definedName>
    <definedName name="___________________________________________________hnt15" localSheetId="4">[1]Rates!$E$117</definedName>
    <definedName name="___________________________________________________hnt15" localSheetId="6">[1]Rates!$E$117</definedName>
    <definedName name="___________________________________________________hnt15" localSheetId="5">[1]Rates!$E$117</definedName>
    <definedName name="___________________________________________________hnt15" localSheetId="8">[1]Rates!$E$117</definedName>
    <definedName name="___________________________________________________hnt15" localSheetId="7">[1]Rates!$E$117</definedName>
    <definedName name="___________________________________________________hnt15" localSheetId="10">[1]Rates!$E$117</definedName>
    <definedName name="___________________________________________________hnt15" localSheetId="9">[1]Rates!$E$117</definedName>
    <definedName name="___________________________________________________hnt15" localSheetId="12">[1]Rates!$E$117</definedName>
    <definedName name="___________________________________________________hnt15" localSheetId="11">[1]Rates!$E$117</definedName>
    <definedName name="___________________________________________________hnt15" localSheetId="3">[1]Rates!$E$117</definedName>
    <definedName name="___________________________________________________hnt15" localSheetId="14">[1]Rates!$E$117</definedName>
    <definedName name="___________________________________________________hnt15" localSheetId="13">[1]Rates!$E$117</definedName>
    <definedName name="___________________________________________________hnt15" localSheetId="15">[1]Rates!$E$117</definedName>
    <definedName name="___________________________________________________hnt15" localSheetId="16">[1]Rates!$E$117</definedName>
    <definedName name="___________________________________________________hnt15" localSheetId="18">[1]Rates!$E$117</definedName>
    <definedName name="___________________________________________________hnt15" localSheetId="17">[1]Rates!$E$117</definedName>
    <definedName name="___________________________________________________hnt15" localSheetId="20">[1]Rates!$E$117</definedName>
    <definedName name="___________________________________________________hnt15" localSheetId="19">[1]Rates!$E$117</definedName>
    <definedName name="___________________________________________________hnt15" localSheetId="22">[1]Rates!$E$117</definedName>
    <definedName name="___________________________________________________hnt15" localSheetId="21">[1]Rates!$E$117</definedName>
    <definedName name="___________________________________________________hnt15" localSheetId="24">[1]Rates!$E$117</definedName>
    <definedName name="___________________________________________________hnt15" localSheetId="26">[1]Rates!$E$117</definedName>
    <definedName name="___________________________________________________hnt15" localSheetId="25">[1]Rates!$E$117</definedName>
    <definedName name="___________________________________________________hnt15" localSheetId="23">[1]Rates!$E$117</definedName>
    <definedName name="___________________________________________________hnt15" localSheetId="30">[1]Rates!$E$117</definedName>
    <definedName name="___________________________________________________hnt15" localSheetId="29">[1]Rates!$E$117</definedName>
    <definedName name="___________________________________________________hnt15" localSheetId="28">[1]Rates!$E$117</definedName>
    <definedName name="___________________________________________________hnt15" localSheetId="27">[1]Rates!$E$117</definedName>
    <definedName name="___________________________________________________hnt15" localSheetId="32">[1]Rates!$E$117</definedName>
    <definedName name="___________________________________________________hnt15" localSheetId="31">[1]Rates!$E$117</definedName>
    <definedName name="___________________________________________________hnt15">[2]Rates!$E$117</definedName>
    <definedName name="___________________________________________________hnt16" localSheetId="2">[1]Rates!$E$117</definedName>
    <definedName name="___________________________________________________hnt16" localSheetId="4">[1]Rates!$E$117</definedName>
    <definedName name="___________________________________________________hnt16" localSheetId="6">[1]Rates!$E$117</definedName>
    <definedName name="___________________________________________________hnt16" localSheetId="5">[1]Rates!$E$117</definedName>
    <definedName name="___________________________________________________hnt16" localSheetId="8">[1]Rates!$E$117</definedName>
    <definedName name="___________________________________________________hnt16" localSheetId="7">[1]Rates!$E$117</definedName>
    <definedName name="___________________________________________________hnt16" localSheetId="10">[1]Rates!$E$117</definedName>
    <definedName name="___________________________________________________hnt16" localSheetId="9">[1]Rates!$E$117</definedName>
    <definedName name="___________________________________________________hnt16" localSheetId="12">[1]Rates!$E$117</definedName>
    <definedName name="___________________________________________________hnt16" localSheetId="11">[1]Rates!$E$117</definedName>
    <definedName name="___________________________________________________hnt16" localSheetId="3">[1]Rates!$E$117</definedName>
    <definedName name="___________________________________________________hnt16" localSheetId="14">[1]Rates!$E$117</definedName>
    <definedName name="___________________________________________________hnt16" localSheetId="13">[1]Rates!$E$117</definedName>
    <definedName name="___________________________________________________hnt16" localSheetId="15">[1]Rates!$E$117</definedName>
    <definedName name="___________________________________________________hnt16" localSheetId="16">[1]Rates!$E$117</definedName>
    <definedName name="___________________________________________________hnt16" localSheetId="18">[1]Rates!$E$117</definedName>
    <definedName name="___________________________________________________hnt16" localSheetId="17">[1]Rates!$E$117</definedName>
    <definedName name="___________________________________________________hnt16" localSheetId="20">[1]Rates!$E$117</definedName>
    <definedName name="___________________________________________________hnt16" localSheetId="19">[1]Rates!$E$117</definedName>
    <definedName name="___________________________________________________hnt16" localSheetId="22">[1]Rates!$E$117</definedName>
    <definedName name="___________________________________________________hnt16" localSheetId="21">[1]Rates!$E$117</definedName>
    <definedName name="___________________________________________________hnt16" localSheetId="24">[1]Rates!$E$117</definedName>
    <definedName name="___________________________________________________hnt16" localSheetId="26">[1]Rates!$E$117</definedName>
    <definedName name="___________________________________________________hnt16" localSheetId="25">[1]Rates!$E$117</definedName>
    <definedName name="___________________________________________________hnt16" localSheetId="23">[1]Rates!$E$117</definedName>
    <definedName name="___________________________________________________hnt16" localSheetId="30">[1]Rates!$E$117</definedName>
    <definedName name="___________________________________________________hnt16" localSheetId="29">[1]Rates!$E$117</definedName>
    <definedName name="___________________________________________________hnt16" localSheetId="28">[1]Rates!$E$117</definedName>
    <definedName name="___________________________________________________hnt16" localSheetId="27">[1]Rates!$E$117</definedName>
    <definedName name="___________________________________________________hnt16" localSheetId="32">[1]Rates!$E$117</definedName>
    <definedName name="___________________________________________________hnt16" localSheetId="31">[1]Rates!$E$117</definedName>
    <definedName name="___________________________________________________hnt16">[2]Rates!$E$117</definedName>
    <definedName name="___________________________________________________hnt20" localSheetId="2">[1]Rates!$E$118</definedName>
    <definedName name="___________________________________________________hnt20" localSheetId="4">[1]Rates!$E$118</definedName>
    <definedName name="___________________________________________________hnt20" localSheetId="6">[1]Rates!$E$118</definedName>
    <definedName name="___________________________________________________hnt20" localSheetId="5">[1]Rates!$E$118</definedName>
    <definedName name="___________________________________________________hnt20" localSheetId="8">[1]Rates!$E$118</definedName>
    <definedName name="___________________________________________________hnt20" localSheetId="7">[1]Rates!$E$118</definedName>
    <definedName name="___________________________________________________hnt20" localSheetId="10">[1]Rates!$E$118</definedName>
    <definedName name="___________________________________________________hnt20" localSheetId="9">[1]Rates!$E$118</definedName>
    <definedName name="___________________________________________________hnt20" localSheetId="12">[1]Rates!$E$118</definedName>
    <definedName name="___________________________________________________hnt20" localSheetId="11">[1]Rates!$E$118</definedName>
    <definedName name="___________________________________________________hnt20" localSheetId="3">[1]Rates!$E$118</definedName>
    <definedName name="___________________________________________________hnt20" localSheetId="14">[1]Rates!$E$118</definedName>
    <definedName name="___________________________________________________hnt20" localSheetId="13">[1]Rates!$E$118</definedName>
    <definedName name="___________________________________________________hnt20" localSheetId="15">[1]Rates!$E$118</definedName>
    <definedName name="___________________________________________________hnt20" localSheetId="16">[1]Rates!$E$118</definedName>
    <definedName name="___________________________________________________hnt20" localSheetId="18">[1]Rates!$E$118</definedName>
    <definedName name="___________________________________________________hnt20" localSheetId="17">[1]Rates!$E$118</definedName>
    <definedName name="___________________________________________________hnt20" localSheetId="20">[1]Rates!$E$118</definedName>
    <definedName name="___________________________________________________hnt20" localSheetId="19">[1]Rates!$E$118</definedName>
    <definedName name="___________________________________________________hnt20" localSheetId="22">[1]Rates!$E$118</definedName>
    <definedName name="___________________________________________________hnt20" localSheetId="21">[1]Rates!$E$118</definedName>
    <definedName name="___________________________________________________hnt20" localSheetId="24">[1]Rates!$E$118</definedName>
    <definedName name="___________________________________________________hnt20" localSheetId="26">[1]Rates!$E$118</definedName>
    <definedName name="___________________________________________________hnt20" localSheetId="25">[1]Rates!$E$118</definedName>
    <definedName name="___________________________________________________hnt20" localSheetId="23">[1]Rates!$E$118</definedName>
    <definedName name="___________________________________________________hnt20" localSheetId="30">[1]Rates!$E$118</definedName>
    <definedName name="___________________________________________________hnt20" localSheetId="29">[1]Rates!$E$118</definedName>
    <definedName name="___________________________________________________hnt20" localSheetId="28">[1]Rates!$E$118</definedName>
    <definedName name="___________________________________________________hnt20" localSheetId="27">[1]Rates!$E$118</definedName>
    <definedName name="___________________________________________________hnt20" localSheetId="32">[1]Rates!$E$118</definedName>
    <definedName name="___________________________________________________hnt20" localSheetId="31">[1]Rates!$E$118</definedName>
    <definedName name="___________________________________________________hnt20">[2]Rates!$E$118</definedName>
    <definedName name="___________________________________________________hnt21" localSheetId="2">[1]Rates!$E$118</definedName>
    <definedName name="___________________________________________________hnt21" localSheetId="4">[1]Rates!$E$118</definedName>
    <definedName name="___________________________________________________hnt21" localSheetId="6">[1]Rates!$E$118</definedName>
    <definedName name="___________________________________________________hnt21" localSheetId="5">[1]Rates!$E$118</definedName>
    <definedName name="___________________________________________________hnt21" localSheetId="8">[1]Rates!$E$118</definedName>
    <definedName name="___________________________________________________hnt21" localSheetId="7">[1]Rates!$E$118</definedName>
    <definedName name="___________________________________________________hnt21" localSheetId="10">[1]Rates!$E$118</definedName>
    <definedName name="___________________________________________________hnt21" localSheetId="9">[1]Rates!$E$118</definedName>
    <definedName name="___________________________________________________hnt21" localSheetId="12">[1]Rates!$E$118</definedName>
    <definedName name="___________________________________________________hnt21" localSheetId="11">[1]Rates!$E$118</definedName>
    <definedName name="___________________________________________________hnt21" localSheetId="3">[1]Rates!$E$118</definedName>
    <definedName name="___________________________________________________hnt21" localSheetId="14">[1]Rates!$E$118</definedName>
    <definedName name="___________________________________________________hnt21" localSheetId="13">[1]Rates!$E$118</definedName>
    <definedName name="___________________________________________________hnt21" localSheetId="15">[1]Rates!$E$118</definedName>
    <definedName name="___________________________________________________hnt21" localSheetId="16">[1]Rates!$E$118</definedName>
    <definedName name="___________________________________________________hnt21" localSheetId="18">[1]Rates!$E$118</definedName>
    <definedName name="___________________________________________________hnt21" localSheetId="17">[1]Rates!$E$118</definedName>
    <definedName name="___________________________________________________hnt21" localSheetId="20">[1]Rates!$E$118</definedName>
    <definedName name="___________________________________________________hnt21" localSheetId="19">[1]Rates!$E$118</definedName>
    <definedName name="___________________________________________________hnt21" localSheetId="22">[1]Rates!$E$118</definedName>
    <definedName name="___________________________________________________hnt21" localSheetId="21">[1]Rates!$E$118</definedName>
    <definedName name="___________________________________________________hnt21" localSheetId="24">[1]Rates!$E$118</definedName>
    <definedName name="___________________________________________________hnt21" localSheetId="26">[1]Rates!$E$118</definedName>
    <definedName name="___________________________________________________hnt21" localSheetId="25">[1]Rates!$E$118</definedName>
    <definedName name="___________________________________________________hnt21" localSheetId="23">[1]Rates!$E$118</definedName>
    <definedName name="___________________________________________________hnt21" localSheetId="30">[1]Rates!$E$118</definedName>
    <definedName name="___________________________________________________hnt21" localSheetId="29">[1]Rates!$E$118</definedName>
    <definedName name="___________________________________________________hnt21" localSheetId="28">[1]Rates!$E$118</definedName>
    <definedName name="___________________________________________________hnt21" localSheetId="27">[1]Rates!$E$118</definedName>
    <definedName name="___________________________________________________hnt21" localSheetId="32">[1]Rates!$E$118</definedName>
    <definedName name="___________________________________________________hnt21" localSheetId="31">[1]Rates!$E$118</definedName>
    <definedName name="___________________________________________________hnt21">[2]Rates!$E$118</definedName>
    <definedName name="___________________________________________________hnt25" localSheetId="2">[1]Rates!$E$119</definedName>
    <definedName name="___________________________________________________hnt25" localSheetId="4">[1]Rates!$E$119</definedName>
    <definedName name="___________________________________________________hnt25" localSheetId="6">[1]Rates!$E$119</definedName>
    <definedName name="___________________________________________________hnt25" localSheetId="5">[1]Rates!$E$119</definedName>
    <definedName name="___________________________________________________hnt25" localSheetId="8">[1]Rates!$E$119</definedName>
    <definedName name="___________________________________________________hnt25" localSheetId="7">[1]Rates!$E$119</definedName>
    <definedName name="___________________________________________________hnt25" localSheetId="10">[1]Rates!$E$119</definedName>
    <definedName name="___________________________________________________hnt25" localSheetId="9">[1]Rates!$E$119</definedName>
    <definedName name="___________________________________________________hnt25" localSheetId="12">[1]Rates!$E$119</definedName>
    <definedName name="___________________________________________________hnt25" localSheetId="11">[1]Rates!$E$119</definedName>
    <definedName name="___________________________________________________hnt25" localSheetId="3">[1]Rates!$E$119</definedName>
    <definedName name="___________________________________________________hnt25" localSheetId="14">[1]Rates!$E$119</definedName>
    <definedName name="___________________________________________________hnt25" localSheetId="13">[1]Rates!$E$119</definedName>
    <definedName name="___________________________________________________hnt25" localSheetId="15">[1]Rates!$E$119</definedName>
    <definedName name="___________________________________________________hnt25" localSheetId="16">[1]Rates!$E$119</definedName>
    <definedName name="___________________________________________________hnt25" localSheetId="18">[1]Rates!$E$119</definedName>
    <definedName name="___________________________________________________hnt25" localSheetId="17">[1]Rates!$E$119</definedName>
    <definedName name="___________________________________________________hnt25" localSheetId="20">[1]Rates!$E$119</definedName>
    <definedName name="___________________________________________________hnt25" localSheetId="19">[1]Rates!$E$119</definedName>
    <definedName name="___________________________________________________hnt25" localSheetId="22">[1]Rates!$E$119</definedName>
    <definedName name="___________________________________________________hnt25" localSheetId="21">[1]Rates!$E$119</definedName>
    <definedName name="___________________________________________________hnt25" localSheetId="24">[1]Rates!$E$119</definedName>
    <definedName name="___________________________________________________hnt25" localSheetId="26">[1]Rates!$E$119</definedName>
    <definedName name="___________________________________________________hnt25" localSheetId="25">[1]Rates!$E$119</definedName>
    <definedName name="___________________________________________________hnt25" localSheetId="23">[1]Rates!$E$119</definedName>
    <definedName name="___________________________________________________hnt25" localSheetId="30">[1]Rates!$E$119</definedName>
    <definedName name="___________________________________________________hnt25" localSheetId="29">[1]Rates!$E$119</definedName>
    <definedName name="___________________________________________________hnt25" localSheetId="28">[1]Rates!$E$119</definedName>
    <definedName name="___________________________________________________hnt25" localSheetId="27">[1]Rates!$E$119</definedName>
    <definedName name="___________________________________________________hnt25" localSheetId="32">[1]Rates!$E$119</definedName>
    <definedName name="___________________________________________________hnt25" localSheetId="31">[1]Rates!$E$119</definedName>
    <definedName name="___________________________________________________hnt25">[2]Rates!$E$119</definedName>
    <definedName name="___________________________________________________hnt40" localSheetId="2">[1]Rates!$E$119</definedName>
    <definedName name="___________________________________________________hnt40" localSheetId="4">[1]Rates!$E$119</definedName>
    <definedName name="___________________________________________________hnt40" localSheetId="6">[1]Rates!$E$119</definedName>
    <definedName name="___________________________________________________hnt40" localSheetId="5">[1]Rates!$E$119</definedName>
    <definedName name="___________________________________________________hnt40" localSheetId="8">[1]Rates!$E$119</definedName>
    <definedName name="___________________________________________________hnt40" localSheetId="7">[1]Rates!$E$119</definedName>
    <definedName name="___________________________________________________hnt40" localSheetId="10">[1]Rates!$E$119</definedName>
    <definedName name="___________________________________________________hnt40" localSheetId="9">[1]Rates!$E$119</definedName>
    <definedName name="___________________________________________________hnt40" localSheetId="12">[1]Rates!$E$119</definedName>
    <definedName name="___________________________________________________hnt40" localSheetId="11">[1]Rates!$E$119</definedName>
    <definedName name="___________________________________________________hnt40" localSheetId="3">[1]Rates!$E$119</definedName>
    <definedName name="___________________________________________________hnt40" localSheetId="14">[1]Rates!$E$119</definedName>
    <definedName name="___________________________________________________hnt40" localSheetId="13">[1]Rates!$E$119</definedName>
    <definedName name="___________________________________________________hnt40" localSheetId="15">[1]Rates!$E$119</definedName>
    <definedName name="___________________________________________________hnt40" localSheetId="16">[1]Rates!$E$119</definedName>
    <definedName name="___________________________________________________hnt40" localSheetId="18">[1]Rates!$E$119</definedName>
    <definedName name="___________________________________________________hnt40" localSheetId="17">[1]Rates!$E$119</definedName>
    <definedName name="___________________________________________________hnt40" localSheetId="20">[1]Rates!$E$119</definedName>
    <definedName name="___________________________________________________hnt40" localSheetId="19">[1]Rates!$E$119</definedName>
    <definedName name="___________________________________________________hnt40" localSheetId="22">[1]Rates!$E$119</definedName>
    <definedName name="___________________________________________________hnt40" localSheetId="21">[1]Rates!$E$119</definedName>
    <definedName name="___________________________________________________hnt40" localSheetId="24">[1]Rates!$E$119</definedName>
    <definedName name="___________________________________________________hnt40" localSheetId="26">[1]Rates!$E$119</definedName>
    <definedName name="___________________________________________________hnt40" localSheetId="25">[1]Rates!$E$119</definedName>
    <definedName name="___________________________________________________hnt40" localSheetId="23">[1]Rates!$E$119</definedName>
    <definedName name="___________________________________________________hnt40" localSheetId="30">[1]Rates!$E$119</definedName>
    <definedName name="___________________________________________________hnt40" localSheetId="29">[1]Rates!$E$119</definedName>
    <definedName name="___________________________________________________hnt40" localSheetId="28">[1]Rates!$E$119</definedName>
    <definedName name="___________________________________________________hnt40" localSheetId="27">[1]Rates!$E$119</definedName>
    <definedName name="___________________________________________________hnt40" localSheetId="32">[1]Rates!$E$119</definedName>
    <definedName name="___________________________________________________hnt40" localSheetId="31">[1]Rates!$E$119</definedName>
    <definedName name="___________________________________________________hnt40">[2]Rates!$E$119</definedName>
    <definedName name="__________________________________________________cyt1" localSheetId="2">[1]Rates!$E$268</definedName>
    <definedName name="__________________________________________________cyt1" localSheetId="4">[1]Rates!$E$268</definedName>
    <definedName name="__________________________________________________cyt1" localSheetId="6">[1]Rates!$E$268</definedName>
    <definedName name="__________________________________________________cyt1" localSheetId="5">[1]Rates!$E$268</definedName>
    <definedName name="__________________________________________________cyt1" localSheetId="8">[1]Rates!$E$268</definedName>
    <definedName name="__________________________________________________cyt1" localSheetId="7">[1]Rates!$E$268</definedName>
    <definedName name="__________________________________________________cyt1" localSheetId="10">[1]Rates!$E$268</definedName>
    <definedName name="__________________________________________________cyt1" localSheetId="9">[1]Rates!$E$268</definedName>
    <definedName name="__________________________________________________cyt1" localSheetId="12">[1]Rates!$E$268</definedName>
    <definedName name="__________________________________________________cyt1" localSheetId="11">[1]Rates!$E$268</definedName>
    <definedName name="__________________________________________________cyt1" localSheetId="3">[1]Rates!$E$268</definedName>
    <definedName name="__________________________________________________cyt1" localSheetId="14">[1]Rates!$E$268</definedName>
    <definedName name="__________________________________________________cyt1" localSheetId="13">[1]Rates!$E$268</definedName>
    <definedName name="__________________________________________________cyt1" localSheetId="15">[1]Rates!$E$268</definedName>
    <definedName name="__________________________________________________cyt1" localSheetId="16">[1]Rates!$E$268</definedName>
    <definedName name="__________________________________________________cyt1" localSheetId="18">[1]Rates!$E$268</definedName>
    <definedName name="__________________________________________________cyt1" localSheetId="17">[1]Rates!$E$268</definedName>
    <definedName name="__________________________________________________cyt1" localSheetId="20">[1]Rates!$E$268</definedName>
    <definedName name="__________________________________________________cyt1" localSheetId="19">[1]Rates!$E$268</definedName>
    <definedName name="__________________________________________________cyt1" localSheetId="22">[1]Rates!$E$268</definedName>
    <definedName name="__________________________________________________cyt1" localSheetId="21">[1]Rates!$E$268</definedName>
    <definedName name="__________________________________________________cyt1" localSheetId="24">[1]Rates!$E$268</definedName>
    <definedName name="__________________________________________________cyt1" localSheetId="26">[1]Rates!$E$268</definedName>
    <definedName name="__________________________________________________cyt1" localSheetId="25">[1]Rates!$E$268</definedName>
    <definedName name="__________________________________________________cyt1" localSheetId="23">[1]Rates!$E$268</definedName>
    <definedName name="__________________________________________________cyt1" localSheetId="30">[1]Rates!$E$268</definedName>
    <definedName name="__________________________________________________cyt1" localSheetId="29">[1]Rates!$E$268</definedName>
    <definedName name="__________________________________________________cyt1" localSheetId="28">[1]Rates!$E$268</definedName>
    <definedName name="__________________________________________________cyt1" localSheetId="27">[1]Rates!$E$268</definedName>
    <definedName name="__________________________________________________cyt1" localSheetId="32">[1]Rates!$E$268</definedName>
    <definedName name="__________________________________________________cyt1" localSheetId="31">[1]Rates!$E$268</definedName>
    <definedName name="__________________________________________________cyt1">[2]Rates!$E$268</definedName>
    <definedName name="__________________________________________________hnt15" localSheetId="2">[1]Rates!$E$117</definedName>
    <definedName name="__________________________________________________hnt15" localSheetId="4">[1]Rates!$E$117</definedName>
    <definedName name="__________________________________________________hnt15" localSheetId="6">[1]Rates!$E$117</definedName>
    <definedName name="__________________________________________________hnt15" localSheetId="5">[1]Rates!$E$117</definedName>
    <definedName name="__________________________________________________hnt15" localSheetId="8">[1]Rates!$E$117</definedName>
    <definedName name="__________________________________________________hnt15" localSheetId="7">[1]Rates!$E$117</definedName>
    <definedName name="__________________________________________________hnt15" localSheetId="10">[1]Rates!$E$117</definedName>
    <definedName name="__________________________________________________hnt15" localSheetId="9">[1]Rates!$E$117</definedName>
    <definedName name="__________________________________________________hnt15" localSheetId="12">[1]Rates!$E$117</definedName>
    <definedName name="__________________________________________________hnt15" localSheetId="11">[1]Rates!$E$117</definedName>
    <definedName name="__________________________________________________hnt15" localSheetId="3">[1]Rates!$E$117</definedName>
    <definedName name="__________________________________________________hnt15" localSheetId="14">[1]Rates!$E$117</definedName>
    <definedName name="__________________________________________________hnt15" localSheetId="13">[1]Rates!$E$117</definedName>
    <definedName name="__________________________________________________hnt15" localSheetId="15">[1]Rates!$E$117</definedName>
    <definedName name="__________________________________________________hnt15" localSheetId="16">[1]Rates!$E$117</definedName>
    <definedName name="__________________________________________________hnt15" localSheetId="18">[1]Rates!$E$117</definedName>
    <definedName name="__________________________________________________hnt15" localSheetId="17">[1]Rates!$E$117</definedName>
    <definedName name="__________________________________________________hnt15" localSheetId="20">[1]Rates!$E$117</definedName>
    <definedName name="__________________________________________________hnt15" localSheetId="19">[1]Rates!$E$117</definedName>
    <definedName name="__________________________________________________hnt15" localSheetId="22">[1]Rates!$E$117</definedName>
    <definedName name="__________________________________________________hnt15" localSheetId="21">[1]Rates!$E$117</definedName>
    <definedName name="__________________________________________________hnt15" localSheetId="24">[1]Rates!$E$117</definedName>
    <definedName name="__________________________________________________hnt15" localSheetId="26">[1]Rates!$E$117</definedName>
    <definedName name="__________________________________________________hnt15" localSheetId="25">[1]Rates!$E$117</definedName>
    <definedName name="__________________________________________________hnt15" localSheetId="23">[1]Rates!$E$117</definedName>
    <definedName name="__________________________________________________hnt15" localSheetId="30">[1]Rates!$E$117</definedName>
    <definedName name="__________________________________________________hnt15" localSheetId="29">[1]Rates!$E$117</definedName>
    <definedName name="__________________________________________________hnt15" localSheetId="28">[1]Rates!$E$117</definedName>
    <definedName name="__________________________________________________hnt15" localSheetId="27">[1]Rates!$E$117</definedName>
    <definedName name="__________________________________________________hnt15" localSheetId="32">[1]Rates!$E$117</definedName>
    <definedName name="__________________________________________________hnt15" localSheetId="31">[1]Rates!$E$117</definedName>
    <definedName name="__________________________________________________hnt15">[2]Rates!$E$117</definedName>
    <definedName name="__________________________________________________hnt16" localSheetId="2">[6]Rates!$E$117</definedName>
    <definedName name="__________________________________________________hnt16" localSheetId="4">[6]Rates!$E$117</definedName>
    <definedName name="__________________________________________________hnt16" localSheetId="6">[6]Rates!$E$117</definedName>
    <definedName name="__________________________________________________hnt16" localSheetId="5">[6]Rates!$E$117</definedName>
    <definedName name="__________________________________________________hnt16" localSheetId="8">[6]Rates!$E$117</definedName>
    <definedName name="__________________________________________________hnt16" localSheetId="7">[6]Rates!$E$117</definedName>
    <definedName name="__________________________________________________hnt16" localSheetId="10">[6]Rates!$E$117</definedName>
    <definedName name="__________________________________________________hnt16" localSheetId="9">[6]Rates!$E$117</definedName>
    <definedName name="__________________________________________________hnt16" localSheetId="12">[6]Rates!$E$117</definedName>
    <definedName name="__________________________________________________hnt16" localSheetId="11">[6]Rates!$E$117</definedName>
    <definedName name="__________________________________________________hnt16" localSheetId="3">[6]Rates!$E$117</definedName>
    <definedName name="__________________________________________________hnt16" localSheetId="14">[6]Rates!$E$117</definedName>
    <definedName name="__________________________________________________hnt16" localSheetId="13">[6]Rates!$E$117</definedName>
    <definedName name="__________________________________________________hnt16" localSheetId="15">[6]Rates!$E$117</definedName>
    <definedName name="__________________________________________________hnt16" localSheetId="16">[6]Rates!$E$117</definedName>
    <definedName name="__________________________________________________hnt16" localSheetId="18">[6]Rates!$E$117</definedName>
    <definedName name="__________________________________________________hnt16" localSheetId="17">[6]Rates!$E$117</definedName>
    <definedName name="__________________________________________________hnt16" localSheetId="20">[6]Rates!$E$117</definedName>
    <definedName name="__________________________________________________hnt16" localSheetId="19">[6]Rates!$E$117</definedName>
    <definedName name="__________________________________________________hnt16" localSheetId="22">[6]Rates!$E$117</definedName>
    <definedName name="__________________________________________________hnt16" localSheetId="21">[6]Rates!$E$117</definedName>
    <definedName name="__________________________________________________hnt16" localSheetId="24">[6]Rates!$E$117</definedName>
    <definedName name="__________________________________________________hnt16" localSheetId="26">[6]Rates!$E$117</definedName>
    <definedName name="__________________________________________________hnt16" localSheetId="25">[6]Rates!$E$117</definedName>
    <definedName name="__________________________________________________hnt16" localSheetId="23">[6]Rates!$E$117</definedName>
    <definedName name="__________________________________________________hnt16" localSheetId="30">[6]Rates!$E$117</definedName>
    <definedName name="__________________________________________________hnt16" localSheetId="29">[6]Rates!$E$117</definedName>
    <definedName name="__________________________________________________hnt16" localSheetId="28">[6]Rates!$E$117</definedName>
    <definedName name="__________________________________________________hnt16" localSheetId="27">[6]Rates!$E$117</definedName>
    <definedName name="__________________________________________________hnt16" localSheetId="32">[6]Rates!$E$117</definedName>
    <definedName name="__________________________________________________hnt16" localSheetId="31">[6]Rates!$E$117</definedName>
    <definedName name="__________________________________________________hnt16">[7]Rates!$E$117</definedName>
    <definedName name="__________________________________________________hnt20" localSheetId="2">[1]Rates!$E$118</definedName>
    <definedName name="__________________________________________________hnt20" localSheetId="4">[1]Rates!$E$118</definedName>
    <definedName name="__________________________________________________hnt20" localSheetId="6">[1]Rates!$E$118</definedName>
    <definedName name="__________________________________________________hnt20" localSheetId="5">[1]Rates!$E$118</definedName>
    <definedName name="__________________________________________________hnt20" localSheetId="8">[1]Rates!$E$118</definedName>
    <definedName name="__________________________________________________hnt20" localSheetId="7">[1]Rates!$E$118</definedName>
    <definedName name="__________________________________________________hnt20" localSheetId="10">[1]Rates!$E$118</definedName>
    <definedName name="__________________________________________________hnt20" localSheetId="9">[1]Rates!$E$118</definedName>
    <definedName name="__________________________________________________hnt20" localSheetId="12">[1]Rates!$E$118</definedName>
    <definedName name="__________________________________________________hnt20" localSheetId="11">[1]Rates!$E$118</definedName>
    <definedName name="__________________________________________________hnt20" localSheetId="3">[1]Rates!$E$118</definedName>
    <definedName name="__________________________________________________hnt20" localSheetId="14">[1]Rates!$E$118</definedName>
    <definedName name="__________________________________________________hnt20" localSheetId="13">[1]Rates!$E$118</definedName>
    <definedName name="__________________________________________________hnt20" localSheetId="15">[1]Rates!$E$118</definedName>
    <definedName name="__________________________________________________hnt20" localSheetId="16">[1]Rates!$E$118</definedName>
    <definedName name="__________________________________________________hnt20" localSheetId="18">[1]Rates!$E$118</definedName>
    <definedName name="__________________________________________________hnt20" localSheetId="17">[1]Rates!$E$118</definedName>
    <definedName name="__________________________________________________hnt20" localSheetId="20">[1]Rates!$E$118</definedName>
    <definedName name="__________________________________________________hnt20" localSheetId="19">[1]Rates!$E$118</definedName>
    <definedName name="__________________________________________________hnt20" localSheetId="22">[1]Rates!$E$118</definedName>
    <definedName name="__________________________________________________hnt20" localSheetId="21">[1]Rates!$E$118</definedName>
    <definedName name="__________________________________________________hnt20" localSheetId="24">[1]Rates!$E$118</definedName>
    <definedName name="__________________________________________________hnt20" localSheetId="26">[1]Rates!$E$118</definedName>
    <definedName name="__________________________________________________hnt20" localSheetId="25">[1]Rates!$E$118</definedName>
    <definedName name="__________________________________________________hnt20" localSheetId="23">[1]Rates!$E$118</definedName>
    <definedName name="__________________________________________________hnt20" localSheetId="30">[1]Rates!$E$118</definedName>
    <definedName name="__________________________________________________hnt20" localSheetId="29">[1]Rates!$E$118</definedName>
    <definedName name="__________________________________________________hnt20" localSheetId="28">[1]Rates!$E$118</definedName>
    <definedName name="__________________________________________________hnt20" localSheetId="27">[1]Rates!$E$118</definedName>
    <definedName name="__________________________________________________hnt20" localSheetId="32">[1]Rates!$E$118</definedName>
    <definedName name="__________________________________________________hnt20" localSheetId="31">[1]Rates!$E$118</definedName>
    <definedName name="__________________________________________________hnt20">[2]Rates!$E$118</definedName>
    <definedName name="__________________________________________________hnt21" localSheetId="2">[6]Rates!$E$118</definedName>
    <definedName name="__________________________________________________hnt21" localSheetId="4">[6]Rates!$E$118</definedName>
    <definedName name="__________________________________________________hnt21" localSheetId="6">[6]Rates!$E$118</definedName>
    <definedName name="__________________________________________________hnt21" localSheetId="5">[6]Rates!$E$118</definedName>
    <definedName name="__________________________________________________hnt21" localSheetId="8">[6]Rates!$E$118</definedName>
    <definedName name="__________________________________________________hnt21" localSheetId="7">[6]Rates!$E$118</definedName>
    <definedName name="__________________________________________________hnt21" localSheetId="10">[6]Rates!$E$118</definedName>
    <definedName name="__________________________________________________hnt21" localSheetId="9">[6]Rates!$E$118</definedName>
    <definedName name="__________________________________________________hnt21" localSheetId="12">[6]Rates!$E$118</definedName>
    <definedName name="__________________________________________________hnt21" localSheetId="11">[6]Rates!$E$118</definedName>
    <definedName name="__________________________________________________hnt21" localSheetId="3">[6]Rates!$E$118</definedName>
    <definedName name="__________________________________________________hnt21" localSheetId="14">[6]Rates!$E$118</definedName>
    <definedName name="__________________________________________________hnt21" localSheetId="13">[6]Rates!$E$118</definedName>
    <definedName name="__________________________________________________hnt21" localSheetId="15">[6]Rates!$E$118</definedName>
    <definedName name="__________________________________________________hnt21" localSheetId="16">[6]Rates!$E$118</definedName>
    <definedName name="__________________________________________________hnt21" localSheetId="18">[6]Rates!$E$118</definedName>
    <definedName name="__________________________________________________hnt21" localSheetId="17">[6]Rates!$E$118</definedName>
    <definedName name="__________________________________________________hnt21" localSheetId="20">[6]Rates!$E$118</definedName>
    <definedName name="__________________________________________________hnt21" localSheetId="19">[6]Rates!$E$118</definedName>
    <definedName name="__________________________________________________hnt21" localSheetId="22">[6]Rates!$E$118</definedName>
    <definedName name="__________________________________________________hnt21" localSheetId="21">[6]Rates!$E$118</definedName>
    <definedName name="__________________________________________________hnt21" localSheetId="24">[6]Rates!$E$118</definedName>
    <definedName name="__________________________________________________hnt21" localSheetId="26">[6]Rates!$E$118</definedName>
    <definedName name="__________________________________________________hnt21" localSheetId="25">[6]Rates!$E$118</definedName>
    <definedName name="__________________________________________________hnt21" localSheetId="23">[6]Rates!$E$118</definedName>
    <definedName name="__________________________________________________hnt21" localSheetId="30">[6]Rates!$E$118</definedName>
    <definedName name="__________________________________________________hnt21" localSheetId="29">[6]Rates!$E$118</definedName>
    <definedName name="__________________________________________________hnt21" localSheetId="28">[6]Rates!$E$118</definedName>
    <definedName name="__________________________________________________hnt21" localSheetId="27">[6]Rates!$E$118</definedName>
    <definedName name="__________________________________________________hnt21" localSheetId="32">[6]Rates!$E$118</definedName>
    <definedName name="__________________________________________________hnt21" localSheetId="31">[6]Rates!$E$118</definedName>
    <definedName name="__________________________________________________hnt21">[7]Rates!$E$118</definedName>
    <definedName name="__________________________________________________hnt25" localSheetId="2">[1]Rates!$E$119</definedName>
    <definedName name="__________________________________________________hnt25" localSheetId="4">[1]Rates!$E$119</definedName>
    <definedName name="__________________________________________________hnt25" localSheetId="6">[1]Rates!$E$119</definedName>
    <definedName name="__________________________________________________hnt25" localSheetId="5">[1]Rates!$E$119</definedName>
    <definedName name="__________________________________________________hnt25" localSheetId="8">[1]Rates!$E$119</definedName>
    <definedName name="__________________________________________________hnt25" localSheetId="7">[1]Rates!$E$119</definedName>
    <definedName name="__________________________________________________hnt25" localSheetId="10">[1]Rates!$E$119</definedName>
    <definedName name="__________________________________________________hnt25" localSheetId="9">[1]Rates!$E$119</definedName>
    <definedName name="__________________________________________________hnt25" localSheetId="12">[1]Rates!$E$119</definedName>
    <definedName name="__________________________________________________hnt25" localSheetId="11">[1]Rates!$E$119</definedName>
    <definedName name="__________________________________________________hnt25" localSheetId="3">[1]Rates!$E$119</definedName>
    <definedName name="__________________________________________________hnt25" localSheetId="14">[1]Rates!$E$119</definedName>
    <definedName name="__________________________________________________hnt25" localSheetId="13">[1]Rates!$E$119</definedName>
    <definedName name="__________________________________________________hnt25" localSheetId="15">[1]Rates!$E$119</definedName>
    <definedName name="__________________________________________________hnt25" localSheetId="16">[1]Rates!$E$119</definedName>
    <definedName name="__________________________________________________hnt25" localSheetId="18">[1]Rates!$E$119</definedName>
    <definedName name="__________________________________________________hnt25" localSheetId="17">[1]Rates!$E$119</definedName>
    <definedName name="__________________________________________________hnt25" localSheetId="20">[1]Rates!$E$119</definedName>
    <definedName name="__________________________________________________hnt25" localSheetId="19">[1]Rates!$E$119</definedName>
    <definedName name="__________________________________________________hnt25" localSheetId="22">[1]Rates!$E$119</definedName>
    <definedName name="__________________________________________________hnt25" localSheetId="21">[1]Rates!$E$119</definedName>
    <definedName name="__________________________________________________hnt25" localSheetId="24">[1]Rates!$E$119</definedName>
    <definedName name="__________________________________________________hnt25" localSheetId="26">[1]Rates!$E$119</definedName>
    <definedName name="__________________________________________________hnt25" localSheetId="25">[1]Rates!$E$119</definedName>
    <definedName name="__________________________________________________hnt25" localSheetId="23">[1]Rates!$E$119</definedName>
    <definedName name="__________________________________________________hnt25" localSheetId="30">[1]Rates!$E$119</definedName>
    <definedName name="__________________________________________________hnt25" localSheetId="29">[1]Rates!$E$119</definedName>
    <definedName name="__________________________________________________hnt25" localSheetId="28">[1]Rates!$E$119</definedName>
    <definedName name="__________________________________________________hnt25" localSheetId="27">[1]Rates!$E$119</definedName>
    <definedName name="__________________________________________________hnt25" localSheetId="32">[1]Rates!$E$119</definedName>
    <definedName name="__________________________________________________hnt25" localSheetId="31">[1]Rates!$E$119</definedName>
    <definedName name="__________________________________________________hnt25">[2]Rates!$E$119</definedName>
    <definedName name="__________________________________________________hnt40" localSheetId="2">[6]Rates!$E$119</definedName>
    <definedName name="__________________________________________________hnt40" localSheetId="4">[6]Rates!$E$119</definedName>
    <definedName name="__________________________________________________hnt40" localSheetId="6">[6]Rates!$E$119</definedName>
    <definedName name="__________________________________________________hnt40" localSheetId="5">[6]Rates!$E$119</definedName>
    <definedName name="__________________________________________________hnt40" localSheetId="8">[6]Rates!$E$119</definedName>
    <definedName name="__________________________________________________hnt40" localSheetId="7">[6]Rates!$E$119</definedName>
    <definedName name="__________________________________________________hnt40" localSheetId="10">[6]Rates!$E$119</definedName>
    <definedName name="__________________________________________________hnt40" localSheetId="9">[6]Rates!$E$119</definedName>
    <definedName name="__________________________________________________hnt40" localSheetId="12">[6]Rates!$E$119</definedName>
    <definedName name="__________________________________________________hnt40" localSheetId="11">[6]Rates!$E$119</definedName>
    <definedName name="__________________________________________________hnt40" localSheetId="3">[6]Rates!$E$119</definedName>
    <definedName name="__________________________________________________hnt40" localSheetId="14">[6]Rates!$E$119</definedName>
    <definedName name="__________________________________________________hnt40" localSheetId="13">[6]Rates!$E$119</definedName>
    <definedName name="__________________________________________________hnt40" localSheetId="15">[6]Rates!$E$119</definedName>
    <definedName name="__________________________________________________hnt40" localSheetId="16">[6]Rates!$E$119</definedName>
    <definedName name="__________________________________________________hnt40" localSheetId="18">[6]Rates!$E$119</definedName>
    <definedName name="__________________________________________________hnt40" localSheetId="17">[6]Rates!$E$119</definedName>
    <definedName name="__________________________________________________hnt40" localSheetId="20">[6]Rates!$E$119</definedName>
    <definedName name="__________________________________________________hnt40" localSheetId="19">[6]Rates!$E$119</definedName>
    <definedName name="__________________________________________________hnt40" localSheetId="22">[6]Rates!$E$119</definedName>
    <definedName name="__________________________________________________hnt40" localSheetId="21">[6]Rates!$E$119</definedName>
    <definedName name="__________________________________________________hnt40" localSheetId="24">[6]Rates!$E$119</definedName>
    <definedName name="__________________________________________________hnt40" localSheetId="26">[6]Rates!$E$119</definedName>
    <definedName name="__________________________________________________hnt40" localSheetId="25">[6]Rates!$E$119</definedName>
    <definedName name="__________________________________________________hnt40" localSheetId="23">[6]Rates!$E$119</definedName>
    <definedName name="__________________________________________________hnt40" localSheetId="30">[6]Rates!$E$119</definedName>
    <definedName name="__________________________________________________hnt40" localSheetId="29">[6]Rates!$E$119</definedName>
    <definedName name="__________________________________________________hnt40" localSheetId="28">[6]Rates!$E$119</definedName>
    <definedName name="__________________________________________________hnt40" localSheetId="27">[6]Rates!$E$119</definedName>
    <definedName name="__________________________________________________hnt40" localSheetId="32">[6]Rates!$E$119</definedName>
    <definedName name="__________________________________________________hnt40" localSheetId="31">[6]Rates!$E$119</definedName>
    <definedName name="__________________________________________________hnt40">[7]Rates!$E$119</definedName>
    <definedName name="_________________________________________________cyt1" localSheetId="2">[1]Rates!$E$268</definedName>
    <definedName name="_________________________________________________cyt1" localSheetId="4">[1]Rates!$E$268</definedName>
    <definedName name="_________________________________________________cyt1" localSheetId="6">[1]Rates!$E$268</definedName>
    <definedName name="_________________________________________________cyt1" localSheetId="5">[1]Rates!$E$268</definedName>
    <definedName name="_________________________________________________cyt1" localSheetId="8">[1]Rates!$E$268</definedName>
    <definedName name="_________________________________________________cyt1" localSheetId="7">[1]Rates!$E$268</definedName>
    <definedName name="_________________________________________________cyt1" localSheetId="10">[1]Rates!$E$268</definedName>
    <definedName name="_________________________________________________cyt1" localSheetId="9">[1]Rates!$E$268</definedName>
    <definedName name="_________________________________________________cyt1" localSheetId="12">[1]Rates!$E$268</definedName>
    <definedName name="_________________________________________________cyt1" localSheetId="11">[1]Rates!$E$268</definedName>
    <definedName name="_________________________________________________cyt1" localSheetId="3">[1]Rates!$E$268</definedName>
    <definedName name="_________________________________________________cyt1" localSheetId="14">[1]Rates!$E$268</definedName>
    <definedName name="_________________________________________________cyt1" localSheetId="13">[1]Rates!$E$268</definedName>
    <definedName name="_________________________________________________cyt1" localSheetId="15">[1]Rates!$E$268</definedName>
    <definedName name="_________________________________________________cyt1" localSheetId="16">[1]Rates!$E$268</definedName>
    <definedName name="_________________________________________________cyt1" localSheetId="18">[1]Rates!$E$268</definedName>
    <definedName name="_________________________________________________cyt1" localSheetId="17">[1]Rates!$E$268</definedName>
    <definedName name="_________________________________________________cyt1" localSheetId="20">[1]Rates!$E$268</definedName>
    <definedName name="_________________________________________________cyt1" localSheetId="19">[1]Rates!$E$268</definedName>
    <definedName name="_________________________________________________cyt1" localSheetId="22">[1]Rates!$E$268</definedName>
    <definedName name="_________________________________________________cyt1" localSheetId="21">[1]Rates!$E$268</definedName>
    <definedName name="_________________________________________________cyt1" localSheetId="24">[1]Rates!$E$268</definedName>
    <definedName name="_________________________________________________cyt1" localSheetId="26">[1]Rates!$E$268</definedName>
    <definedName name="_________________________________________________cyt1" localSheetId="25">[1]Rates!$E$268</definedName>
    <definedName name="_________________________________________________cyt1" localSheetId="23">[1]Rates!$E$268</definedName>
    <definedName name="_________________________________________________cyt1" localSheetId="30">[1]Rates!$E$268</definedName>
    <definedName name="_________________________________________________cyt1" localSheetId="29">[1]Rates!$E$268</definedName>
    <definedName name="_________________________________________________cyt1" localSheetId="28">[1]Rates!$E$268</definedName>
    <definedName name="_________________________________________________cyt1" localSheetId="27">[1]Rates!$E$268</definedName>
    <definedName name="_________________________________________________cyt1" localSheetId="32">[1]Rates!$E$268</definedName>
    <definedName name="_________________________________________________cyt1" localSheetId="31">[1]Rates!$E$268</definedName>
    <definedName name="_________________________________________________cyt1">[2]Rates!$E$268</definedName>
    <definedName name="_________________________________________________hnt15" localSheetId="2">[1]Rates!$E$117</definedName>
    <definedName name="_________________________________________________hnt15" localSheetId="4">[1]Rates!$E$117</definedName>
    <definedName name="_________________________________________________hnt15" localSheetId="6">[1]Rates!$E$117</definedName>
    <definedName name="_________________________________________________hnt15" localSheetId="5">[1]Rates!$E$117</definedName>
    <definedName name="_________________________________________________hnt15" localSheetId="8">[1]Rates!$E$117</definedName>
    <definedName name="_________________________________________________hnt15" localSheetId="7">[1]Rates!$E$117</definedName>
    <definedName name="_________________________________________________hnt15" localSheetId="10">[1]Rates!$E$117</definedName>
    <definedName name="_________________________________________________hnt15" localSheetId="9">[1]Rates!$E$117</definedName>
    <definedName name="_________________________________________________hnt15" localSheetId="12">[1]Rates!$E$117</definedName>
    <definedName name="_________________________________________________hnt15" localSheetId="11">[1]Rates!$E$117</definedName>
    <definedName name="_________________________________________________hnt15" localSheetId="3">[1]Rates!$E$117</definedName>
    <definedName name="_________________________________________________hnt15" localSheetId="14">[1]Rates!$E$117</definedName>
    <definedName name="_________________________________________________hnt15" localSheetId="13">[1]Rates!$E$117</definedName>
    <definedName name="_________________________________________________hnt15" localSheetId="15">[1]Rates!$E$117</definedName>
    <definedName name="_________________________________________________hnt15" localSheetId="16">[1]Rates!$E$117</definedName>
    <definedName name="_________________________________________________hnt15" localSheetId="18">[1]Rates!$E$117</definedName>
    <definedName name="_________________________________________________hnt15" localSheetId="17">[1]Rates!$E$117</definedName>
    <definedName name="_________________________________________________hnt15" localSheetId="20">[1]Rates!$E$117</definedName>
    <definedName name="_________________________________________________hnt15" localSheetId="19">[1]Rates!$E$117</definedName>
    <definedName name="_________________________________________________hnt15" localSheetId="22">[1]Rates!$E$117</definedName>
    <definedName name="_________________________________________________hnt15" localSheetId="21">[1]Rates!$E$117</definedName>
    <definedName name="_________________________________________________hnt15" localSheetId="24">[1]Rates!$E$117</definedName>
    <definedName name="_________________________________________________hnt15" localSheetId="26">[1]Rates!$E$117</definedName>
    <definedName name="_________________________________________________hnt15" localSheetId="25">[1]Rates!$E$117</definedName>
    <definedName name="_________________________________________________hnt15" localSheetId="23">[1]Rates!$E$117</definedName>
    <definedName name="_________________________________________________hnt15" localSheetId="30">[1]Rates!$E$117</definedName>
    <definedName name="_________________________________________________hnt15" localSheetId="29">[1]Rates!$E$117</definedName>
    <definedName name="_________________________________________________hnt15" localSheetId="28">[1]Rates!$E$117</definedName>
    <definedName name="_________________________________________________hnt15" localSheetId="27">[1]Rates!$E$117</definedName>
    <definedName name="_________________________________________________hnt15" localSheetId="32">[1]Rates!$E$117</definedName>
    <definedName name="_________________________________________________hnt15" localSheetId="31">[1]Rates!$E$117</definedName>
    <definedName name="_________________________________________________hnt15">[2]Rates!$E$117</definedName>
    <definedName name="_________________________________________________hnt16" localSheetId="2">[1]Rates!$E$117</definedName>
    <definedName name="_________________________________________________hnt16" localSheetId="4">[1]Rates!$E$117</definedName>
    <definedName name="_________________________________________________hnt16" localSheetId="6">[1]Rates!$E$117</definedName>
    <definedName name="_________________________________________________hnt16" localSheetId="5">[1]Rates!$E$117</definedName>
    <definedName name="_________________________________________________hnt16" localSheetId="8">[1]Rates!$E$117</definedName>
    <definedName name="_________________________________________________hnt16" localSheetId="7">[1]Rates!$E$117</definedName>
    <definedName name="_________________________________________________hnt16" localSheetId="10">[1]Rates!$E$117</definedName>
    <definedName name="_________________________________________________hnt16" localSheetId="9">[1]Rates!$E$117</definedName>
    <definedName name="_________________________________________________hnt16" localSheetId="12">[1]Rates!$E$117</definedName>
    <definedName name="_________________________________________________hnt16" localSheetId="11">[1]Rates!$E$117</definedName>
    <definedName name="_________________________________________________hnt16" localSheetId="3">[1]Rates!$E$117</definedName>
    <definedName name="_________________________________________________hnt16" localSheetId="14">[1]Rates!$E$117</definedName>
    <definedName name="_________________________________________________hnt16" localSheetId="13">[1]Rates!$E$117</definedName>
    <definedName name="_________________________________________________hnt16" localSheetId="15">[1]Rates!$E$117</definedName>
    <definedName name="_________________________________________________hnt16" localSheetId="16">[1]Rates!$E$117</definedName>
    <definedName name="_________________________________________________hnt16" localSheetId="18">[1]Rates!$E$117</definedName>
    <definedName name="_________________________________________________hnt16" localSheetId="17">[1]Rates!$E$117</definedName>
    <definedName name="_________________________________________________hnt16" localSheetId="20">[1]Rates!$E$117</definedName>
    <definedName name="_________________________________________________hnt16" localSheetId="19">[1]Rates!$E$117</definedName>
    <definedName name="_________________________________________________hnt16" localSheetId="22">[1]Rates!$E$117</definedName>
    <definedName name="_________________________________________________hnt16" localSheetId="21">[1]Rates!$E$117</definedName>
    <definedName name="_________________________________________________hnt16" localSheetId="24">[1]Rates!$E$117</definedName>
    <definedName name="_________________________________________________hnt16" localSheetId="26">[1]Rates!$E$117</definedName>
    <definedName name="_________________________________________________hnt16" localSheetId="25">[1]Rates!$E$117</definedName>
    <definedName name="_________________________________________________hnt16" localSheetId="23">[1]Rates!$E$117</definedName>
    <definedName name="_________________________________________________hnt16" localSheetId="30">[1]Rates!$E$117</definedName>
    <definedName name="_________________________________________________hnt16" localSheetId="29">[1]Rates!$E$117</definedName>
    <definedName name="_________________________________________________hnt16" localSheetId="28">[1]Rates!$E$117</definedName>
    <definedName name="_________________________________________________hnt16" localSheetId="27">[1]Rates!$E$117</definedName>
    <definedName name="_________________________________________________hnt16" localSheetId="32">[1]Rates!$E$117</definedName>
    <definedName name="_________________________________________________hnt16" localSheetId="31">[1]Rates!$E$117</definedName>
    <definedName name="_________________________________________________hnt16">[2]Rates!$E$117</definedName>
    <definedName name="_________________________________________________hnt20" localSheetId="2">[1]Rates!$E$118</definedName>
    <definedName name="_________________________________________________hnt20" localSheetId="4">[1]Rates!$E$118</definedName>
    <definedName name="_________________________________________________hnt20" localSheetId="6">[1]Rates!$E$118</definedName>
    <definedName name="_________________________________________________hnt20" localSheetId="5">[1]Rates!$E$118</definedName>
    <definedName name="_________________________________________________hnt20" localSheetId="8">[1]Rates!$E$118</definedName>
    <definedName name="_________________________________________________hnt20" localSheetId="7">[1]Rates!$E$118</definedName>
    <definedName name="_________________________________________________hnt20" localSheetId="10">[1]Rates!$E$118</definedName>
    <definedName name="_________________________________________________hnt20" localSheetId="9">[1]Rates!$E$118</definedName>
    <definedName name="_________________________________________________hnt20" localSheetId="12">[1]Rates!$E$118</definedName>
    <definedName name="_________________________________________________hnt20" localSheetId="11">[1]Rates!$E$118</definedName>
    <definedName name="_________________________________________________hnt20" localSheetId="3">[1]Rates!$E$118</definedName>
    <definedName name="_________________________________________________hnt20" localSheetId="14">[1]Rates!$E$118</definedName>
    <definedName name="_________________________________________________hnt20" localSheetId="13">[1]Rates!$E$118</definedName>
    <definedName name="_________________________________________________hnt20" localSheetId="15">[1]Rates!$E$118</definedName>
    <definedName name="_________________________________________________hnt20" localSheetId="16">[1]Rates!$E$118</definedName>
    <definedName name="_________________________________________________hnt20" localSheetId="18">[1]Rates!$E$118</definedName>
    <definedName name="_________________________________________________hnt20" localSheetId="17">[1]Rates!$E$118</definedName>
    <definedName name="_________________________________________________hnt20" localSheetId="20">[1]Rates!$E$118</definedName>
    <definedName name="_________________________________________________hnt20" localSheetId="19">[1]Rates!$E$118</definedName>
    <definedName name="_________________________________________________hnt20" localSheetId="22">[1]Rates!$E$118</definedName>
    <definedName name="_________________________________________________hnt20" localSheetId="21">[1]Rates!$E$118</definedName>
    <definedName name="_________________________________________________hnt20" localSheetId="24">[1]Rates!$E$118</definedName>
    <definedName name="_________________________________________________hnt20" localSheetId="26">[1]Rates!$E$118</definedName>
    <definedName name="_________________________________________________hnt20" localSheetId="25">[1]Rates!$E$118</definedName>
    <definedName name="_________________________________________________hnt20" localSheetId="23">[1]Rates!$E$118</definedName>
    <definedName name="_________________________________________________hnt20" localSheetId="30">[1]Rates!$E$118</definedName>
    <definedName name="_________________________________________________hnt20" localSheetId="29">[1]Rates!$E$118</definedName>
    <definedName name="_________________________________________________hnt20" localSheetId="28">[1]Rates!$E$118</definedName>
    <definedName name="_________________________________________________hnt20" localSheetId="27">[1]Rates!$E$118</definedName>
    <definedName name="_________________________________________________hnt20" localSheetId="32">[1]Rates!$E$118</definedName>
    <definedName name="_________________________________________________hnt20" localSheetId="31">[1]Rates!$E$118</definedName>
    <definedName name="_________________________________________________hnt20">[2]Rates!$E$118</definedName>
    <definedName name="_________________________________________________hnt21" localSheetId="2">[1]Rates!$E$118</definedName>
    <definedName name="_________________________________________________hnt21" localSheetId="4">[1]Rates!$E$118</definedName>
    <definedName name="_________________________________________________hnt21" localSheetId="6">[1]Rates!$E$118</definedName>
    <definedName name="_________________________________________________hnt21" localSheetId="5">[1]Rates!$E$118</definedName>
    <definedName name="_________________________________________________hnt21" localSheetId="8">[1]Rates!$E$118</definedName>
    <definedName name="_________________________________________________hnt21" localSheetId="7">[1]Rates!$E$118</definedName>
    <definedName name="_________________________________________________hnt21" localSheetId="10">[1]Rates!$E$118</definedName>
    <definedName name="_________________________________________________hnt21" localSheetId="9">[1]Rates!$E$118</definedName>
    <definedName name="_________________________________________________hnt21" localSheetId="12">[1]Rates!$E$118</definedName>
    <definedName name="_________________________________________________hnt21" localSheetId="11">[1]Rates!$E$118</definedName>
    <definedName name="_________________________________________________hnt21" localSheetId="3">[1]Rates!$E$118</definedName>
    <definedName name="_________________________________________________hnt21" localSheetId="14">[1]Rates!$E$118</definedName>
    <definedName name="_________________________________________________hnt21" localSheetId="13">[1]Rates!$E$118</definedName>
    <definedName name="_________________________________________________hnt21" localSheetId="15">[1]Rates!$E$118</definedName>
    <definedName name="_________________________________________________hnt21" localSheetId="16">[1]Rates!$E$118</definedName>
    <definedName name="_________________________________________________hnt21" localSheetId="18">[1]Rates!$E$118</definedName>
    <definedName name="_________________________________________________hnt21" localSheetId="17">[1]Rates!$E$118</definedName>
    <definedName name="_________________________________________________hnt21" localSheetId="20">[1]Rates!$E$118</definedName>
    <definedName name="_________________________________________________hnt21" localSheetId="19">[1]Rates!$E$118</definedName>
    <definedName name="_________________________________________________hnt21" localSheetId="22">[1]Rates!$E$118</definedName>
    <definedName name="_________________________________________________hnt21" localSheetId="21">[1]Rates!$E$118</definedName>
    <definedName name="_________________________________________________hnt21" localSheetId="24">[1]Rates!$E$118</definedName>
    <definedName name="_________________________________________________hnt21" localSheetId="26">[1]Rates!$E$118</definedName>
    <definedName name="_________________________________________________hnt21" localSheetId="25">[1]Rates!$E$118</definedName>
    <definedName name="_________________________________________________hnt21" localSheetId="23">[1]Rates!$E$118</definedName>
    <definedName name="_________________________________________________hnt21" localSheetId="30">[1]Rates!$E$118</definedName>
    <definedName name="_________________________________________________hnt21" localSheetId="29">[1]Rates!$E$118</definedName>
    <definedName name="_________________________________________________hnt21" localSheetId="28">[1]Rates!$E$118</definedName>
    <definedName name="_________________________________________________hnt21" localSheetId="27">[1]Rates!$E$118</definedName>
    <definedName name="_________________________________________________hnt21" localSheetId="32">[1]Rates!$E$118</definedName>
    <definedName name="_________________________________________________hnt21" localSheetId="31">[1]Rates!$E$118</definedName>
    <definedName name="_________________________________________________hnt21">[2]Rates!$E$118</definedName>
    <definedName name="_________________________________________________hnt25" localSheetId="2">[1]Rates!$E$119</definedName>
    <definedName name="_________________________________________________hnt25" localSheetId="4">[1]Rates!$E$119</definedName>
    <definedName name="_________________________________________________hnt25" localSheetId="6">[1]Rates!$E$119</definedName>
    <definedName name="_________________________________________________hnt25" localSheetId="5">[1]Rates!$E$119</definedName>
    <definedName name="_________________________________________________hnt25" localSheetId="8">[1]Rates!$E$119</definedName>
    <definedName name="_________________________________________________hnt25" localSheetId="7">[1]Rates!$E$119</definedName>
    <definedName name="_________________________________________________hnt25" localSheetId="10">[1]Rates!$E$119</definedName>
    <definedName name="_________________________________________________hnt25" localSheetId="9">[1]Rates!$E$119</definedName>
    <definedName name="_________________________________________________hnt25" localSheetId="12">[1]Rates!$E$119</definedName>
    <definedName name="_________________________________________________hnt25" localSheetId="11">[1]Rates!$E$119</definedName>
    <definedName name="_________________________________________________hnt25" localSheetId="3">[1]Rates!$E$119</definedName>
    <definedName name="_________________________________________________hnt25" localSheetId="14">[1]Rates!$E$119</definedName>
    <definedName name="_________________________________________________hnt25" localSheetId="13">[1]Rates!$E$119</definedName>
    <definedName name="_________________________________________________hnt25" localSheetId="15">[1]Rates!$E$119</definedName>
    <definedName name="_________________________________________________hnt25" localSheetId="16">[1]Rates!$E$119</definedName>
    <definedName name="_________________________________________________hnt25" localSheetId="18">[1]Rates!$E$119</definedName>
    <definedName name="_________________________________________________hnt25" localSheetId="17">[1]Rates!$E$119</definedName>
    <definedName name="_________________________________________________hnt25" localSheetId="20">[1]Rates!$E$119</definedName>
    <definedName name="_________________________________________________hnt25" localSheetId="19">[1]Rates!$E$119</definedName>
    <definedName name="_________________________________________________hnt25" localSheetId="22">[1]Rates!$E$119</definedName>
    <definedName name="_________________________________________________hnt25" localSheetId="21">[1]Rates!$E$119</definedName>
    <definedName name="_________________________________________________hnt25" localSheetId="24">[1]Rates!$E$119</definedName>
    <definedName name="_________________________________________________hnt25" localSheetId="26">[1]Rates!$E$119</definedName>
    <definedName name="_________________________________________________hnt25" localSheetId="25">[1]Rates!$E$119</definedName>
    <definedName name="_________________________________________________hnt25" localSheetId="23">[1]Rates!$E$119</definedName>
    <definedName name="_________________________________________________hnt25" localSheetId="30">[1]Rates!$E$119</definedName>
    <definedName name="_________________________________________________hnt25" localSheetId="29">[1]Rates!$E$119</definedName>
    <definedName name="_________________________________________________hnt25" localSheetId="28">[1]Rates!$E$119</definedName>
    <definedName name="_________________________________________________hnt25" localSheetId="27">[1]Rates!$E$119</definedName>
    <definedName name="_________________________________________________hnt25" localSheetId="32">[1]Rates!$E$119</definedName>
    <definedName name="_________________________________________________hnt25" localSheetId="31">[1]Rates!$E$119</definedName>
    <definedName name="_________________________________________________hnt25">[2]Rates!$E$119</definedName>
    <definedName name="_________________________________________________hnt40" localSheetId="2">[1]Rates!$E$119</definedName>
    <definedName name="_________________________________________________hnt40" localSheetId="4">[1]Rates!$E$119</definedName>
    <definedName name="_________________________________________________hnt40" localSheetId="6">[1]Rates!$E$119</definedName>
    <definedName name="_________________________________________________hnt40" localSheetId="5">[1]Rates!$E$119</definedName>
    <definedName name="_________________________________________________hnt40" localSheetId="8">[1]Rates!$E$119</definedName>
    <definedName name="_________________________________________________hnt40" localSheetId="7">[1]Rates!$E$119</definedName>
    <definedName name="_________________________________________________hnt40" localSheetId="10">[1]Rates!$E$119</definedName>
    <definedName name="_________________________________________________hnt40" localSheetId="9">[1]Rates!$E$119</definedName>
    <definedName name="_________________________________________________hnt40" localSheetId="12">[1]Rates!$E$119</definedName>
    <definedName name="_________________________________________________hnt40" localSheetId="11">[1]Rates!$E$119</definedName>
    <definedName name="_________________________________________________hnt40" localSheetId="3">[1]Rates!$E$119</definedName>
    <definedName name="_________________________________________________hnt40" localSheetId="14">[1]Rates!$E$119</definedName>
    <definedName name="_________________________________________________hnt40" localSheetId="13">[1]Rates!$E$119</definedName>
    <definedName name="_________________________________________________hnt40" localSheetId="15">[1]Rates!$E$119</definedName>
    <definedName name="_________________________________________________hnt40" localSheetId="16">[1]Rates!$E$119</definedName>
    <definedName name="_________________________________________________hnt40" localSheetId="18">[1]Rates!$E$119</definedName>
    <definedName name="_________________________________________________hnt40" localSheetId="17">[1]Rates!$E$119</definedName>
    <definedName name="_________________________________________________hnt40" localSheetId="20">[1]Rates!$E$119</definedName>
    <definedName name="_________________________________________________hnt40" localSheetId="19">[1]Rates!$E$119</definedName>
    <definedName name="_________________________________________________hnt40" localSheetId="22">[1]Rates!$E$119</definedName>
    <definedName name="_________________________________________________hnt40" localSheetId="21">[1]Rates!$E$119</definedName>
    <definedName name="_________________________________________________hnt40" localSheetId="24">[1]Rates!$E$119</definedName>
    <definedName name="_________________________________________________hnt40" localSheetId="26">[1]Rates!$E$119</definedName>
    <definedName name="_________________________________________________hnt40" localSheetId="25">[1]Rates!$E$119</definedName>
    <definedName name="_________________________________________________hnt40" localSheetId="23">[1]Rates!$E$119</definedName>
    <definedName name="_________________________________________________hnt40" localSheetId="30">[1]Rates!$E$119</definedName>
    <definedName name="_________________________________________________hnt40" localSheetId="29">[1]Rates!$E$119</definedName>
    <definedName name="_________________________________________________hnt40" localSheetId="28">[1]Rates!$E$119</definedName>
    <definedName name="_________________________________________________hnt40" localSheetId="27">[1]Rates!$E$119</definedName>
    <definedName name="_________________________________________________hnt40" localSheetId="32">[1]Rates!$E$119</definedName>
    <definedName name="_________________________________________________hnt40" localSheetId="31">[1]Rates!$E$119</definedName>
    <definedName name="_________________________________________________hnt40">[2]Rates!$E$119</definedName>
    <definedName name="________________________________________________cyt1" localSheetId="2">[1]Rates!$E$268</definedName>
    <definedName name="________________________________________________cyt1" localSheetId="4">[1]Rates!$E$268</definedName>
    <definedName name="________________________________________________cyt1" localSheetId="6">[1]Rates!$E$268</definedName>
    <definedName name="________________________________________________cyt1" localSheetId="5">[1]Rates!$E$268</definedName>
    <definedName name="________________________________________________cyt1" localSheetId="8">[1]Rates!$E$268</definedName>
    <definedName name="________________________________________________cyt1" localSheetId="7">[1]Rates!$E$268</definedName>
    <definedName name="________________________________________________cyt1" localSheetId="10">[1]Rates!$E$268</definedName>
    <definedName name="________________________________________________cyt1" localSheetId="9">[1]Rates!$E$268</definedName>
    <definedName name="________________________________________________cyt1" localSheetId="12">[1]Rates!$E$268</definedName>
    <definedName name="________________________________________________cyt1" localSheetId="11">[1]Rates!$E$268</definedName>
    <definedName name="________________________________________________cyt1" localSheetId="3">[1]Rates!$E$268</definedName>
    <definedName name="________________________________________________cyt1" localSheetId="14">[1]Rates!$E$268</definedName>
    <definedName name="________________________________________________cyt1" localSheetId="13">[1]Rates!$E$268</definedName>
    <definedName name="________________________________________________cyt1" localSheetId="15">[1]Rates!$E$268</definedName>
    <definedName name="________________________________________________cyt1" localSheetId="16">[1]Rates!$E$268</definedName>
    <definedName name="________________________________________________cyt1" localSheetId="18">[1]Rates!$E$268</definedName>
    <definedName name="________________________________________________cyt1" localSheetId="17">[1]Rates!$E$268</definedName>
    <definedName name="________________________________________________cyt1" localSheetId="20">[1]Rates!$E$268</definedName>
    <definedName name="________________________________________________cyt1" localSheetId="19">[1]Rates!$E$268</definedName>
    <definedName name="________________________________________________cyt1" localSheetId="22">[1]Rates!$E$268</definedName>
    <definedName name="________________________________________________cyt1" localSheetId="21">[1]Rates!$E$268</definedName>
    <definedName name="________________________________________________cyt1" localSheetId="24">[1]Rates!$E$268</definedName>
    <definedName name="________________________________________________cyt1" localSheetId="26">[1]Rates!$E$268</definedName>
    <definedName name="________________________________________________cyt1" localSheetId="25">[1]Rates!$E$268</definedName>
    <definedName name="________________________________________________cyt1" localSheetId="23">[1]Rates!$E$268</definedName>
    <definedName name="________________________________________________cyt1" localSheetId="30">[1]Rates!$E$268</definedName>
    <definedName name="________________________________________________cyt1" localSheetId="29">[1]Rates!$E$268</definedName>
    <definedName name="________________________________________________cyt1" localSheetId="28">[1]Rates!$E$268</definedName>
    <definedName name="________________________________________________cyt1" localSheetId="27">[1]Rates!$E$268</definedName>
    <definedName name="________________________________________________cyt1" localSheetId="32">[1]Rates!$E$268</definedName>
    <definedName name="________________________________________________cyt1" localSheetId="31">[1]Rates!$E$268</definedName>
    <definedName name="________________________________________________cyt1">[2]Rates!$E$268</definedName>
    <definedName name="________________________________________________hnt15" localSheetId="2">[1]Rates!$E$117</definedName>
    <definedName name="________________________________________________hnt15" localSheetId="4">[1]Rates!$E$117</definedName>
    <definedName name="________________________________________________hnt15" localSheetId="6">[1]Rates!$E$117</definedName>
    <definedName name="________________________________________________hnt15" localSheetId="5">[1]Rates!$E$117</definedName>
    <definedName name="________________________________________________hnt15" localSheetId="8">[1]Rates!$E$117</definedName>
    <definedName name="________________________________________________hnt15" localSheetId="7">[1]Rates!$E$117</definedName>
    <definedName name="________________________________________________hnt15" localSheetId="10">[1]Rates!$E$117</definedName>
    <definedName name="________________________________________________hnt15" localSheetId="9">[1]Rates!$E$117</definedName>
    <definedName name="________________________________________________hnt15" localSheetId="12">[1]Rates!$E$117</definedName>
    <definedName name="________________________________________________hnt15" localSheetId="11">[1]Rates!$E$117</definedName>
    <definedName name="________________________________________________hnt15" localSheetId="3">[1]Rates!$E$117</definedName>
    <definedName name="________________________________________________hnt15" localSheetId="14">[1]Rates!$E$117</definedName>
    <definedName name="________________________________________________hnt15" localSheetId="13">[1]Rates!$E$117</definedName>
    <definedName name="________________________________________________hnt15" localSheetId="15">[1]Rates!$E$117</definedName>
    <definedName name="________________________________________________hnt15" localSheetId="16">[1]Rates!$E$117</definedName>
    <definedName name="________________________________________________hnt15" localSheetId="18">[1]Rates!$E$117</definedName>
    <definedName name="________________________________________________hnt15" localSheetId="17">[1]Rates!$E$117</definedName>
    <definedName name="________________________________________________hnt15" localSheetId="20">[1]Rates!$E$117</definedName>
    <definedName name="________________________________________________hnt15" localSheetId="19">[1]Rates!$E$117</definedName>
    <definedName name="________________________________________________hnt15" localSheetId="22">[1]Rates!$E$117</definedName>
    <definedName name="________________________________________________hnt15" localSheetId="21">[1]Rates!$E$117</definedName>
    <definedName name="________________________________________________hnt15" localSheetId="24">[1]Rates!$E$117</definedName>
    <definedName name="________________________________________________hnt15" localSheetId="26">[1]Rates!$E$117</definedName>
    <definedName name="________________________________________________hnt15" localSheetId="25">[1]Rates!$E$117</definedName>
    <definedName name="________________________________________________hnt15" localSheetId="23">[1]Rates!$E$117</definedName>
    <definedName name="________________________________________________hnt15" localSheetId="30">[1]Rates!$E$117</definedName>
    <definedName name="________________________________________________hnt15" localSheetId="29">[1]Rates!$E$117</definedName>
    <definedName name="________________________________________________hnt15" localSheetId="28">[1]Rates!$E$117</definedName>
    <definedName name="________________________________________________hnt15" localSheetId="27">[1]Rates!$E$117</definedName>
    <definedName name="________________________________________________hnt15" localSheetId="32">[1]Rates!$E$117</definedName>
    <definedName name="________________________________________________hnt15" localSheetId="31">[1]Rates!$E$117</definedName>
    <definedName name="________________________________________________hnt15">[2]Rates!$E$117</definedName>
    <definedName name="________________________________________________hnt16" localSheetId="2">[1]Rates!$E$117</definedName>
    <definedName name="________________________________________________hnt16" localSheetId="4">[1]Rates!$E$117</definedName>
    <definedName name="________________________________________________hnt16" localSheetId="6">[1]Rates!$E$117</definedName>
    <definedName name="________________________________________________hnt16" localSheetId="5">[1]Rates!$E$117</definedName>
    <definedName name="________________________________________________hnt16" localSheetId="8">[1]Rates!$E$117</definedName>
    <definedName name="________________________________________________hnt16" localSheetId="7">[1]Rates!$E$117</definedName>
    <definedName name="________________________________________________hnt16" localSheetId="10">[1]Rates!$E$117</definedName>
    <definedName name="________________________________________________hnt16" localSheetId="9">[1]Rates!$E$117</definedName>
    <definedName name="________________________________________________hnt16" localSheetId="12">[1]Rates!$E$117</definedName>
    <definedName name="________________________________________________hnt16" localSheetId="11">[1]Rates!$E$117</definedName>
    <definedName name="________________________________________________hnt16" localSheetId="3">[1]Rates!$E$117</definedName>
    <definedName name="________________________________________________hnt16" localSheetId="14">[1]Rates!$E$117</definedName>
    <definedName name="________________________________________________hnt16" localSheetId="13">[1]Rates!$E$117</definedName>
    <definedName name="________________________________________________hnt16" localSheetId="15">[1]Rates!$E$117</definedName>
    <definedName name="________________________________________________hnt16" localSheetId="16">[1]Rates!$E$117</definedName>
    <definedName name="________________________________________________hnt16" localSheetId="18">[1]Rates!$E$117</definedName>
    <definedName name="________________________________________________hnt16" localSheetId="17">[1]Rates!$E$117</definedName>
    <definedName name="________________________________________________hnt16" localSheetId="20">[1]Rates!$E$117</definedName>
    <definedName name="________________________________________________hnt16" localSheetId="19">[1]Rates!$E$117</definedName>
    <definedName name="________________________________________________hnt16" localSheetId="22">[1]Rates!$E$117</definedName>
    <definedName name="________________________________________________hnt16" localSheetId="21">[1]Rates!$E$117</definedName>
    <definedName name="________________________________________________hnt16" localSheetId="24">[1]Rates!$E$117</definedName>
    <definedName name="________________________________________________hnt16" localSheetId="26">[1]Rates!$E$117</definedName>
    <definedName name="________________________________________________hnt16" localSheetId="25">[1]Rates!$E$117</definedName>
    <definedName name="________________________________________________hnt16" localSheetId="23">[1]Rates!$E$117</definedName>
    <definedName name="________________________________________________hnt16" localSheetId="30">[1]Rates!$E$117</definedName>
    <definedName name="________________________________________________hnt16" localSheetId="29">[1]Rates!$E$117</definedName>
    <definedName name="________________________________________________hnt16" localSheetId="28">[1]Rates!$E$117</definedName>
    <definedName name="________________________________________________hnt16" localSheetId="27">[1]Rates!$E$117</definedName>
    <definedName name="________________________________________________hnt16" localSheetId="32">[1]Rates!$E$117</definedName>
    <definedName name="________________________________________________hnt16" localSheetId="31">[1]Rates!$E$117</definedName>
    <definedName name="________________________________________________hnt16">[2]Rates!$E$117</definedName>
    <definedName name="________________________________________________hnt20" localSheetId="2">[1]Rates!$E$118</definedName>
    <definedName name="________________________________________________hnt20" localSheetId="4">[1]Rates!$E$118</definedName>
    <definedName name="________________________________________________hnt20" localSheetId="6">[1]Rates!$E$118</definedName>
    <definedName name="________________________________________________hnt20" localSheetId="5">[1]Rates!$E$118</definedName>
    <definedName name="________________________________________________hnt20" localSheetId="8">[1]Rates!$E$118</definedName>
    <definedName name="________________________________________________hnt20" localSheetId="7">[1]Rates!$E$118</definedName>
    <definedName name="________________________________________________hnt20" localSheetId="10">[1]Rates!$E$118</definedName>
    <definedName name="________________________________________________hnt20" localSheetId="9">[1]Rates!$E$118</definedName>
    <definedName name="________________________________________________hnt20" localSheetId="12">[1]Rates!$E$118</definedName>
    <definedName name="________________________________________________hnt20" localSheetId="11">[1]Rates!$E$118</definedName>
    <definedName name="________________________________________________hnt20" localSheetId="3">[1]Rates!$E$118</definedName>
    <definedName name="________________________________________________hnt20" localSheetId="14">[1]Rates!$E$118</definedName>
    <definedName name="________________________________________________hnt20" localSheetId="13">[1]Rates!$E$118</definedName>
    <definedName name="________________________________________________hnt20" localSheetId="15">[1]Rates!$E$118</definedName>
    <definedName name="________________________________________________hnt20" localSheetId="16">[1]Rates!$E$118</definedName>
    <definedName name="________________________________________________hnt20" localSheetId="18">[1]Rates!$E$118</definedName>
    <definedName name="________________________________________________hnt20" localSheetId="17">[1]Rates!$E$118</definedName>
    <definedName name="________________________________________________hnt20" localSheetId="20">[1]Rates!$E$118</definedName>
    <definedName name="________________________________________________hnt20" localSheetId="19">[1]Rates!$E$118</definedName>
    <definedName name="________________________________________________hnt20" localSheetId="22">[1]Rates!$E$118</definedName>
    <definedName name="________________________________________________hnt20" localSheetId="21">[1]Rates!$E$118</definedName>
    <definedName name="________________________________________________hnt20" localSheetId="24">[1]Rates!$E$118</definedName>
    <definedName name="________________________________________________hnt20" localSheetId="26">[1]Rates!$E$118</definedName>
    <definedName name="________________________________________________hnt20" localSheetId="25">[1]Rates!$E$118</definedName>
    <definedName name="________________________________________________hnt20" localSheetId="23">[1]Rates!$E$118</definedName>
    <definedName name="________________________________________________hnt20" localSheetId="30">[1]Rates!$E$118</definedName>
    <definedName name="________________________________________________hnt20" localSheetId="29">[1]Rates!$E$118</definedName>
    <definedName name="________________________________________________hnt20" localSheetId="28">[1]Rates!$E$118</definedName>
    <definedName name="________________________________________________hnt20" localSheetId="27">[1]Rates!$E$118</definedName>
    <definedName name="________________________________________________hnt20" localSheetId="32">[1]Rates!$E$118</definedName>
    <definedName name="________________________________________________hnt20" localSheetId="31">[1]Rates!$E$118</definedName>
    <definedName name="________________________________________________hnt20">[2]Rates!$E$118</definedName>
    <definedName name="________________________________________________hnt21" localSheetId="2">[1]Rates!$E$118</definedName>
    <definedName name="________________________________________________hnt21" localSheetId="4">[1]Rates!$E$118</definedName>
    <definedName name="________________________________________________hnt21" localSheetId="6">[1]Rates!$E$118</definedName>
    <definedName name="________________________________________________hnt21" localSheetId="5">[1]Rates!$E$118</definedName>
    <definedName name="________________________________________________hnt21" localSheetId="8">[1]Rates!$E$118</definedName>
    <definedName name="________________________________________________hnt21" localSheetId="7">[1]Rates!$E$118</definedName>
    <definedName name="________________________________________________hnt21" localSheetId="10">[1]Rates!$E$118</definedName>
    <definedName name="________________________________________________hnt21" localSheetId="9">[1]Rates!$E$118</definedName>
    <definedName name="________________________________________________hnt21" localSheetId="12">[1]Rates!$E$118</definedName>
    <definedName name="________________________________________________hnt21" localSheetId="11">[1]Rates!$E$118</definedName>
    <definedName name="________________________________________________hnt21" localSheetId="3">[1]Rates!$E$118</definedName>
    <definedName name="________________________________________________hnt21" localSheetId="14">[1]Rates!$E$118</definedName>
    <definedName name="________________________________________________hnt21" localSheetId="13">[1]Rates!$E$118</definedName>
    <definedName name="________________________________________________hnt21" localSheetId="15">[1]Rates!$E$118</definedName>
    <definedName name="________________________________________________hnt21" localSheetId="16">[1]Rates!$E$118</definedName>
    <definedName name="________________________________________________hnt21" localSheetId="18">[1]Rates!$E$118</definedName>
    <definedName name="________________________________________________hnt21" localSheetId="17">[1]Rates!$E$118</definedName>
    <definedName name="________________________________________________hnt21" localSheetId="20">[1]Rates!$E$118</definedName>
    <definedName name="________________________________________________hnt21" localSheetId="19">[1]Rates!$E$118</definedName>
    <definedName name="________________________________________________hnt21" localSheetId="22">[1]Rates!$E$118</definedName>
    <definedName name="________________________________________________hnt21" localSheetId="21">[1]Rates!$E$118</definedName>
    <definedName name="________________________________________________hnt21" localSheetId="24">[1]Rates!$E$118</definedName>
    <definedName name="________________________________________________hnt21" localSheetId="26">[1]Rates!$E$118</definedName>
    <definedName name="________________________________________________hnt21" localSheetId="25">[1]Rates!$E$118</definedName>
    <definedName name="________________________________________________hnt21" localSheetId="23">[1]Rates!$E$118</definedName>
    <definedName name="________________________________________________hnt21" localSheetId="30">[1]Rates!$E$118</definedName>
    <definedName name="________________________________________________hnt21" localSheetId="29">[1]Rates!$E$118</definedName>
    <definedName name="________________________________________________hnt21" localSheetId="28">[1]Rates!$E$118</definedName>
    <definedName name="________________________________________________hnt21" localSheetId="27">[1]Rates!$E$118</definedName>
    <definedName name="________________________________________________hnt21" localSheetId="32">[1]Rates!$E$118</definedName>
    <definedName name="________________________________________________hnt21" localSheetId="31">[1]Rates!$E$118</definedName>
    <definedName name="________________________________________________hnt21">[2]Rates!$E$118</definedName>
    <definedName name="________________________________________________hnt25" localSheetId="2">[1]Rates!$E$119</definedName>
    <definedName name="________________________________________________hnt25" localSheetId="4">[1]Rates!$E$119</definedName>
    <definedName name="________________________________________________hnt25" localSheetId="6">[1]Rates!$E$119</definedName>
    <definedName name="________________________________________________hnt25" localSheetId="5">[1]Rates!$E$119</definedName>
    <definedName name="________________________________________________hnt25" localSheetId="8">[1]Rates!$E$119</definedName>
    <definedName name="________________________________________________hnt25" localSheetId="7">[1]Rates!$E$119</definedName>
    <definedName name="________________________________________________hnt25" localSheetId="10">[1]Rates!$E$119</definedName>
    <definedName name="________________________________________________hnt25" localSheetId="9">[1]Rates!$E$119</definedName>
    <definedName name="________________________________________________hnt25" localSheetId="12">[1]Rates!$E$119</definedName>
    <definedName name="________________________________________________hnt25" localSheetId="11">[1]Rates!$E$119</definedName>
    <definedName name="________________________________________________hnt25" localSheetId="3">[1]Rates!$E$119</definedName>
    <definedName name="________________________________________________hnt25" localSheetId="14">[1]Rates!$E$119</definedName>
    <definedName name="________________________________________________hnt25" localSheetId="13">[1]Rates!$E$119</definedName>
    <definedName name="________________________________________________hnt25" localSheetId="15">[1]Rates!$E$119</definedName>
    <definedName name="________________________________________________hnt25" localSheetId="16">[1]Rates!$E$119</definedName>
    <definedName name="________________________________________________hnt25" localSheetId="18">[1]Rates!$E$119</definedName>
    <definedName name="________________________________________________hnt25" localSheetId="17">[1]Rates!$E$119</definedName>
    <definedName name="________________________________________________hnt25" localSheetId="20">[1]Rates!$E$119</definedName>
    <definedName name="________________________________________________hnt25" localSheetId="19">[1]Rates!$E$119</definedName>
    <definedName name="________________________________________________hnt25" localSheetId="22">[1]Rates!$E$119</definedName>
    <definedName name="________________________________________________hnt25" localSheetId="21">[1]Rates!$E$119</definedName>
    <definedName name="________________________________________________hnt25" localSheetId="24">[1]Rates!$E$119</definedName>
    <definedName name="________________________________________________hnt25" localSheetId="26">[1]Rates!$E$119</definedName>
    <definedName name="________________________________________________hnt25" localSheetId="25">[1]Rates!$E$119</definedName>
    <definedName name="________________________________________________hnt25" localSheetId="23">[1]Rates!$E$119</definedName>
    <definedName name="________________________________________________hnt25" localSheetId="30">[1]Rates!$E$119</definedName>
    <definedName name="________________________________________________hnt25" localSheetId="29">[1]Rates!$E$119</definedName>
    <definedName name="________________________________________________hnt25" localSheetId="28">[1]Rates!$E$119</definedName>
    <definedName name="________________________________________________hnt25" localSheetId="27">[1]Rates!$E$119</definedName>
    <definedName name="________________________________________________hnt25" localSheetId="32">[1]Rates!$E$119</definedName>
    <definedName name="________________________________________________hnt25" localSheetId="31">[1]Rates!$E$119</definedName>
    <definedName name="________________________________________________hnt25">[2]Rates!$E$119</definedName>
    <definedName name="________________________________________________hnt40" localSheetId="2">[1]Rates!$E$119</definedName>
    <definedName name="________________________________________________hnt40" localSheetId="4">[1]Rates!$E$119</definedName>
    <definedName name="________________________________________________hnt40" localSheetId="6">[1]Rates!$E$119</definedName>
    <definedName name="________________________________________________hnt40" localSheetId="5">[1]Rates!$E$119</definedName>
    <definedName name="________________________________________________hnt40" localSheetId="8">[1]Rates!$E$119</definedName>
    <definedName name="________________________________________________hnt40" localSheetId="7">[1]Rates!$E$119</definedName>
    <definedName name="________________________________________________hnt40" localSheetId="10">[1]Rates!$E$119</definedName>
    <definedName name="________________________________________________hnt40" localSheetId="9">[1]Rates!$E$119</definedName>
    <definedName name="________________________________________________hnt40" localSheetId="12">[1]Rates!$E$119</definedName>
    <definedName name="________________________________________________hnt40" localSheetId="11">[1]Rates!$E$119</definedName>
    <definedName name="________________________________________________hnt40" localSheetId="3">[1]Rates!$E$119</definedName>
    <definedName name="________________________________________________hnt40" localSheetId="14">[1]Rates!$E$119</definedName>
    <definedName name="________________________________________________hnt40" localSheetId="13">[1]Rates!$E$119</definedName>
    <definedName name="________________________________________________hnt40" localSheetId="15">[1]Rates!$E$119</definedName>
    <definedName name="________________________________________________hnt40" localSheetId="16">[1]Rates!$E$119</definedName>
    <definedName name="________________________________________________hnt40" localSheetId="18">[1]Rates!$E$119</definedName>
    <definedName name="________________________________________________hnt40" localSheetId="17">[1]Rates!$E$119</definedName>
    <definedName name="________________________________________________hnt40" localSheetId="20">[1]Rates!$E$119</definedName>
    <definedName name="________________________________________________hnt40" localSheetId="19">[1]Rates!$E$119</definedName>
    <definedName name="________________________________________________hnt40" localSheetId="22">[1]Rates!$E$119</definedName>
    <definedName name="________________________________________________hnt40" localSheetId="21">[1]Rates!$E$119</definedName>
    <definedName name="________________________________________________hnt40" localSheetId="24">[1]Rates!$E$119</definedName>
    <definedName name="________________________________________________hnt40" localSheetId="26">[1]Rates!$E$119</definedName>
    <definedName name="________________________________________________hnt40" localSheetId="25">[1]Rates!$E$119</definedName>
    <definedName name="________________________________________________hnt40" localSheetId="23">[1]Rates!$E$119</definedName>
    <definedName name="________________________________________________hnt40" localSheetId="30">[1]Rates!$E$119</definedName>
    <definedName name="________________________________________________hnt40" localSheetId="29">[1]Rates!$E$119</definedName>
    <definedName name="________________________________________________hnt40" localSheetId="28">[1]Rates!$E$119</definedName>
    <definedName name="________________________________________________hnt40" localSheetId="27">[1]Rates!$E$119</definedName>
    <definedName name="________________________________________________hnt40" localSheetId="32">[1]Rates!$E$119</definedName>
    <definedName name="________________________________________________hnt40" localSheetId="31">[1]Rates!$E$119</definedName>
    <definedName name="________________________________________________hnt40">[2]Rates!$E$119</definedName>
    <definedName name="_______________________________________________cyt1" localSheetId="2">[1]Rates!$E$268</definedName>
    <definedName name="_______________________________________________cyt1" localSheetId="4">[1]Rates!$E$268</definedName>
    <definedName name="_______________________________________________cyt1" localSheetId="6">[1]Rates!$E$268</definedName>
    <definedName name="_______________________________________________cyt1" localSheetId="5">[1]Rates!$E$268</definedName>
    <definedName name="_______________________________________________cyt1" localSheetId="8">[1]Rates!$E$268</definedName>
    <definedName name="_______________________________________________cyt1" localSheetId="7">[1]Rates!$E$268</definedName>
    <definedName name="_______________________________________________cyt1" localSheetId="10">[1]Rates!$E$268</definedName>
    <definedName name="_______________________________________________cyt1" localSheetId="9">[1]Rates!$E$268</definedName>
    <definedName name="_______________________________________________cyt1" localSheetId="12">[1]Rates!$E$268</definedName>
    <definedName name="_______________________________________________cyt1" localSheetId="11">[1]Rates!$E$268</definedName>
    <definedName name="_______________________________________________cyt1" localSheetId="3">[1]Rates!$E$268</definedName>
    <definedName name="_______________________________________________cyt1" localSheetId="14">[1]Rates!$E$268</definedName>
    <definedName name="_______________________________________________cyt1" localSheetId="13">[1]Rates!$E$268</definedName>
    <definedName name="_______________________________________________cyt1" localSheetId="15">[1]Rates!$E$268</definedName>
    <definedName name="_______________________________________________cyt1" localSheetId="16">[1]Rates!$E$268</definedName>
    <definedName name="_______________________________________________cyt1" localSheetId="18">[1]Rates!$E$268</definedName>
    <definedName name="_______________________________________________cyt1" localSheetId="17">[1]Rates!$E$268</definedName>
    <definedName name="_______________________________________________cyt1" localSheetId="20">[1]Rates!$E$268</definedName>
    <definedName name="_______________________________________________cyt1" localSheetId="19">[1]Rates!$E$268</definedName>
    <definedName name="_______________________________________________cyt1" localSheetId="22">[1]Rates!$E$268</definedName>
    <definedName name="_______________________________________________cyt1" localSheetId="21">[1]Rates!$E$268</definedName>
    <definedName name="_______________________________________________cyt1" localSheetId="24">[1]Rates!$E$268</definedName>
    <definedName name="_______________________________________________cyt1" localSheetId="26">[1]Rates!$E$268</definedName>
    <definedName name="_______________________________________________cyt1" localSheetId="25">[1]Rates!$E$268</definedName>
    <definedName name="_______________________________________________cyt1" localSheetId="23">[1]Rates!$E$268</definedName>
    <definedName name="_______________________________________________cyt1" localSheetId="30">[1]Rates!$E$268</definedName>
    <definedName name="_______________________________________________cyt1" localSheetId="29">[1]Rates!$E$268</definedName>
    <definedName name="_______________________________________________cyt1" localSheetId="28">[1]Rates!$E$268</definedName>
    <definedName name="_______________________________________________cyt1" localSheetId="27">[1]Rates!$E$268</definedName>
    <definedName name="_______________________________________________cyt1" localSheetId="32">[1]Rates!$E$268</definedName>
    <definedName name="_______________________________________________cyt1" localSheetId="31">[1]Rates!$E$268</definedName>
    <definedName name="_______________________________________________cyt1">[2]Rates!$E$268</definedName>
    <definedName name="_______________________________________________hnt15" localSheetId="2">[1]Rates!$E$117</definedName>
    <definedName name="_______________________________________________hnt15" localSheetId="4">[1]Rates!$E$117</definedName>
    <definedName name="_______________________________________________hnt15" localSheetId="6">[1]Rates!$E$117</definedName>
    <definedName name="_______________________________________________hnt15" localSheetId="5">[1]Rates!$E$117</definedName>
    <definedName name="_______________________________________________hnt15" localSheetId="8">[1]Rates!$E$117</definedName>
    <definedName name="_______________________________________________hnt15" localSheetId="7">[1]Rates!$E$117</definedName>
    <definedName name="_______________________________________________hnt15" localSheetId="10">[1]Rates!$E$117</definedName>
    <definedName name="_______________________________________________hnt15" localSheetId="9">[1]Rates!$E$117</definedName>
    <definedName name="_______________________________________________hnt15" localSheetId="12">[1]Rates!$E$117</definedName>
    <definedName name="_______________________________________________hnt15" localSheetId="11">[1]Rates!$E$117</definedName>
    <definedName name="_______________________________________________hnt15" localSheetId="3">[1]Rates!$E$117</definedName>
    <definedName name="_______________________________________________hnt15" localSheetId="14">[1]Rates!$E$117</definedName>
    <definedName name="_______________________________________________hnt15" localSheetId="13">[1]Rates!$E$117</definedName>
    <definedName name="_______________________________________________hnt15" localSheetId="15">[1]Rates!$E$117</definedName>
    <definedName name="_______________________________________________hnt15" localSheetId="16">[1]Rates!$E$117</definedName>
    <definedName name="_______________________________________________hnt15" localSheetId="18">[1]Rates!$E$117</definedName>
    <definedName name="_______________________________________________hnt15" localSheetId="17">[1]Rates!$E$117</definedName>
    <definedName name="_______________________________________________hnt15" localSheetId="20">[1]Rates!$E$117</definedName>
    <definedName name="_______________________________________________hnt15" localSheetId="19">[1]Rates!$E$117</definedName>
    <definedName name="_______________________________________________hnt15" localSheetId="22">[1]Rates!$E$117</definedName>
    <definedName name="_______________________________________________hnt15" localSheetId="21">[1]Rates!$E$117</definedName>
    <definedName name="_______________________________________________hnt15" localSheetId="24">[1]Rates!$E$117</definedName>
    <definedName name="_______________________________________________hnt15" localSheetId="26">[1]Rates!$E$117</definedName>
    <definedName name="_______________________________________________hnt15" localSheetId="25">[1]Rates!$E$117</definedName>
    <definedName name="_______________________________________________hnt15" localSheetId="23">[1]Rates!$E$117</definedName>
    <definedName name="_______________________________________________hnt15" localSheetId="30">[1]Rates!$E$117</definedName>
    <definedName name="_______________________________________________hnt15" localSheetId="29">[1]Rates!$E$117</definedName>
    <definedName name="_______________________________________________hnt15" localSheetId="28">[1]Rates!$E$117</definedName>
    <definedName name="_______________________________________________hnt15" localSheetId="27">[1]Rates!$E$117</definedName>
    <definedName name="_______________________________________________hnt15" localSheetId="32">[1]Rates!$E$117</definedName>
    <definedName name="_______________________________________________hnt15" localSheetId="31">[1]Rates!$E$117</definedName>
    <definedName name="_______________________________________________hnt15">[2]Rates!$E$117</definedName>
    <definedName name="_______________________________________________hnt16" localSheetId="2">[6]Rates!$E$117</definedName>
    <definedName name="_______________________________________________hnt16" localSheetId="4">[6]Rates!$E$117</definedName>
    <definedName name="_______________________________________________hnt16" localSheetId="6">[6]Rates!$E$117</definedName>
    <definedName name="_______________________________________________hnt16" localSheetId="5">[6]Rates!$E$117</definedName>
    <definedName name="_______________________________________________hnt16" localSheetId="8">[6]Rates!$E$117</definedName>
    <definedName name="_______________________________________________hnt16" localSheetId="7">[6]Rates!$E$117</definedName>
    <definedName name="_______________________________________________hnt16" localSheetId="10">[6]Rates!$E$117</definedName>
    <definedName name="_______________________________________________hnt16" localSheetId="9">[6]Rates!$E$117</definedName>
    <definedName name="_______________________________________________hnt16" localSheetId="12">[6]Rates!$E$117</definedName>
    <definedName name="_______________________________________________hnt16" localSheetId="11">[6]Rates!$E$117</definedName>
    <definedName name="_______________________________________________hnt16" localSheetId="3">[6]Rates!$E$117</definedName>
    <definedName name="_______________________________________________hnt16" localSheetId="14">[6]Rates!$E$117</definedName>
    <definedName name="_______________________________________________hnt16" localSheetId="13">[6]Rates!$E$117</definedName>
    <definedName name="_______________________________________________hnt16" localSheetId="15">[6]Rates!$E$117</definedName>
    <definedName name="_______________________________________________hnt16" localSheetId="16">[6]Rates!$E$117</definedName>
    <definedName name="_______________________________________________hnt16" localSheetId="18">[6]Rates!$E$117</definedName>
    <definedName name="_______________________________________________hnt16" localSheetId="17">[6]Rates!$E$117</definedName>
    <definedName name="_______________________________________________hnt16" localSheetId="20">[6]Rates!$E$117</definedName>
    <definedName name="_______________________________________________hnt16" localSheetId="19">[6]Rates!$E$117</definedName>
    <definedName name="_______________________________________________hnt16" localSheetId="22">[6]Rates!$E$117</definedName>
    <definedName name="_______________________________________________hnt16" localSheetId="21">[6]Rates!$E$117</definedName>
    <definedName name="_______________________________________________hnt16" localSheetId="24">[6]Rates!$E$117</definedName>
    <definedName name="_______________________________________________hnt16" localSheetId="26">[6]Rates!$E$117</definedName>
    <definedName name="_______________________________________________hnt16" localSheetId="25">[6]Rates!$E$117</definedName>
    <definedName name="_______________________________________________hnt16" localSheetId="23">[6]Rates!$E$117</definedName>
    <definedName name="_______________________________________________hnt16" localSheetId="30">[6]Rates!$E$117</definedName>
    <definedName name="_______________________________________________hnt16" localSheetId="29">[6]Rates!$E$117</definedName>
    <definedName name="_______________________________________________hnt16" localSheetId="28">[6]Rates!$E$117</definedName>
    <definedName name="_______________________________________________hnt16" localSheetId="27">[6]Rates!$E$117</definedName>
    <definedName name="_______________________________________________hnt16" localSheetId="32">[6]Rates!$E$117</definedName>
    <definedName name="_______________________________________________hnt16" localSheetId="31">[6]Rates!$E$117</definedName>
    <definedName name="_______________________________________________hnt16">[7]Rates!$E$117</definedName>
    <definedName name="_______________________________________________hnt20" localSheetId="2">[1]Rates!$E$118</definedName>
    <definedName name="_______________________________________________hnt20" localSheetId="4">[1]Rates!$E$118</definedName>
    <definedName name="_______________________________________________hnt20" localSheetId="6">[1]Rates!$E$118</definedName>
    <definedName name="_______________________________________________hnt20" localSheetId="5">[1]Rates!$E$118</definedName>
    <definedName name="_______________________________________________hnt20" localSheetId="8">[1]Rates!$E$118</definedName>
    <definedName name="_______________________________________________hnt20" localSheetId="7">[1]Rates!$E$118</definedName>
    <definedName name="_______________________________________________hnt20" localSheetId="10">[1]Rates!$E$118</definedName>
    <definedName name="_______________________________________________hnt20" localSheetId="9">[1]Rates!$E$118</definedName>
    <definedName name="_______________________________________________hnt20" localSheetId="12">[1]Rates!$E$118</definedName>
    <definedName name="_______________________________________________hnt20" localSheetId="11">[1]Rates!$E$118</definedName>
    <definedName name="_______________________________________________hnt20" localSheetId="3">[1]Rates!$E$118</definedName>
    <definedName name="_______________________________________________hnt20" localSheetId="14">[1]Rates!$E$118</definedName>
    <definedName name="_______________________________________________hnt20" localSheetId="13">[1]Rates!$E$118</definedName>
    <definedName name="_______________________________________________hnt20" localSheetId="15">[1]Rates!$E$118</definedName>
    <definedName name="_______________________________________________hnt20" localSheetId="16">[1]Rates!$E$118</definedName>
    <definedName name="_______________________________________________hnt20" localSheetId="18">[1]Rates!$E$118</definedName>
    <definedName name="_______________________________________________hnt20" localSheetId="17">[1]Rates!$E$118</definedName>
    <definedName name="_______________________________________________hnt20" localSheetId="20">[1]Rates!$E$118</definedName>
    <definedName name="_______________________________________________hnt20" localSheetId="19">[1]Rates!$E$118</definedName>
    <definedName name="_______________________________________________hnt20" localSheetId="22">[1]Rates!$E$118</definedName>
    <definedName name="_______________________________________________hnt20" localSheetId="21">[1]Rates!$E$118</definedName>
    <definedName name="_______________________________________________hnt20" localSheetId="24">[1]Rates!$E$118</definedName>
    <definedName name="_______________________________________________hnt20" localSheetId="26">[1]Rates!$E$118</definedName>
    <definedName name="_______________________________________________hnt20" localSheetId="25">[1]Rates!$E$118</definedName>
    <definedName name="_______________________________________________hnt20" localSheetId="23">[1]Rates!$E$118</definedName>
    <definedName name="_______________________________________________hnt20" localSheetId="30">[1]Rates!$E$118</definedName>
    <definedName name="_______________________________________________hnt20" localSheetId="29">[1]Rates!$E$118</definedName>
    <definedName name="_______________________________________________hnt20" localSheetId="28">[1]Rates!$E$118</definedName>
    <definedName name="_______________________________________________hnt20" localSheetId="27">[1]Rates!$E$118</definedName>
    <definedName name="_______________________________________________hnt20" localSheetId="32">[1]Rates!$E$118</definedName>
    <definedName name="_______________________________________________hnt20" localSheetId="31">[1]Rates!$E$118</definedName>
    <definedName name="_______________________________________________hnt20">[2]Rates!$E$118</definedName>
    <definedName name="_______________________________________________hnt21" localSheetId="2">[6]Rates!$E$118</definedName>
    <definedName name="_______________________________________________hnt21" localSheetId="4">[6]Rates!$E$118</definedName>
    <definedName name="_______________________________________________hnt21" localSheetId="6">[6]Rates!$E$118</definedName>
    <definedName name="_______________________________________________hnt21" localSheetId="5">[6]Rates!$E$118</definedName>
    <definedName name="_______________________________________________hnt21" localSheetId="8">[6]Rates!$E$118</definedName>
    <definedName name="_______________________________________________hnt21" localSheetId="7">[6]Rates!$E$118</definedName>
    <definedName name="_______________________________________________hnt21" localSheetId="10">[6]Rates!$E$118</definedName>
    <definedName name="_______________________________________________hnt21" localSheetId="9">[6]Rates!$E$118</definedName>
    <definedName name="_______________________________________________hnt21" localSheetId="12">[6]Rates!$E$118</definedName>
    <definedName name="_______________________________________________hnt21" localSheetId="11">[6]Rates!$E$118</definedName>
    <definedName name="_______________________________________________hnt21" localSheetId="3">[6]Rates!$E$118</definedName>
    <definedName name="_______________________________________________hnt21" localSheetId="14">[6]Rates!$E$118</definedName>
    <definedName name="_______________________________________________hnt21" localSheetId="13">[6]Rates!$E$118</definedName>
    <definedName name="_______________________________________________hnt21" localSheetId="15">[6]Rates!$E$118</definedName>
    <definedName name="_______________________________________________hnt21" localSheetId="16">[6]Rates!$E$118</definedName>
    <definedName name="_______________________________________________hnt21" localSheetId="18">[6]Rates!$E$118</definedName>
    <definedName name="_______________________________________________hnt21" localSheetId="17">[6]Rates!$E$118</definedName>
    <definedName name="_______________________________________________hnt21" localSheetId="20">[6]Rates!$E$118</definedName>
    <definedName name="_______________________________________________hnt21" localSheetId="19">[6]Rates!$E$118</definedName>
    <definedName name="_______________________________________________hnt21" localSheetId="22">[6]Rates!$E$118</definedName>
    <definedName name="_______________________________________________hnt21" localSheetId="21">[6]Rates!$E$118</definedName>
    <definedName name="_______________________________________________hnt21" localSheetId="24">[6]Rates!$E$118</definedName>
    <definedName name="_______________________________________________hnt21" localSheetId="26">[6]Rates!$E$118</definedName>
    <definedName name="_______________________________________________hnt21" localSheetId="25">[6]Rates!$E$118</definedName>
    <definedName name="_______________________________________________hnt21" localSheetId="23">[6]Rates!$E$118</definedName>
    <definedName name="_______________________________________________hnt21" localSheetId="30">[6]Rates!$E$118</definedName>
    <definedName name="_______________________________________________hnt21" localSheetId="29">[6]Rates!$E$118</definedName>
    <definedName name="_______________________________________________hnt21" localSheetId="28">[6]Rates!$E$118</definedName>
    <definedName name="_______________________________________________hnt21" localSheetId="27">[6]Rates!$E$118</definedName>
    <definedName name="_______________________________________________hnt21" localSheetId="32">[6]Rates!$E$118</definedName>
    <definedName name="_______________________________________________hnt21" localSheetId="31">[6]Rates!$E$118</definedName>
    <definedName name="_______________________________________________hnt21">[7]Rates!$E$118</definedName>
    <definedName name="_______________________________________________hnt25" localSheetId="2">[1]Rates!$E$119</definedName>
    <definedName name="_______________________________________________hnt25" localSheetId="4">[1]Rates!$E$119</definedName>
    <definedName name="_______________________________________________hnt25" localSheetId="6">[1]Rates!$E$119</definedName>
    <definedName name="_______________________________________________hnt25" localSheetId="5">[1]Rates!$E$119</definedName>
    <definedName name="_______________________________________________hnt25" localSheetId="8">[1]Rates!$E$119</definedName>
    <definedName name="_______________________________________________hnt25" localSheetId="7">[1]Rates!$E$119</definedName>
    <definedName name="_______________________________________________hnt25" localSheetId="10">[1]Rates!$E$119</definedName>
    <definedName name="_______________________________________________hnt25" localSheetId="9">[1]Rates!$E$119</definedName>
    <definedName name="_______________________________________________hnt25" localSheetId="12">[1]Rates!$E$119</definedName>
    <definedName name="_______________________________________________hnt25" localSheetId="11">[1]Rates!$E$119</definedName>
    <definedName name="_______________________________________________hnt25" localSheetId="3">[1]Rates!$E$119</definedName>
    <definedName name="_______________________________________________hnt25" localSheetId="14">[1]Rates!$E$119</definedName>
    <definedName name="_______________________________________________hnt25" localSheetId="13">[1]Rates!$E$119</definedName>
    <definedName name="_______________________________________________hnt25" localSheetId="15">[1]Rates!$E$119</definedName>
    <definedName name="_______________________________________________hnt25" localSheetId="16">[1]Rates!$E$119</definedName>
    <definedName name="_______________________________________________hnt25" localSheetId="18">[1]Rates!$E$119</definedName>
    <definedName name="_______________________________________________hnt25" localSheetId="17">[1]Rates!$E$119</definedName>
    <definedName name="_______________________________________________hnt25" localSheetId="20">[1]Rates!$E$119</definedName>
    <definedName name="_______________________________________________hnt25" localSheetId="19">[1]Rates!$E$119</definedName>
    <definedName name="_______________________________________________hnt25" localSheetId="22">[1]Rates!$E$119</definedName>
    <definedName name="_______________________________________________hnt25" localSheetId="21">[1]Rates!$E$119</definedName>
    <definedName name="_______________________________________________hnt25" localSheetId="24">[1]Rates!$E$119</definedName>
    <definedName name="_______________________________________________hnt25" localSheetId="26">[1]Rates!$E$119</definedName>
    <definedName name="_______________________________________________hnt25" localSheetId="25">[1]Rates!$E$119</definedName>
    <definedName name="_______________________________________________hnt25" localSheetId="23">[1]Rates!$E$119</definedName>
    <definedName name="_______________________________________________hnt25" localSheetId="30">[1]Rates!$E$119</definedName>
    <definedName name="_______________________________________________hnt25" localSheetId="29">[1]Rates!$E$119</definedName>
    <definedName name="_______________________________________________hnt25" localSheetId="28">[1]Rates!$E$119</definedName>
    <definedName name="_______________________________________________hnt25" localSheetId="27">[1]Rates!$E$119</definedName>
    <definedName name="_______________________________________________hnt25" localSheetId="32">[1]Rates!$E$119</definedName>
    <definedName name="_______________________________________________hnt25" localSheetId="31">[1]Rates!$E$119</definedName>
    <definedName name="_______________________________________________hnt25">[2]Rates!$E$119</definedName>
    <definedName name="_______________________________________________hnt40" localSheetId="2">[6]Rates!$E$119</definedName>
    <definedName name="_______________________________________________hnt40" localSheetId="4">[6]Rates!$E$119</definedName>
    <definedName name="_______________________________________________hnt40" localSheetId="6">[6]Rates!$E$119</definedName>
    <definedName name="_______________________________________________hnt40" localSheetId="5">[6]Rates!$E$119</definedName>
    <definedName name="_______________________________________________hnt40" localSheetId="8">[6]Rates!$E$119</definedName>
    <definedName name="_______________________________________________hnt40" localSheetId="7">[6]Rates!$E$119</definedName>
    <definedName name="_______________________________________________hnt40" localSheetId="10">[6]Rates!$E$119</definedName>
    <definedName name="_______________________________________________hnt40" localSheetId="9">[6]Rates!$E$119</definedName>
    <definedName name="_______________________________________________hnt40" localSheetId="12">[6]Rates!$E$119</definedName>
    <definedName name="_______________________________________________hnt40" localSheetId="11">[6]Rates!$E$119</definedName>
    <definedName name="_______________________________________________hnt40" localSheetId="3">[6]Rates!$E$119</definedName>
    <definedName name="_______________________________________________hnt40" localSheetId="14">[6]Rates!$E$119</definedName>
    <definedName name="_______________________________________________hnt40" localSheetId="13">[6]Rates!$E$119</definedName>
    <definedName name="_______________________________________________hnt40" localSheetId="15">[6]Rates!$E$119</definedName>
    <definedName name="_______________________________________________hnt40" localSheetId="16">[6]Rates!$E$119</definedName>
    <definedName name="_______________________________________________hnt40" localSheetId="18">[6]Rates!$E$119</definedName>
    <definedName name="_______________________________________________hnt40" localSheetId="17">[6]Rates!$E$119</definedName>
    <definedName name="_______________________________________________hnt40" localSheetId="20">[6]Rates!$E$119</definedName>
    <definedName name="_______________________________________________hnt40" localSheetId="19">[6]Rates!$E$119</definedName>
    <definedName name="_______________________________________________hnt40" localSheetId="22">[6]Rates!$E$119</definedName>
    <definedName name="_______________________________________________hnt40" localSheetId="21">[6]Rates!$E$119</definedName>
    <definedName name="_______________________________________________hnt40" localSheetId="24">[6]Rates!$E$119</definedName>
    <definedName name="_______________________________________________hnt40" localSheetId="26">[6]Rates!$E$119</definedName>
    <definedName name="_______________________________________________hnt40" localSheetId="25">[6]Rates!$E$119</definedName>
    <definedName name="_______________________________________________hnt40" localSheetId="23">[6]Rates!$E$119</definedName>
    <definedName name="_______________________________________________hnt40" localSheetId="30">[6]Rates!$E$119</definedName>
    <definedName name="_______________________________________________hnt40" localSheetId="29">[6]Rates!$E$119</definedName>
    <definedName name="_______________________________________________hnt40" localSheetId="28">[6]Rates!$E$119</definedName>
    <definedName name="_______________________________________________hnt40" localSheetId="27">[6]Rates!$E$119</definedName>
    <definedName name="_______________________________________________hnt40" localSheetId="32">[6]Rates!$E$119</definedName>
    <definedName name="_______________________________________________hnt40" localSheetId="31">[6]Rates!$E$119</definedName>
    <definedName name="_______________________________________________hnt40">[7]Rates!$E$119</definedName>
    <definedName name="______________________________________________cyt1" localSheetId="2">[1]Rates!$E$268</definedName>
    <definedName name="______________________________________________cyt1" localSheetId="4">[1]Rates!$E$268</definedName>
    <definedName name="______________________________________________cyt1" localSheetId="6">[1]Rates!$E$268</definedName>
    <definedName name="______________________________________________cyt1" localSheetId="5">[1]Rates!$E$268</definedName>
    <definedName name="______________________________________________cyt1" localSheetId="8">[1]Rates!$E$268</definedName>
    <definedName name="______________________________________________cyt1" localSheetId="7">[1]Rates!$E$268</definedName>
    <definedName name="______________________________________________cyt1" localSheetId="10">[1]Rates!$E$268</definedName>
    <definedName name="______________________________________________cyt1" localSheetId="9">[1]Rates!$E$268</definedName>
    <definedName name="______________________________________________cyt1" localSheetId="12">[1]Rates!$E$268</definedName>
    <definedName name="______________________________________________cyt1" localSheetId="11">[1]Rates!$E$268</definedName>
    <definedName name="______________________________________________cyt1" localSheetId="3">[1]Rates!$E$268</definedName>
    <definedName name="______________________________________________cyt1" localSheetId="14">[1]Rates!$E$268</definedName>
    <definedName name="______________________________________________cyt1" localSheetId="13">[1]Rates!$E$268</definedName>
    <definedName name="______________________________________________cyt1" localSheetId="15">[1]Rates!$E$268</definedName>
    <definedName name="______________________________________________cyt1" localSheetId="16">[1]Rates!$E$268</definedName>
    <definedName name="______________________________________________cyt1" localSheetId="18">[1]Rates!$E$268</definedName>
    <definedName name="______________________________________________cyt1" localSheetId="17">[1]Rates!$E$268</definedName>
    <definedName name="______________________________________________cyt1" localSheetId="20">[1]Rates!$E$268</definedName>
    <definedName name="______________________________________________cyt1" localSheetId="19">[1]Rates!$E$268</definedName>
    <definedName name="______________________________________________cyt1" localSheetId="22">[1]Rates!$E$268</definedName>
    <definedName name="______________________________________________cyt1" localSheetId="21">[1]Rates!$E$268</definedName>
    <definedName name="______________________________________________cyt1" localSheetId="24">[1]Rates!$E$268</definedName>
    <definedName name="______________________________________________cyt1" localSheetId="26">[1]Rates!$E$268</definedName>
    <definedName name="______________________________________________cyt1" localSheetId="25">[1]Rates!$E$268</definedName>
    <definedName name="______________________________________________cyt1" localSheetId="23">[1]Rates!$E$268</definedName>
    <definedName name="______________________________________________cyt1" localSheetId="30">[1]Rates!$E$268</definedName>
    <definedName name="______________________________________________cyt1" localSheetId="29">[1]Rates!$E$268</definedName>
    <definedName name="______________________________________________cyt1" localSheetId="28">[1]Rates!$E$268</definedName>
    <definedName name="______________________________________________cyt1" localSheetId="27">[1]Rates!$E$268</definedName>
    <definedName name="______________________________________________cyt1" localSheetId="32">[1]Rates!$E$268</definedName>
    <definedName name="______________________________________________cyt1" localSheetId="31">[1]Rates!$E$268</definedName>
    <definedName name="______________________________________________cyt1">[2]Rates!$E$268</definedName>
    <definedName name="______________________________________________hnt15" localSheetId="2">[1]Rates!$E$117</definedName>
    <definedName name="______________________________________________hnt15" localSheetId="4">[1]Rates!$E$117</definedName>
    <definedName name="______________________________________________hnt15" localSheetId="6">[1]Rates!$E$117</definedName>
    <definedName name="______________________________________________hnt15" localSheetId="5">[1]Rates!$E$117</definedName>
    <definedName name="______________________________________________hnt15" localSheetId="8">[1]Rates!$E$117</definedName>
    <definedName name="______________________________________________hnt15" localSheetId="7">[1]Rates!$E$117</definedName>
    <definedName name="______________________________________________hnt15" localSheetId="10">[1]Rates!$E$117</definedName>
    <definedName name="______________________________________________hnt15" localSheetId="9">[1]Rates!$E$117</definedName>
    <definedName name="______________________________________________hnt15" localSheetId="12">[1]Rates!$E$117</definedName>
    <definedName name="______________________________________________hnt15" localSheetId="11">[1]Rates!$E$117</definedName>
    <definedName name="______________________________________________hnt15" localSheetId="3">[1]Rates!$E$117</definedName>
    <definedName name="______________________________________________hnt15" localSheetId="14">[1]Rates!$E$117</definedName>
    <definedName name="______________________________________________hnt15" localSheetId="13">[1]Rates!$E$117</definedName>
    <definedName name="______________________________________________hnt15" localSheetId="15">[1]Rates!$E$117</definedName>
    <definedName name="______________________________________________hnt15" localSheetId="16">[1]Rates!$E$117</definedName>
    <definedName name="______________________________________________hnt15" localSheetId="18">[1]Rates!$E$117</definedName>
    <definedName name="______________________________________________hnt15" localSheetId="17">[1]Rates!$E$117</definedName>
    <definedName name="______________________________________________hnt15" localSheetId="20">[1]Rates!$E$117</definedName>
    <definedName name="______________________________________________hnt15" localSheetId="19">[1]Rates!$E$117</definedName>
    <definedName name="______________________________________________hnt15" localSheetId="22">[1]Rates!$E$117</definedName>
    <definedName name="______________________________________________hnt15" localSheetId="21">[1]Rates!$E$117</definedName>
    <definedName name="______________________________________________hnt15" localSheetId="24">[1]Rates!$E$117</definedName>
    <definedName name="______________________________________________hnt15" localSheetId="26">[1]Rates!$E$117</definedName>
    <definedName name="______________________________________________hnt15" localSheetId="25">[1]Rates!$E$117</definedName>
    <definedName name="______________________________________________hnt15" localSheetId="23">[1]Rates!$E$117</definedName>
    <definedName name="______________________________________________hnt15" localSheetId="30">[1]Rates!$E$117</definedName>
    <definedName name="______________________________________________hnt15" localSheetId="29">[1]Rates!$E$117</definedName>
    <definedName name="______________________________________________hnt15" localSheetId="28">[1]Rates!$E$117</definedName>
    <definedName name="______________________________________________hnt15" localSheetId="27">[1]Rates!$E$117</definedName>
    <definedName name="______________________________________________hnt15" localSheetId="32">[1]Rates!$E$117</definedName>
    <definedName name="______________________________________________hnt15" localSheetId="31">[1]Rates!$E$117</definedName>
    <definedName name="______________________________________________hnt15">[2]Rates!$E$117</definedName>
    <definedName name="______________________________________________hnt16" localSheetId="2">[1]Rates!$E$117</definedName>
    <definedName name="______________________________________________hnt16" localSheetId="4">[1]Rates!$E$117</definedName>
    <definedName name="______________________________________________hnt16" localSheetId="6">[1]Rates!$E$117</definedName>
    <definedName name="______________________________________________hnt16" localSheetId="5">[1]Rates!$E$117</definedName>
    <definedName name="______________________________________________hnt16" localSheetId="8">[1]Rates!$E$117</definedName>
    <definedName name="______________________________________________hnt16" localSheetId="7">[1]Rates!$E$117</definedName>
    <definedName name="______________________________________________hnt16" localSheetId="10">[1]Rates!$E$117</definedName>
    <definedName name="______________________________________________hnt16" localSheetId="9">[1]Rates!$E$117</definedName>
    <definedName name="______________________________________________hnt16" localSheetId="12">[1]Rates!$E$117</definedName>
    <definedName name="______________________________________________hnt16" localSheetId="11">[1]Rates!$E$117</definedName>
    <definedName name="______________________________________________hnt16" localSheetId="3">[1]Rates!$E$117</definedName>
    <definedName name="______________________________________________hnt16" localSheetId="14">[1]Rates!$E$117</definedName>
    <definedName name="______________________________________________hnt16" localSheetId="13">[1]Rates!$E$117</definedName>
    <definedName name="______________________________________________hnt16" localSheetId="15">[1]Rates!$E$117</definedName>
    <definedName name="______________________________________________hnt16" localSheetId="16">[1]Rates!$E$117</definedName>
    <definedName name="______________________________________________hnt16" localSheetId="18">[1]Rates!$E$117</definedName>
    <definedName name="______________________________________________hnt16" localSheetId="17">[1]Rates!$E$117</definedName>
    <definedName name="______________________________________________hnt16" localSheetId="20">[1]Rates!$E$117</definedName>
    <definedName name="______________________________________________hnt16" localSheetId="19">[1]Rates!$E$117</definedName>
    <definedName name="______________________________________________hnt16" localSheetId="22">[1]Rates!$E$117</definedName>
    <definedName name="______________________________________________hnt16" localSheetId="21">[1]Rates!$E$117</definedName>
    <definedName name="______________________________________________hnt16" localSheetId="24">[1]Rates!$E$117</definedName>
    <definedName name="______________________________________________hnt16" localSheetId="26">[1]Rates!$E$117</definedName>
    <definedName name="______________________________________________hnt16" localSheetId="25">[1]Rates!$E$117</definedName>
    <definedName name="______________________________________________hnt16" localSheetId="23">[1]Rates!$E$117</definedName>
    <definedName name="______________________________________________hnt16" localSheetId="30">[1]Rates!$E$117</definedName>
    <definedName name="______________________________________________hnt16" localSheetId="29">[1]Rates!$E$117</definedName>
    <definedName name="______________________________________________hnt16" localSheetId="28">[1]Rates!$E$117</definedName>
    <definedName name="______________________________________________hnt16" localSheetId="27">[1]Rates!$E$117</definedName>
    <definedName name="______________________________________________hnt16" localSheetId="32">[1]Rates!$E$117</definedName>
    <definedName name="______________________________________________hnt16" localSheetId="31">[1]Rates!$E$117</definedName>
    <definedName name="______________________________________________hnt16">[2]Rates!$E$117</definedName>
    <definedName name="______________________________________________hnt20" localSheetId="2">[1]Rates!$E$118</definedName>
    <definedName name="______________________________________________hnt20" localSheetId="4">[1]Rates!$E$118</definedName>
    <definedName name="______________________________________________hnt20" localSheetId="6">[1]Rates!$E$118</definedName>
    <definedName name="______________________________________________hnt20" localSheetId="5">[1]Rates!$E$118</definedName>
    <definedName name="______________________________________________hnt20" localSheetId="8">[1]Rates!$E$118</definedName>
    <definedName name="______________________________________________hnt20" localSheetId="7">[1]Rates!$E$118</definedName>
    <definedName name="______________________________________________hnt20" localSheetId="10">[1]Rates!$E$118</definedName>
    <definedName name="______________________________________________hnt20" localSheetId="9">[1]Rates!$E$118</definedName>
    <definedName name="______________________________________________hnt20" localSheetId="12">[1]Rates!$E$118</definedName>
    <definedName name="______________________________________________hnt20" localSheetId="11">[1]Rates!$E$118</definedName>
    <definedName name="______________________________________________hnt20" localSheetId="3">[1]Rates!$E$118</definedName>
    <definedName name="______________________________________________hnt20" localSheetId="14">[1]Rates!$E$118</definedName>
    <definedName name="______________________________________________hnt20" localSheetId="13">[1]Rates!$E$118</definedName>
    <definedName name="______________________________________________hnt20" localSheetId="15">[1]Rates!$E$118</definedName>
    <definedName name="______________________________________________hnt20" localSheetId="16">[1]Rates!$E$118</definedName>
    <definedName name="______________________________________________hnt20" localSheetId="18">[1]Rates!$E$118</definedName>
    <definedName name="______________________________________________hnt20" localSheetId="17">[1]Rates!$E$118</definedName>
    <definedName name="______________________________________________hnt20" localSheetId="20">[1]Rates!$E$118</definedName>
    <definedName name="______________________________________________hnt20" localSheetId="19">[1]Rates!$E$118</definedName>
    <definedName name="______________________________________________hnt20" localSheetId="22">[1]Rates!$E$118</definedName>
    <definedName name="______________________________________________hnt20" localSheetId="21">[1]Rates!$E$118</definedName>
    <definedName name="______________________________________________hnt20" localSheetId="24">[1]Rates!$E$118</definedName>
    <definedName name="______________________________________________hnt20" localSheetId="26">[1]Rates!$E$118</definedName>
    <definedName name="______________________________________________hnt20" localSheetId="25">[1]Rates!$E$118</definedName>
    <definedName name="______________________________________________hnt20" localSheetId="23">[1]Rates!$E$118</definedName>
    <definedName name="______________________________________________hnt20" localSheetId="30">[1]Rates!$E$118</definedName>
    <definedName name="______________________________________________hnt20" localSheetId="29">[1]Rates!$E$118</definedName>
    <definedName name="______________________________________________hnt20" localSheetId="28">[1]Rates!$E$118</definedName>
    <definedName name="______________________________________________hnt20" localSheetId="27">[1]Rates!$E$118</definedName>
    <definedName name="______________________________________________hnt20" localSheetId="32">[1]Rates!$E$118</definedName>
    <definedName name="______________________________________________hnt20" localSheetId="31">[1]Rates!$E$118</definedName>
    <definedName name="______________________________________________hnt20">[2]Rates!$E$118</definedName>
    <definedName name="______________________________________________hnt21" localSheetId="2">[1]Rates!$E$118</definedName>
    <definedName name="______________________________________________hnt21" localSheetId="4">[1]Rates!$E$118</definedName>
    <definedName name="______________________________________________hnt21" localSheetId="6">[1]Rates!$E$118</definedName>
    <definedName name="______________________________________________hnt21" localSheetId="5">[1]Rates!$E$118</definedName>
    <definedName name="______________________________________________hnt21" localSheetId="8">[1]Rates!$E$118</definedName>
    <definedName name="______________________________________________hnt21" localSheetId="7">[1]Rates!$E$118</definedName>
    <definedName name="______________________________________________hnt21" localSheetId="10">[1]Rates!$E$118</definedName>
    <definedName name="______________________________________________hnt21" localSheetId="9">[1]Rates!$E$118</definedName>
    <definedName name="______________________________________________hnt21" localSheetId="12">[1]Rates!$E$118</definedName>
    <definedName name="______________________________________________hnt21" localSheetId="11">[1]Rates!$E$118</definedName>
    <definedName name="______________________________________________hnt21" localSheetId="3">[1]Rates!$E$118</definedName>
    <definedName name="______________________________________________hnt21" localSheetId="14">[1]Rates!$E$118</definedName>
    <definedName name="______________________________________________hnt21" localSheetId="13">[1]Rates!$E$118</definedName>
    <definedName name="______________________________________________hnt21" localSheetId="15">[1]Rates!$E$118</definedName>
    <definedName name="______________________________________________hnt21" localSheetId="16">[1]Rates!$E$118</definedName>
    <definedName name="______________________________________________hnt21" localSheetId="18">[1]Rates!$E$118</definedName>
    <definedName name="______________________________________________hnt21" localSheetId="17">[1]Rates!$E$118</definedName>
    <definedName name="______________________________________________hnt21" localSheetId="20">[1]Rates!$E$118</definedName>
    <definedName name="______________________________________________hnt21" localSheetId="19">[1]Rates!$E$118</definedName>
    <definedName name="______________________________________________hnt21" localSheetId="22">[1]Rates!$E$118</definedName>
    <definedName name="______________________________________________hnt21" localSheetId="21">[1]Rates!$E$118</definedName>
    <definedName name="______________________________________________hnt21" localSheetId="24">[1]Rates!$E$118</definedName>
    <definedName name="______________________________________________hnt21" localSheetId="26">[1]Rates!$E$118</definedName>
    <definedName name="______________________________________________hnt21" localSheetId="25">[1]Rates!$E$118</definedName>
    <definedName name="______________________________________________hnt21" localSheetId="23">[1]Rates!$E$118</definedName>
    <definedName name="______________________________________________hnt21" localSheetId="30">[1]Rates!$E$118</definedName>
    <definedName name="______________________________________________hnt21" localSheetId="29">[1]Rates!$E$118</definedName>
    <definedName name="______________________________________________hnt21" localSheetId="28">[1]Rates!$E$118</definedName>
    <definedName name="______________________________________________hnt21" localSheetId="27">[1]Rates!$E$118</definedName>
    <definedName name="______________________________________________hnt21" localSheetId="32">[1]Rates!$E$118</definedName>
    <definedName name="______________________________________________hnt21" localSheetId="31">[1]Rates!$E$118</definedName>
    <definedName name="______________________________________________hnt21">[2]Rates!$E$118</definedName>
    <definedName name="______________________________________________hnt25" localSheetId="2">[1]Rates!$E$119</definedName>
    <definedName name="______________________________________________hnt25" localSheetId="4">[1]Rates!$E$119</definedName>
    <definedName name="______________________________________________hnt25" localSheetId="6">[1]Rates!$E$119</definedName>
    <definedName name="______________________________________________hnt25" localSheetId="5">[1]Rates!$E$119</definedName>
    <definedName name="______________________________________________hnt25" localSheetId="8">[1]Rates!$E$119</definedName>
    <definedName name="______________________________________________hnt25" localSheetId="7">[1]Rates!$E$119</definedName>
    <definedName name="______________________________________________hnt25" localSheetId="10">[1]Rates!$E$119</definedName>
    <definedName name="______________________________________________hnt25" localSheetId="9">[1]Rates!$E$119</definedName>
    <definedName name="______________________________________________hnt25" localSheetId="12">[1]Rates!$E$119</definedName>
    <definedName name="______________________________________________hnt25" localSheetId="11">[1]Rates!$E$119</definedName>
    <definedName name="______________________________________________hnt25" localSheetId="3">[1]Rates!$E$119</definedName>
    <definedName name="______________________________________________hnt25" localSheetId="14">[1]Rates!$E$119</definedName>
    <definedName name="______________________________________________hnt25" localSheetId="13">[1]Rates!$E$119</definedName>
    <definedName name="______________________________________________hnt25" localSheetId="15">[1]Rates!$E$119</definedName>
    <definedName name="______________________________________________hnt25" localSheetId="16">[1]Rates!$E$119</definedName>
    <definedName name="______________________________________________hnt25" localSheetId="18">[1]Rates!$E$119</definedName>
    <definedName name="______________________________________________hnt25" localSheetId="17">[1]Rates!$E$119</definedName>
    <definedName name="______________________________________________hnt25" localSheetId="20">[1]Rates!$E$119</definedName>
    <definedName name="______________________________________________hnt25" localSheetId="19">[1]Rates!$E$119</definedName>
    <definedName name="______________________________________________hnt25" localSheetId="22">[1]Rates!$E$119</definedName>
    <definedName name="______________________________________________hnt25" localSheetId="21">[1]Rates!$E$119</definedName>
    <definedName name="______________________________________________hnt25" localSheetId="24">[1]Rates!$E$119</definedName>
    <definedName name="______________________________________________hnt25" localSheetId="26">[1]Rates!$E$119</definedName>
    <definedName name="______________________________________________hnt25" localSheetId="25">[1]Rates!$E$119</definedName>
    <definedName name="______________________________________________hnt25" localSheetId="23">[1]Rates!$E$119</definedName>
    <definedName name="______________________________________________hnt25" localSheetId="30">[1]Rates!$E$119</definedName>
    <definedName name="______________________________________________hnt25" localSheetId="29">[1]Rates!$E$119</definedName>
    <definedName name="______________________________________________hnt25" localSheetId="28">[1]Rates!$E$119</definedName>
    <definedName name="______________________________________________hnt25" localSheetId="27">[1]Rates!$E$119</definedName>
    <definedName name="______________________________________________hnt25" localSheetId="32">[1]Rates!$E$119</definedName>
    <definedName name="______________________________________________hnt25" localSheetId="31">[1]Rates!$E$119</definedName>
    <definedName name="______________________________________________hnt25">[2]Rates!$E$119</definedName>
    <definedName name="______________________________________________hnt40" localSheetId="2">[1]Rates!$E$119</definedName>
    <definedName name="______________________________________________hnt40" localSheetId="4">[1]Rates!$E$119</definedName>
    <definedName name="______________________________________________hnt40" localSheetId="6">[1]Rates!$E$119</definedName>
    <definedName name="______________________________________________hnt40" localSheetId="5">[1]Rates!$E$119</definedName>
    <definedName name="______________________________________________hnt40" localSheetId="8">[1]Rates!$E$119</definedName>
    <definedName name="______________________________________________hnt40" localSheetId="7">[1]Rates!$E$119</definedName>
    <definedName name="______________________________________________hnt40" localSheetId="10">[1]Rates!$E$119</definedName>
    <definedName name="______________________________________________hnt40" localSheetId="9">[1]Rates!$E$119</definedName>
    <definedName name="______________________________________________hnt40" localSheetId="12">[1]Rates!$E$119</definedName>
    <definedName name="______________________________________________hnt40" localSheetId="11">[1]Rates!$E$119</definedName>
    <definedName name="______________________________________________hnt40" localSheetId="3">[1]Rates!$E$119</definedName>
    <definedName name="______________________________________________hnt40" localSheetId="14">[1]Rates!$E$119</definedName>
    <definedName name="______________________________________________hnt40" localSheetId="13">[1]Rates!$E$119</definedName>
    <definedName name="______________________________________________hnt40" localSheetId="15">[1]Rates!$E$119</definedName>
    <definedName name="______________________________________________hnt40" localSheetId="16">[1]Rates!$E$119</definedName>
    <definedName name="______________________________________________hnt40" localSheetId="18">[1]Rates!$E$119</definedName>
    <definedName name="______________________________________________hnt40" localSheetId="17">[1]Rates!$E$119</definedName>
    <definedName name="______________________________________________hnt40" localSheetId="20">[1]Rates!$E$119</definedName>
    <definedName name="______________________________________________hnt40" localSheetId="19">[1]Rates!$E$119</definedName>
    <definedName name="______________________________________________hnt40" localSheetId="22">[1]Rates!$E$119</definedName>
    <definedName name="______________________________________________hnt40" localSheetId="21">[1]Rates!$E$119</definedName>
    <definedName name="______________________________________________hnt40" localSheetId="24">[1]Rates!$E$119</definedName>
    <definedName name="______________________________________________hnt40" localSheetId="26">[1]Rates!$E$119</definedName>
    <definedName name="______________________________________________hnt40" localSheetId="25">[1]Rates!$E$119</definedName>
    <definedName name="______________________________________________hnt40" localSheetId="23">[1]Rates!$E$119</definedName>
    <definedName name="______________________________________________hnt40" localSheetId="30">[1]Rates!$E$119</definedName>
    <definedName name="______________________________________________hnt40" localSheetId="29">[1]Rates!$E$119</definedName>
    <definedName name="______________________________________________hnt40" localSheetId="28">[1]Rates!$E$119</definedName>
    <definedName name="______________________________________________hnt40" localSheetId="27">[1]Rates!$E$119</definedName>
    <definedName name="______________________________________________hnt40" localSheetId="32">[1]Rates!$E$119</definedName>
    <definedName name="______________________________________________hnt40" localSheetId="31">[1]Rates!$E$119</definedName>
    <definedName name="______________________________________________hnt40">[2]Rates!$E$119</definedName>
    <definedName name="_____________________________________________cyt1" localSheetId="2">[1]Rates!$E$268</definedName>
    <definedName name="_____________________________________________cyt1" localSheetId="4">[1]Rates!$E$268</definedName>
    <definedName name="_____________________________________________cyt1" localSheetId="6">[1]Rates!$E$268</definedName>
    <definedName name="_____________________________________________cyt1" localSheetId="5">[1]Rates!$E$268</definedName>
    <definedName name="_____________________________________________cyt1" localSheetId="8">[1]Rates!$E$268</definedName>
    <definedName name="_____________________________________________cyt1" localSheetId="7">[1]Rates!$E$268</definedName>
    <definedName name="_____________________________________________cyt1" localSheetId="10">[1]Rates!$E$268</definedName>
    <definedName name="_____________________________________________cyt1" localSheetId="9">[1]Rates!$E$268</definedName>
    <definedName name="_____________________________________________cyt1" localSheetId="12">[1]Rates!$E$268</definedName>
    <definedName name="_____________________________________________cyt1" localSheetId="11">[1]Rates!$E$268</definedName>
    <definedName name="_____________________________________________cyt1" localSheetId="3">[1]Rates!$E$268</definedName>
    <definedName name="_____________________________________________cyt1" localSheetId="14">[1]Rates!$E$268</definedName>
    <definedName name="_____________________________________________cyt1" localSheetId="13">[1]Rates!$E$268</definedName>
    <definedName name="_____________________________________________cyt1" localSheetId="15">[1]Rates!$E$268</definedName>
    <definedName name="_____________________________________________cyt1" localSheetId="16">[1]Rates!$E$268</definedName>
    <definedName name="_____________________________________________cyt1" localSheetId="18">[1]Rates!$E$268</definedName>
    <definedName name="_____________________________________________cyt1" localSheetId="17">[1]Rates!$E$268</definedName>
    <definedName name="_____________________________________________cyt1" localSheetId="20">[1]Rates!$E$268</definedName>
    <definedName name="_____________________________________________cyt1" localSheetId="19">[1]Rates!$E$268</definedName>
    <definedName name="_____________________________________________cyt1" localSheetId="22">[1]Rates!$E$268</definedName>
    <definedName name="_____________________________________________cyt1" localSheetId="21">[1]Rates!$E$268</definedName>
    <definedName name="_____________________________________________cyt1" localSheetId="24">[1]Rates!$E$268</definedName>
    <definedName name="_____________________________________________cyt1" localSheetId="26">[1]Rates!$E$268</definedName>
    <definedName name="_____________________________________________cyt1" localSheetId="25">[1]Rates!$E$268</definedName>
    <definedName name="_____________________________________________cyt1" localSheetId="23">[1]Rates!$E$268</definedName>
    <definedName name="_____________________________________________cyt1" localSheetId="30">[1]Rates!$E$268</definedName>
    <definedName name="_____________________________________________cyt1" localSheetId="29">[1]Rates!$E$268</definedName>
    <definedName name="_____________________________________________cyt1" localSheetId="28">[1]Rates!$E$268</definedName>
    <definedName name="_____________________________________________cyt1" localSheetId="27">[1]Rates!$E$268</definedName>
    <definedName name="_____________________________________________cyt1" localSheetId="32">[1]Rates!$E$268</definedName>
    <definedName name="_____________________________________________cyt1" localSheetId="31">[1]Rates!$E$268</definedName>
    <definedName name="_____________________________________________cyt1">[2]Rates!$E$268</definedName>
    <definedName name="_____________________________________________hnt15" localSheetId="2">[1]Rates!$E$117</definedName>
    <definedName name="_____________________________________________hnt15" localSheetId="4">[1]Rates!$E$117</definedName>
    <definedName name="_____________________________________________hnt15" localSheetId="6">[1]Rates!$E$117</definedName>
    <definedName name="_____________________________________________hnt15" localSheetId="5">[1]Rates!$E$117</definedName>
    <definedName name="_____________________________________________hnt15" localSheetId="8">[1]Rates!$E$117</definedName>
    <definedName name="_____________________________________________hnt15" localSheetId="7">[1]Rates!$E$117</definedName>
    <definedName name="_____________________________________________hnt15" localSheetId="10">[1]Rates!$E$117</definedName>
    <definedName name="_____________________________________________hnt15" localSheetId="9">[1]Rates!$E$117</definedName>
    <definedName name="_____________________________________________hnt15" localSheetId="12">[1]Rates!$E$117</definedName>
    <definedName name="_____________________________________________hnt15" localSheetId="11">[1]Rates!$E$117</definedName>
    <definedName name="_____________________________________________hnt15" localSheetId="3">[1]Rates!$E$117</definedName>
    <definedName name="_____________________________________________hnt15" localSheetId="14">[1]Rates!$E$117</definedName>
    <definedName name="_____________________________________________hnt15" localSheetId="13">[1]Rates!$E$117</definedName>
    <definedName name="_____________________________________________hnt15" localSheetId="15">[1]Rates!$E$117</definedName>
    <definedName name="_____________________________________________hnt15" localSheetId="16">[1]Rates!$E$117</definedName>
    <definedName name="_____________________________________________hnt15" localSheetId="18">[1]Rates!$E$117</definedName>
    <definedName name="_____________________________________________hnt15" localSheetId="17">[1]Rates!$E$117</definedName>
    <definedName name="_____________________________________________hnt15" localSheetId="20">[1]Rates!$E$117</definedName>
    <definedName name="_____________________________________________hnt15" localSheetId="19">[1]Rates!$E$117</definedName>
    <definedName name="_____________________________________________hnt15" localSheetId="22">[1]Rates!$E$117</definedName>
    <definedName name="_____________________________________________hnt15" localSheetId="21">[1]Rates!$E$117</definedName>
    <definedName name="_____________________________________________hnt15" localSheetId="24">[1]Rates!$E$117</definedName>
    <definedName name="_____________________________________________hnt15" localSheetId="26">[1]Rates!$E$117</definedName>
    <definedName name="_____________________________________________hnt15" localSheetId="25">[1]Rates!$E$117</definedName>
    <definedName name="_____________________________________________hnt15" localSheetId="23">[1]Rates!$E$117</definedName>
    <definedName name="_____________________________________________hnt15" localSheetId="30">[1]Rates!$E$117</definedName>
    <definedName name="_____________________________________________hnt15" localSheetId="29">[1]Rates!$E$117</definedName>
    <definedName name="_____________________________________________hnt15" localSheetId="28">[1]Rates!$E$117</definedName>
    <definedName name="_____________________________________________hnt15" localSheetId="27">[1]Rates!$E$117</definedName>
    <definedName name="_____________________________________________hnt15" localSheetId="32">[1]Rates!$E$117</definedName>
    <definedName name="_____________________________________________hnt15" localSheetId="31">[1]Rates!$E$117</definedName>
    <definedName name="_____________________________________________hnt15">[2]Rates!$E$117</definedName>
    <definedName name="_____________________________________________hnt16" localSheetId="2">[1]Rates!$E$117</definedName>
    <definedName name="_____________________________________________hnt16" localSheetId="4">[1]Rates!$E$117</definedName>
    <definedName name="_____________________________________________hnt16" localSheetId="6">[1]Rates!$E$117</definedName>
    <definedName name="_____________________________________________hnt16" localSheetId="5">[1]Rates!$E$117</definedName>
    <definedName name="_____________________________________________hnt16" localSheetId="8">[1]Rates!$E$117</definedName>
    <definedName name="_____________________________________________hnt16" localSheetId="7">[1]Rates!$E$117</definedName>
    <definedName name="_____________________________________________hnt16" localSheetId="10">[1]Rates!$E$117</definedName>
    <definedName name="_____________________________________________hnt16" localSheetId="9">[1]Rates!$E$117</definedName>
    <definedName name="_____________________________________________hnt16" localSheetId="12">[1]Rates!$E$117</definedName>
    <definedName name="_____________________________________________hnt16" localSheetId="11">[1]Rates!$E$117</definedName>
    <definedName name="_____________________________________________hnt16" localSheetId="3">[1]Rates!$E$117</definedName>
    <definedName name="_____________________________________________hnt16" localSheetId="14">[1]Rates!$E$117</definedName>
    <definedName name="_____________________________________________hnt16" localSheetId="13">[1]Rates!$E$117</definedName>
    <definedName name="_____________________________________________hnt16" localSheetId="15">[1]Rates!$E$117</definedName>
    <definedName name="_____________________________________________hnt16" localSheetId="16">[1]Rates!$E$117</definedName>
    <definedName name="_____________________________________________hnt16" localSheetId="18">[1]Rates!$E$117</definedName>
    <definedName name="_____________________________________________hnt16" localSheetId="17">[1]Rates!$E$117</definedName>
    <definedName name="_____________________________________________hnt16" localSheetId="20">[1]Rates!$E$117</definedName>
    <definedName name="_____________________________________________hnt16" localSheetId="19">[1]Rates!$E$117</definedName>
    <definedName name="_____________________________________________hnt16" localSheetId="22">[1]Rates!$E$117</definedName>
    <definedName name="_____________________________________________hnt16" localSheetId="21">[1]Rates!$E$117</definedName>
    <definedName name="_____________________________________________hnt16" localSheetId="24">[1]Rates!$E$117</definedName>
    <definedName name="_____________________________________________hnt16" localSheetId="26">[1]Rates!$E$117</definedName>
    <definedName name="_____________________________________________hnt16" localSheetId="25">[1]Rates!$E$117</definedName>
    <definedName name="_____________________________________________hnt16" localSheetId="23">[1]Rates!$E$117</definedName>
    <definedName name="_____________________________________________hnt16" localSheetId="30">[1]Rates!$E$117</definedName>
    <definedName name="_____________________________________________hnt16" localSheetId="29">[1]Rates!$E$117</definedName>
    <definedName name="_____________________________________________hnt16" localSheetId="28">[1]Rates!$E$117</definedName>
    <definedName name="_____________________________________________hnt16" localSheetId="27">[1]Rates!$E$117</definedName>
    <definedName name="_____________________________________________hnt16" localSheetId="32">[1]Rates!$E$117</definedName>
    <definedName name="_____________________________________________hnt16" localSheetId="31">[1]Rates!$E$117</definedName>
    <definedName name="_____________________________________________hnt16">[2]Rates!$E$117</definedName>
    <definedName name="_____________________________________________hnt20" localSheetId="2">[1]Rates!$E$118</definedName>
    <definedName name="_____________________________________________hnt20" localSheetId="4">[1]Rates!$E$118</definedName>
    <definedName name="_____________________________________________hnt20" localSheetId="6">[1]Rates!$E$118</definedName>
    <definedName name="_____________________________________________hnt20" localSheetId="5">[1]Rates!$E$118</definedName>
    <definedName name="_____________________________________________hnt20" localSheetId="8">[1]Rates!$E$118</definedName>
    <definedName name="_____________________________________________hnt20" localSheetId="7">[1]Rates!$E$118</definedName>
    <definedName name="_____________________________________________hnt20" localSheetId="10">[1]Rates!$E$118</definedName>
    <definedName name="_____________________________________________hnt20" localSheetId="9">[1]Rates!$E$118</definedName>
    <definedName name="_____________________________________________hnt20" localSheetId="12">[1]Rates!$E$118</definedName>
    <definedName name="_____________________________________________hnt20" localSheetId="11">[1]Rates!$E$118</definedName>
    <definedName name="_____________________________________________hnt20" localSheetId="3">[1]Rates!$E$118</definedName>
    <definedName name="_____________________________________________hnt20" localSheetId="14">[1]Rates!$E$118</definedName>
    <definedName name="_____________________________________________hnt20" localSheetId="13">[1]Rates!$E$118</definedName>
    <definedName name="_____________________________________________hnt20" localSheetId="15">[1]Rates!$E$118</definedName>
    <definedName name="_____________________________________________hnt20" localSheetId="16">[1]Rates!$E$118</definedName>
    <definedName name="_____________________________________________hnt20" localSheetId="18">[1]Rates!$E$118</definedName>
    <definedName name="_____________________________________________hnt20" localSheetId="17">[1]Rates!$E$118</definedName>
    <definedName name="_____________________________________________hnt20" localSheetId="20">[1]Rates!$E$118</definedName>
    <definedName name="_____________________________________________hnt20" localSheetId="19">[1]Rates!$E$118</definedName>
    <definedName name="_____________________________________________hnt20" localSheetId="22">[1]Rates!$E$118</definedName>
    <definedName name="_____________________________________________hnt20" localSheetId="21">[1]Rates!$E$118</definedName>
    <definedName name="_____________________________________________hnt20" localSheetId="24">[1]Rates!$E$118</definedName>
    <definedName name="_____________________________________________hnt20" localSheetId="26">[1]Rates!$E$118</definedName>
    <definedName name="_____________________________________________hnt20" localSheetId="25">[1]Rates!$E$118</definedName>
    <definedName name="_____________________________________________hnt20" localSheetId="23">[1]Rates!$E$118</definedName>
    <definedName name="_____________________________________________hnt20" localSheetId="30">[1]Rates!$E$118</definedName>
    <definedName name="_____________________________________________hnt20" localSheetId="29">[1]Rates!$E$118</definedName>
    <definedName name="_____________________________________________hnt20" localSheetId="28">[1]Rates!$E$118</definedName>
    <definedName name="_____________________________________________hnt20" localSheetId="27">[1]Rates!$E$118</definedName>
    <definedName name="_____________________________________________hnt20" localSheetId="32">[1]Rates!$E$118</definedName>
    <definedName name="_____________________________________________hnt20" localSheetId="31">[1]Rates!$E$118</definedName>
    <definedName name="_____________________________________________hnt20">[2]Rates!$E$118</definedName>
    <definedName name="_____________________________________________hnt21" localSheetId="2">[1]Rates!$E$118</definedName>
    <definedName name="_____________________________________________hnt21" localSheetId="4">[1]Rates!$E$118</definedName>
    <definedName name="_____________________________________________hnt21" localSheetId="6">[1]Rates!$E$118</definedName>
    <definedName name="_____________________________________________hnt21" localSheetId="5">[1]Rates!$E$118</definedName>
    <definedName name="_____________________________________________hnt21" localSheetId="8">[1]Rates!$E$118</definedName>
    <definedName name="_____________________________________________hnt21" localSheetId="7">[1]Rates!$E$118</definedName>
    <definedName name="_____________________________________________hnt21" localSheetId="10">[1]Rates!$E$118</definedName>
    <definedName name="_____________________________________________hnt21" localSheetId="9">[1]Rates!$E$118</definedName>
    <definedName name="_____________________________________________hnt21" localSheetId="12">[1]Rates!$E$118</definedName>
    <definedName name="_____________________________________________hnt21" localSheetId="11">[1]Rates!$E$118</definedName>
    <definedName name="_____________________________________________hnt21" localSheetId="3">[1]Rates!$E$118</definedName>
    <definedName name="_____________________________________________hnt21" localSheetId="14">[1]Rates!$E$118</definedName>
    <definedName name="_____________________________________________hnt21" localSheetId="13">[1]Rates!$E$118</definedName>
    <definedName name="_____________________________________________hnt21" localSheetId="15">[1]Rates!$E$118</definedName>
    <definedName name="_____________________________________________hnt21" localSheetId="16">[1]Rates!$E$118</definedName>
    <definedName name="_____________________________________________hnt21" localSheetId="18">[1]Rates!$E$118</definedName>
    <definedName name="_____________________________________________hnt21" localSheetId="17">[1]Rates!$E$118</definedName>
    <definedName name="_____________________________________________hnt21" localSheetId="20">[1]Rates!$E$118</definedName>
    <definedName name="_____________________________________________hnt21" localSheetId="19">[1]Rates!$E$118</definedName>
    <definedName name="_____________________________________________hnt21" localSheetId="22">[1]Rates!$E$118</definedName>
    <definedName name="_____________________________________________hnt21" localSheetId="21">[1]Rates!$E$118</definedName>
    <definedName name="_____________________________________________hnt21" localSheetId="24">[1]Rates!$E$118</definedName>
    <definedName name="_____________________________________________hnt21" localSheetId="26">[1]Rates!$E$118</definedName>
    <definedName name="_____________________________________________hnt21" localSheetId="25">[1]Rates!$E$118</definedName>
    <definedName name="_____________________________________________hnt21" localSheetId="23">[1]Rates!$E$118</definedName>
    <definedName name="_____________________________________________hnt21" localSheetId="30">[1]Rates!$E$118</definedName>
    <definedName name="_____________________________________________hnt21" localSheetId="29">[1]Rates!$E$118</definedName>
    <definedName name="_____________________________________________hnt21" localSheetId="28">[1]Rates!$E$118</definedName>
    <definedName name="_____________________________________________hnt21" localSheetId="27">[1]Rates!$E$118</definedName>
    <definedName name="_____________________________________________hnt21" localSheetId="32">[1]Rates!$E$118</definedName>
    <definedName name="_____________________________________________hnt21" localSheetId="31">[1]Rates!$E$118</definedName>
    <definedName name="_____________________________________________hnt21">[2]Rates!$E$118</definedName>
    <definedName name="_____________________________________________hnt25" localSheetId="2">[1]Rates!$E$119</definedName>
    <definedName name="_____________________________________________hnt25" localSheetId="4">[1]Rates!$E$119</definedName>
    <definedName name="_____________________________________________hnt25" localSheetId="6">[1]Rates!$E$119</definedName>
    <definedName name="_____________________________________________hnt25" localSheetId="5">[1]Rates!$E$119</definedName>
    <definedName name="_____________________________________________hnt25" localSheetId="8">[1]Rates!$E$119</definedName>
    <definedName name="_____________________________________________hnt25" localSheetId="7">[1]Rates!$E$119</definedName>
    <definedName name="_____________________________________________hnt25" localSheetId="10">[1]Rates!$E$119</definedName>
    <definedName name="_____________________________________________hnt25" localSheetId="9">[1]Rates!$E$119</definedName>
    <definedName name="_____________________________________________hnt25" localSheetId="12">[1]Rates!$E$119</definedName>
    <definedName name="_____________________________________________hnt25" localSheetId="11">[1]Rates!$E$119</definedName>
    <definedName name="_____________________________________________hnt25" localSheetId="3">[1]Rates!$E$119</definedName>
    <definedName name="_____________________________________________hnt25" localSheetId="14">[1]Rates!$E$119</definedName>
    <definedName name="_____________________________________________hnt25" localSheetId="13">[1]Rates!$E$119</definedName>
    <definedName name="_____________________________________________hnt25" localSheetId="15">[1]Rates!$E$119</definedName>
    <definedName name="_____________________________________________hnt25" localSheetId="16">[1]Rates!$E$119</definedName>
    <definedName name="_____________________________________________hnt25" localSheetId="18">[1]Rates!$E$119</definedName>
    <definedName name="_____________________________________________hnt25" localSheetId="17">[1]Rates!$E$119</definedName>
    <definedName name="_____________________________________________hnt25" localSheetId="20">[1]Rates!$E$119</definedName>
    <definedName name="_____________________________________________hnt25" localSheetId="19">[1]Rates!$E$119</definedName>
    <definedName name="_____________________________________________hnt25" localSheetId="22">[1]Rates!$E$119</definedName>
    <definedName name="_____________________________________________hnt25" localSheetId="21">[1]Rates!$E$119</definedName>
    <definedName name="_____________________________________________hnt25" localSheetId="24">[1]Rates!$E$119</definedName>
    <definedName name="_____________________________________________hnt25" localSheetId="26">[1]Rates!$E$119</definedName>
    <definedName name="_____________________________________________hnt25" localSheetId="25">[1]Rates!$E$119</definedName>
    <definedName name="_____________________________________________hnt25" localSheetId="23">[1]Rates!$E$119</definedName>
    <definedName name="_____________________________________________hnt25" localSheetId="30">[1]Rates!$E$119</definedName>
    <definedName name="_____________________________________________hnt25" localSheetId="29">[1]Rates!$E$119</definedName>
    <definedName name="_____________________________________________hnt25" localSheetId="28">[1]Rates!$E$119</definedName>
    <definedName name="_____________________________________________hnt25" localSheetId="27">[1]Rates!$E$119</definedName>
    <definedName name="_____________________________________________hnt25" localSheetId="32">[1]Rates!$E$119</definedName>
    <definedName name="_____________________________________________hnt25" localSheetId="31">[1]Rates!$E$119</definedName>
    <definedName name="_____________________________________________hnt25">[2]Rates!$E$119</definedName>
    <definedName name="_____________________________________________hnt40" localSheetId="2">[1]Rates!$E$119</definedName>
    <definedName name="_____________________________________________hnt40" localSheetId="4">[1]Rates!$E$119</definedName>
    <definedName name="_____________________________________________hnt40" localSheetId="6">[1]Rates!$E$119</definedName>
    <definedName name="_____________________________________________hnt40" localSheetId="5">[1]Rates!$E$119</definedName>
    <definedName name="_____________________________________________hnt40" localSheetId="8">[1]Rates!$E$119</definedName>
    <definedName name="_____________________________________________hnt40" localSheetId="7">[1]Rates!$E$119</definedName>
    <definedName name="_____________________________________________hnt40" localSheetId="10">[1]Rates!$E$119</definedName>
    <definedName name="_____________________________________________hnt40" localSheetId="9">[1]Rates!$E$119</definedName>
    <definedName name="_____________________________________________hnt40" localSheetId="12">[1]Rates!$E$119</definedName>
    <definedName name="_____________________________________________hnt40" localSheetId="11">[1]Rates!$E$119</definedName>
    <definedName name="_____________________________________________hnt40" localSheetId="3">[1]Rates!$E$119</definedName>
    <definedName name="_____________________________________________hnt40" localSheetId="14">[1]Rates!$E$119</definedName>
    <definedName name="_____________________________________________hnt40" localSheetId="13">[1]Rates!$E$119</definedName>
    <definedName name="_____________________________________________hnt40" localSheetId="15">[1]Rates!$E$119</definedName>
    <definedName name="_____________________________________________hnt40" localSheetId="16">[1]Rates!$E$119</definedName>
    <definedName name="_____________________________________________hnt40" localSheetId="18">[1]Rates!$E$119</definedName>
    <definedName name="_____________________________________________hnt40" localSheetId="17">[1]Rates!$E$119</definedName>
    <definedName name="_____________________________________________hnt40" localSheetId="20">[1]Rates!$E$119</definedName>
    <definedName name="_____________________________________________hnt40" localSheetId="19">[1]Rates!$E$119</definedName>
    <definedName name="_____________________________________________hnt40" localSheetId="22">[1]Rates!$E$119</definedName>
    <definedName name="_____________________________________________hnt40" localSheetId="21">[1]Rates!$E$119</definedName>
    <definedName name="_____________________________________________hnt40" localSheetId="24">[1]Rates!$E$119</definedName>
    <definedName name="_____________________________________________hnt40" localSheetId="26">[1]Rates!$E$119</definedName>
    <definedName name="_____________________________________________hnt40" localSheetId="25">[1]Rates!$E$119</definedName>
    <definedName name="_____________________________________________hnt40" localSheetId="23">[1]Rates!$E$119</definedName>
    <definedName name="_____________________________________________hnt40" localSheetId="30">[1]Rates!$E$119</definedName>
    <definedName name="_____________________________________________hnt40" localSheetId="29">[1]Rates!$E$119</definedName>
    <definedName name="_____________________________________________hnt40" localSheetId="28">[1]Rates!$E$119</definedName>
    <definedName name="_____________________________________________hnt40" localSheetId="27">[1]Rates!$E$119</definedName>
    <definedName name="_____________________________________________hnt40" localSheetId="32">[1]Rates!$E$119</definedName>
    <definedName name="_____________________________________________hnt40" localSheetId="31">[1]Rates!$E$119</definedName>
    <definedName name="_____________________________________________hnt40">[2]Rates!$E$119</definedName>
    <definedName name="____________________________________________cyt1" localSheetId="2">[1]Rates!$E$268</definedName>
    <definedName name="____________________________________________cyt1" localSheetId="4">[1]Rates!$E$268</definedName>
    <definedName name="____________________________________________cyt1" localSheetId="6">[1]Rates!$E$268</definedName>
    <definedName name="____________________________________________cyt1" localSheetId="5">[1]Rates!$E$268</definedName>
    <definedName name="____________________________________________cyt1" localSheetId="8">[1]Rates!$E$268</definedName>
    <definedName name="____________________________________________cyt1" localSheetId="7">[1]Rates!$E$268</definedName>
    <definedName name="____________________________________________cyt1" localSheetId="10">[1]Rates!$E$268</definedName>
    <definedName name="____________________________________________cyt1" localSheetId="9">[1]Rates!$E$268</definedName>
    <definedName name="____________________________________________cyt1" localSheetId="12">[1]Rates!$E$268</definedName>
    <definedName name="____________________________________________cyt1" localSheetId="11">[1]Rates!$E$268</definedName>
    <definedName name="____________________________________________cyt1" localSheetId="3">[1]Rates!$E$268</definedName>
    <definedName name="____________________________________________cyt1" localSheetId="14">[1]Rates!$E$268</definedName>
    <definedName name="____________________________________________cyt1" localSheetId="13">[1]Rates!$E$268</definedName>
    <definedName name="____________________________________________cyt1" localSheetId="15">[1]Rates!$E$268</definedName>
    <definedName name="____________________________________________cyt1" localSheetId="16">[1]Rates!$E$268</definedName>
    <definedName name="____________________________________________cyt1" localSheetId="18">[1]Rates!$E$268</definedName>
    <definedName name="____________________________________________cyt1" localSheetId="17">[1]Rates!$E$268</definedName>
    <definedName name="____________________________________________cyt1" localSheetId="20">[1]Rates!$E$268</definedName>
    <definedName name="____________________________________________cyt1" localSheetId="19">[1]Rates!$E$268</definedName>
    <definedName name="____________________________________________cyt1" localSheetId="22">[1]Rates!$E$268</definedName>
    <definedName name="____________________________________________cyt1" localSheetId="21">[1]Rates!$E$268</definedName>
    <definedName name="____________________________________________cyt1" localSheetId="24">[1]Rates!$E$268</definedName>
    <definedName name="____________________________________________cyt1" localSheetId="26">[1]Rates!$E$268</definedName>
    <definedName name="____________________________________________cyt1" localSheetId="25">[1]Rates!$E$268</definedName>
    <definedName name="____________________________________________cyt1" localSheetId="23">[1]Rates!$E$268</definedName>
    <definedName name="____________________________________________cyt1" localSheetId="30">[1]Rates!$E$268</definedName>
    <definedName name="____________________________________________cyt1" localSheetId="29">[1]Rates!$E$268</definedName>
    <definedName name="____________________________________________cyt1" localSheetId="28">[1]Rates!$E$268</definedName>
    <definedName name="____________________________________________cyt1" localSheetId="27">[1]Rates!$E$268</definedName>
    <definedName name="____________________________________________cyt1" localSheetId="32">[1]Rates!$E$268</definedName>
    <definedName name="____________________________________________cyt1" localSheetId="31">[1]Rates!$E$268</definedName>
    <definedName name="____________________________________________cyt1">[2]Rates!$E$268</definedName>
    <definedName name="____________________________________________hnt15" localSheetId="2">[1]Rates!$E$117</definedName>
    <definedName name="____________________________________________hnt15" localSheetId="4">[1]Rates!$E$117</definedName>
    <definedName name="____________________________________________hnt15" localSheetId="6">[1]Rates!$E$117</definedName>
    <definedName name="____________________________________________hnt15" localSheetId="5">[1]Rates!$E$117</definedName>
    <definedName name="____________________________________________hnt15" localSheetId="8">[1]Rates!$E$117</definedName>
    <definedName name="____________________________________________hnt15" localSheetId="7">[1]Rates!$E$117</definedName>
    <definedName name="____________________________________________hnt15" localSheetId="10">[1]Rates!$E$117</definedName>
    <definedName name="____________________________________________hnt15" localSheetId="9">[1]Rates!$E$117</definedName>
    <definedName name="____________________________________________hnt15" localSheetId="12">[1]Rates!$E$117</definedName>
    <definedName name="____________________________________________hnt15" localSheetId="11">[1]Rates!$E$117</definedName>
    <definedName name="____________________________________________hnt15" localSheetId="3">[1]Rates!$E$117</definedName>
    <definedName name="____________________________________________hnt15" localSheetId="14">[1]Rates!$E$117</definedName>
    <definedName name="____________________________________________hnt15" localSheetId="13">[1]Rates!$E$117</definedName>
    <definedName name="____________________________________________hnt15" localSheetId="15">[1]Rates!$E$117</definedName>
    <definedName name="____________________________________________hnt15" localSheetId="16">[1]Rates!$E$117</definedName>
    <definedName name="____________________________________________hnt15" localSheetId="18">[1]Rates!$E$117</definedName>
    <definedName name="____________________________________________hnt15" localSheetId="17">[1]Rates!$E$117</definedName>
    <definedName name="____________________________________________hnt15" localSheetId="20">[1]Rates!$E$117</definedName>
    <definedName name="____________________________________________hnt15" localSheetId="19">[1]Rates!$E$117</definedName>
    <definedName name="____________________________________________hnt15" localSheetId="22">[1]Rates!$E$117</definedName>
    <definedName name="____________________________________________hnt15" localSheetId="21">[1]Rates!$E$117</definedName>
    <definedName name="____________________________________________hnt15" localSheetId="24">[1]Rates!$E$117</definedName>
    <definedName name="____________________________________________hnt15" localSheetId="26">[1]Rates!$E$117</definedName>
    <definedName name="____________________________________________hnt15" localSheetId="25">[1]Rates!$E$117</definedName>
    <definedName name="____________________________________________hnt15" localSheetId="23">[1]Rates!$E$117</definedName>
    <definedName name="____________________________________________hnt15" localSheetId="30">[1]Rates!$E$117</definedName>
    <definedName name="____________________________________________hnt15" localSheetId="29">[1]Rates!$E$117</definedName>
    <definedName name="____________________________________________hnt15" localSheetId="28">[1]Rates!$E$117</definedName>
    <definedName name="____________________________________________hnt15" localSheetId="27">[1]Rates!$E$117</definedName>
    <definedName name="____________________________________________hnt15" localSheetId="32">[1]Rates!$E$117</definedName>
    <definedName name="____________________________________________hnt15" localSheetId="31">[1]Rates!$E$117</definedName>
    <definedName name="____________________________________________hnt15">[2]Rates!$E$117</definedName>
    <definedName name="____________________________________________hnt16" localSheetId="2">[8]Rates!$E$117</definedName>
    <definedName name="____________________________________________hnt16" localSheetId="4">[8]Rates!$E$117</definedName>
    <definedName name="____________________________________________hnt16" localSheetId="6">[8]Rates!$E$117</definedName>
    <definedName name="____________________________________________hnt16" localSheetId="5">[8]Rates!$E$117</definedName>
    <definedName name="____________________________________________hnt16" localSheetId="8">[8]Rates!$E$117</definedName>
    <definedName name="____________________________________________hnt16" localSheetId="7">[8]Rates!$E$117</definedName>
    <definedName name="____________________________________________hnt16" localSheetId="10">[8]Rates!$E$117</definedName>
    <definedName name="____________________________________________hnt16" localSheetId="9">[8]Rates!$E$117</definedName>
    <definedName name="____________________________________________hnt16" localSheetId="12">[8]Rates!$E$117</definedName>
    <definedName name="____________________________________________hnt16" localSheetId="11">[8]Rates!$E$117</definedName>
    <definedName name="____________________________________________hnt16" localSheetId="3">[8]Rates!$E$117</definedName>
    <definedName name="____________________________________________hnt16" localSheetId="14">[8]Rates!$E$117</definedName>
    <definedName name="____________________________________________hnt16" localSheetId="13">[8]Rates!$E$117</definedName>
    <definedName name="____________________________________________hnt16" localSheetId="15">[8]Rates!$E$117</definedName>
    <definedName name="____________________________________________hnt16" localSheetId="16">[8]Rates!$E$117</definedName>
    <definedName name="____________________________________________hnt16" localSheetId="18">[8]Rates!$E$117</definedName>
    <definedName name="____________________________________________hnt16" localSheetId="17">[8]Rates!$E$117</definedName>
    <definedName name="____________________________________________hnt16" localSheetId="20">[8]Rates!$E$117</definedName>
    <definedName name="____________________________________________hnt16" localSheetId="19">[8]Rates!$E$117</definedName>
    <definedName name="____________________________________________hnt16" localSheetId="22">[8]Rates!$E$117</definedName>
    <definedName name="____________________________________________hnt16" localSheetId="21">[8]Rates!$E$117</definedName>
    <definedName name="____________________________________________hnt16" localSheetId="24">[8]Rates!$E$117</definedName>
    <definedName name="____________________________________________hnt16" localSheetId="26">[8]Rates!$E$117</definedName>
    <definedName name="____________________________________________hnt16" localSheetId="25">[8]Rates!$E$117</definedName>
    <definedName name="____________________________________________hnt16" localSheetId="23">[8]Rates!$E$117</definedName>
    <definedName name="____________________________________________hnt16" localSheetId="30">[8]Rates!$E$117</definedName>
    <definedName name="____________________________________________hnt16" localSheetId="29">[8]Rates!$E$117</definedName>
    <definedName name="____________________________________________hnt16" localSheetId="28">[8]Rates!$E$117</definedName>
    <definedName name="____________________________________________hnt16" localSheetId="27">[8]Rates!$E$117</definedName>
    <definedName name="____________________________________________hnt16" localSheetId="32">[8]Rates!$E$117</definedName>
    <definedName name="____________________________________________hnt16" localSheetId="31">[8]Rates!$E$117</definedName>
    <definedName name="____________________________________________hnt16">[9]Rates!$E$117</definedName>
    <definedName name="____________________________________________hnt20" localSheetId="2">[1]Rates!$E$118</definedName>
    <definedName name="____________________________________________hnt20" localSheetId="4">[1]Rates!$E$118</definedName>
    <definedName name="____________________________________________hnt20" localSheetId="6">[1]Rates!$E$118</definedName>
    <definedName name="____________________________________________hnt20" localSheetId="5">[1]Rates!$E$118</definedName>
    <definedName name="____________________________________________hnt20" localSheetId="8">[1]Rates!$E$118</definedName>
    <definedName name="____________________________________________hnt20" localSheetId="7">[1]Rates!$E$118</definedName>
    <definedName name="____________________________________________hnt20" localSheetId="10">[1]Rates!$E$118</definedName>
    <definedName name="____________________________________________hnt20" localSheetId="9">[1]Rates!$E$118</definedName>
    <definedName name="____________________________________________hnt20" localSheetId="12">[1]Rates!$E$118</definedName>
    <definedName name="____________________________________________hnt20" localSheetId="11">[1]Rates!$E$118</definedName>
    <definedName name="____________________________________________hnt20" localSheetId="3">[1]Rates!$E$118</definedName>
    <definedName name="____________________________________________hnt20" localSheetId="14">[1]Rates!$E$118</definedName>
    <definedName name="____________________________________________hnt20" localSheetId="13">[1]Rates!$E$118</definedName>
    <definedName name="____________________________________________hnt20" localSheetId="15">[1]Rates!$E$118</definedName>
    <definedName name="____________________________________________hnt20" localSheetId="16">[1]Rates!$E$118</definedName>
    <definedName name="____________________________________________hnt20" localSheetId="18">[1]Rates!$E$118</definedName>
    <definedName name="____________________________________________hnt20" localSheetId="17">[1]Rates!$E$118</definedName>
    <definedName name="____________________________________________hnt20" localSheetId="20">[1]Rates!$E$118</definedName>
    <definedName name="____________________________________________hnt20" localSheetId="19">[1]Rates!$E$118</definedName>
    <definedName name="____________________________________________hnt20" localSheetId="22">[1]Rates!$E$118</definedName>
    <definedName name="____________________________________________hnt20" localSheetId="21">[1]Rates!$E$118</definedName>
    <definedName name="____________________________________________hnt20" localSheetId="24">[1]Rates!$E$118</definedName>
    <definedName name="____________________________________________hnt20" localSheetId="26">[1]Rates!$E$118</definedName>
    <definedName name="____________________________________________hnt20" localSheetId="25">[1]Rates!$E$118</definedName>
    <definedName name="____________________________________________hnt20" localSheetId="23">[1]Rates!$E$118</definedName>
    <definedName name="____________________________________________hnt20" localSheetId="30">[1]Rates!$E$118</definedName>
    <definedName name="____________________________________________hnt20" localSheetId="29">[1]Rates!$E$118</definedName>
    <definedName name="____________________________________________hnt20" localSheetId="28">[1]Rates!$E$118</definedName>
    <definedName name="____________________________________________hnt20" localSheetId="27">[1]Rates!$E$118</definedName>
    <definedName name="____________________________________________hnt20" localSheetId="32">[1]Rates!$E$118</definedName>
    <definedName name="____________________________________________hnt20" localSheetId="31">[1]Rates!$E$118</definedName>
    <definedName name="____________________________________________hnt20">[2]Rates!$E$118</definedName>
    <definedName name="____________________________________________hnt21" localSheetId="2">[8]Rates!$E$118</definedName>
    <definedName name="____________________________________________hnt21" localSheetId="4">[8]Rates!$E$118</definedName>
    <definedName name="____________________________________________hnt21" localSheetId="6">[8]Rates!$E$118</definedName>
    <definedName name="____________________________________________hnt21" localSheetId="5">[8]Rates!$E$118</definedName>
    <definedName name="____________________________________________hnt21" localSheetId="8">[8]Rates!$E$118</definedName>
    <definedName name="____________________________________________hnt21" localSheetId="7">[8]Rates!$E$118</definedName>
    <definedName name="____________________________________________hnt21" localSheetId="10">[8]Rates!$E$118</definedName>
    <definedName name="____________________________________________hnt21" localSheetId="9">[8]Rates!$E$118</definedName>
    <definedName name="____________________________________________hnt21" localSheetId="12">[8]Rates!$E$118</definedName>
    <definedName name="____________________________________________hnt21" localSheetId="11">[8]Rates!$E$118</definedName>
    <definedName name="____________________________________________hnt21" localSheetId="3">[8]Rates!$E$118</definedName>
    <definedName name="____________________________________________hnt21" localSheetId="14">[8]Rates!$E$118</definedName>
    <definedName name="____________________________________________hnt21" localSheetId="13">[8]Rates!$E$118</definedName>
    <definedName name="____________________________________________hnt21" localSheetId="15">[8]Rates!$E$118</definedName>
    <definedName name="____________________________________________hnt21" localSheetId="16">[8]Rates!$E$118</definedName>
    <definedName name="____________________________________________hnt21" localSheetId="18">[8]Rates!$E$118</definedName>
    <definedName name="____________________________________________hnt21" localSheetId="17">[8]Rates!$E$118</definedName>
    <definedName name="____________________________________________hnt21" localSheetId="20">[8]Rates!$E$118</definedName>
    <definedName name="____________________________________________hnt21" localSheetId="19">[8]Rates!$E$118</definedName>
    <definedName name="____________________________________________hnt21" localSheetId="22">[8]Rates!$E$118</definedName>
    <definedName name="____________________________________________hnt21" localSheetId="21">[8]Rates!$E$118</definedName>
    <definedName name="____________________________________________hnt21" localSheetId="24">[8]Rates!$E$118</definedName>
    <definedName name="____________________________________________hnt21" localSheetId="26">[8]Rates!$E$118</definedName>
    <definedName name="____________________________________________hnt21" localSheetId="25">[8]Rates!$E$118</definedName>
    <definedName name="____________________________________________hnt21" localSheetId="23">[8]Rates!$E$118</definedName>
    <definedName name="____________________________________________hnt21" localSheetId="30">[8]Rates!$E$118</definedName>
    <definedName name="____________________________________________hnt21" localSheetId="29">[8]Rates!$E$118</definedName>
    <definedName name="____________________________________________hnt21" localSheetId="28">[8]Rates!$E$118</definedName>
    <definedName name="____________________________________________hnt21" localSheetId="27">[8]Rates!$E$118</definedName>
    <definedName name="____________________________________________hnt21" localSheetId="32">[8]Rates!$E$118</definedName>
    <definedName name="____________________________________________hnt21" localSheetId="31">[8]Rates!$E$118</definedName>
    <definedName name="____________________________________________hnt21">[9]Rates!$E$118</definedName>
    <definedName name="____________________________________________hnt25" localSheetId="2">[1]Rates!$E$119</definedName>
    <definedName name="____________________________________________hnt25" localSheetId="4">[1]Rates!$E$119</definedName>
    <definedName name="____________________________________________hnt25" localSheetId="6">[1]Rates!$E$119</definedName>
    <definedName name="____________________________________________hnt25" localSheetId="5">[1]Rates!$E$119</definedName>
    <definedName name="____________________________________________hnt25" localSheetId="8">[1]Rates!$E$119</definedName>
    <definedName name="____________________________________________hnt25" localSheetId="7">[1]Rates!$E$119</definedName>
    <definedName name="____________________________________________hnt25" localSheetId="10">[1]Rates!$E$119</definedName>
    <definedName name="____________________________________________hnt25" localSheetId="9">[1]Rates!$E$119</definedName>
    <definedName name="____________________________________________hnt25" localSheetId="12">[1]Rates!$E$119</definedName>
    <definedName name="____________________________________________hnt25" localSheetId="11">[1]Rates!$E$119</definedName>
    <definedName name="____________________________________________hnt25" localSheetId="3">[1]Rates!$E$119</definedName>
    <definedName name="____________________________________________hnt25" localSheetId="14">[1]Rates!$E$119</definedName>
    <definedName name="____________________________________________hnt25" localSheetId="13">[1]Rates!$E$119</definedName>
    <definedName name="____________________________________________hnt25" localSheetId="15">[1]Rates!$E$119</definedName>
    <definedName name="____________________________________________hnt25" localSheetId="16">[1]Rates!$E$119</definedName>
    <definedName name="____________________________________________hnt25" localSheetId="18">[1]Rates!$E$119</definedName>
    <definedName name="____________________________________________hnt25" localSheetId="17">[1]Rates!$E$119</definedName>
    <definedName name="____________________________________________hnt25" localSheetId="20">[1]Rates!$E$119</definedName>
    <definedName name="____________________________________________hnt25" localSheetId="19">[1]Rates!$E$119</definedName>
    <definedName name="____________________________________________hnt25" localSheetId="22">[1]Rates!$E$119</definedName>
    <definedName name="____________________________________________hnt25" localSheetId="21">[1]Rates!$E$119</definedName>
    <definedName name="____________________________________________hnt25" localSheetId="24">[1]Rates!$E$119</definedName>
    <definedName name="____________________________________________hnt25" localSheetId="26">[1]Rates!$E$119</definedName>
    <definedName name="____________________________________________hnt25" localSheetId="25">[1]Rates!$E$119</definedName>
    <definedName name="____________________________________________hnt25" localSheetId="23">[1]Rates!$E$119</definedName>
    <definedName name="____________________________________________hnt25" localSheetId="30">[1]Rates!$E$119</definedName>
    <definedName name="____________________________________________hnt25" localSheetId="29">[1]Rates!$E$119</definedName>
    <definedName name="____________________________________________hnt25" localSheetId="28">[1]Rates!$E$119</definedName>
    <definedName name="____________________________________________hnt25" localSheetId="27">[1]Rates!$E$119</definedName>
    <definedName name="____________________________________________hnt25" localSheetId="32">[1]Rates!$E$119</definedName>
    <definedName name="____________________________________________hnt25" localSheetId="31">[1]Rates!$E$119</definedName>
    <definedName name="____________________________________________hnt25">[2]Rates!$E$119</definedName>
    <definedName name="____________________________________________hnt40" localSheetId="2">[8]Rates!$E$119</definedName>
    <definedName name="____________________________________________hnt40" localSheetId="4">[8]Rates!$E$119</definedName>
    <definedName name="____________________________________________hnt40" localSheetId="6">[8]Rates!$E$119</definedName>
    <definedName name="____________________________________________hnt40" localSheetId="5">[8]Rates!$E$119</definedName>
    <definedName name="____________________________________________hnt40" localSheetId="8">[8]Rates!$E$119</definedName>
    <definedName name="____________________________________________hnt40" localSheetId="7">[8]Rates!$E$119</definedName>
    <definedName name="____________________________________________hnt40" localSheetId="10">[8]Rates!$E$119</definedName>
    <definedName name="____________________________________________hnt40" localSheetId="9">[8]Rates!$E$119</definedName>
    <definedName name="____________________________________________hnt40" localSheetId="12">[8]Rates!$E$119</definedName>
    <definedName name="____________________________________________hnt40" localSheetId="11">[8]Rates!$E$119</definedName>
    <definedName name="____________________________________________hnt40" localSheetId="3">[8]Rates!$E$119</definedName>
    <definedName name="____________________________________________hnt40" localSheetId="14">[8]Rates!$E$119</definedName>
    <definedName name="____________________________________________hnt40" localSheetId="13">[8]Rates!$E$119</definedName>
    <definedName name="____________________________________________hnt40" localSheetId="15">[8]Rates!$E$119</definedName>
    <definedName name="____________________________________________hnt40" localSheetId="16">[8]Rates!$E$119</definedName>
    <definedName name="____________________________________________hnt40" localSheetId="18">[8]Rates!$E$119</definedName>
    <definedName name="____________________________________________hnt40" localSheetId="17">[8]Rates!$E$119</definedName>
    <definedName name="____________________________________________hnt40" localSheetId="20">[8]Rates!$E$119</definedName>
    <definedName name="____________________________________________hnt40" localSheetId="19">[8]Rates!$E$119</definedName>
    <definedName name="____________________________________________hnt40" localSheetId="22">[8]Rates!$E$119</definedName>
    <definedName name="____________________________________________hnt40" localSheetId="21">[8]Rates!$E$119</definedName>
    <definedName name="____________________________________________hnt40" localSheetId="24">[8]Rates!$E$119</definedName>
    <definedName name="____________________________________________hnt40" localSheetId="26">[8]Rates!$E$119</definedName>
    <definedName name="____________________________________________hnt40" localSheetId="25">[8]Rates!$E$119</definedName>
    <definedName name="____________________________________________hnt40" localSheetId="23">[8]Rates!$E$119</definedName>
    <definedName name="____________________________________________hnt40" localSheetId="30">[8]Rates!$E$119</definedName>
    <definedName name="____________________________________________hnt40" localSheetId="29">[8]Rates!$E$119</definedName>
    <definedName name="____________________________________________hnt40" localSheetId="28">[8]Rates!$E$119</definedName>
    <definedName name="____________________________________________hnt40" localSheetId="27">[8]Rates!$E$119</definedName>
    <definedName name="____________________________________________hnt40" localSheetId="32">[8]Rates!$E$119</definedName>
    <definedName name="____________________________________________hnt40" localSheetId="31">[8]Rates!$E$119</definedName>
    <definedName name="____________________________________________hnt40">[9]Rates!$E$119</definedName>
    <definedName name="___________________________________________cyt1" localSheetId="2">[1]Rates!$E$268</definedName>
    <definedName name="___________________________________________cyt1" localSheetId="4">[1]Rates!$E$268</definedName>
    <definedName name="___________________________________________cyt1" localSheetId="6">[1]Rates!$E$268</definedName>
    <definedName name="___________________________________________cyt1" localSheetId="5">[1]Rates!$E$268</definedName>
    <definedName name="___________________________________________cyt1" localSheetId="8">[1]Rates!$E$268</definedName>
    <definedName name="___________________________________________cyt1" localSheetId="7">[1]Rates!$E$268</definedName>
    <definedName name="___________________________________________cyt1" localSheetId="10">[1]Rates!$E$268</definedName>
    <definedName name="___________________________________________cyt1" localSheetId="9">[1]Rates!$E$268</definedName>
    <definedName name="___________________________________________cyt1" localSheetId="12">[1]Rates!$E$268</definedName>
    <definedName name="___________________________________________cyt1" localSheetId="11">[1]Rates!$E$268</definedName>
    <definedName name="___________________________________________cyt1" localSheetId="3">[1]Rates!$E$268</definedName>
    <definedName name="___________________________________________cyt1" localSheetId="14">[1]Rates!$E$268</definedName>
    <definedName name="___________________________________________cyt1" localSheetId="13">[1]Rates!$E$268</definedName>
    <definedName name="___________________________________________cyt1" localSheetId="15">[1]Rates!$E$268</definedName>
    <definedName name="___________________________________________cyt1" localSheetId="16">[1]Rates!$E$268</definedName>
    <definedName name="___________________________________________cyt1" localSheetId="18">[1]Rates!$E$268</definedName>
    <definedName name="___________________________________________cyt1" localSheetId="17">[1]Rates!$E$268</definedName>
    <definedName name="___________________________________________cyt1" localSheetId="20">[1]Rates!$E$268</definedName>
    <definedName name="___________________________________________cyt1" localSheetId="19">[1]Rates!$E$268</definedName>
    <definedName name="___________________________________________cyt1" localSheetId="22">[1]Rates!$E$268</definedName>
    <definedName name="___________________________________________cyt1" localSheetId="21">[1]Rates!$E$268</definedName>
    <definedName name="___________________________________________cyt1" localSheetId="24">[1]Rates!$E$268</definedName>
    <definedName name="___________________________________________cyt1" localSheetId="26">[1]Rates!$E$268</definedName>
    <definedName name="___________________________________________cyt1" localSheetId="25">[1]Rates!$E$268</definedName>
    <definedName name="___________________________________________cyt1" localSheetId="23">[1]Rates!$E$268</definedName>
    <definedName name="___________________________________________cyt1" localSheetId="30">[1]Rates!$E$268</definedName>
    <definedName name="___________________________________________cyt1" localSheetId="29">[1]Rates!$E$268</definedName>
    <definedName name="___________________________________________cyt1" localSheetId="28">[1]Rates!$E$268</definedName>
    <definedName name="___________________________________________cyt1" localSheetId="27">[1]Rates!$E$268</definedName>
    <definedName name="___________________________________________cyt1" localSheetId="32">[1]Rates!$E$268</definedName>
    <definedName name="___________________________________________cyt1" localSheetId="31">[1]Rates!$E$268</definedName>
    <definedName name="___________________________________________cyt1">[2]Rates!$E$268</definedName>
    <definedName name="___________________________________________hnt15" localSheetId="2">[1]Rates!$E$117</definedName>
    <definedName name="___________________________________________hnt15" localSheetId="4">[1]Rates!$E$117</definedName>
    <definedName name="___________________________________________hnt15" localSheetId="6">[1]Rates!$E$117</definedName>
    <definedName name="___________________________________________hnt15" localSheetId="5">[1]Rates!$E$117</definedName>
    <definedName name="___________________________________________hnt15" localSheetId="8">[1]Rates!$E$117</definedName>
    <definedName name="___________________________________________hnt15" localSheetId="7">[1]Rates!$E$117</definedName>
    <definedName name="___________________________________________hnt15" localSheetId="10">[1]Rates!$E$117</definedName>
    <definedName name="___________________________________________hnt15" localSheetId="9">[1]Rates!$E$117</definedName>
    <definedName name="___________________________________________hnt15" localSheetId="12">[1]Rates!$E$117</definedName>
    <definedName name="___________________________________________hnt15" localSheetId="11">[1]Rates!$E$117</definedName>
    <definedName name="___________________________________________hnt15" localSheetId="3">[1]Rates!$E$117</definedName>
    <definedName name="___________________________________________hnt15" localSheetId="14">[1]Rates!$E$117</definedName>
    <definedName name="___________________________________________hnt15" localSheetId="13">[1]Rates!$E$117</definedName>
    <definedName name="___________________________________________hnt15" localSheetId="15">[1]Rates!$E$117</definedName>
    <definedName name="___________________________________________hnt15" localSheetId="16">[1]Rates!$E$117</definedName>
    <definedName name="___________________________________________hnt15" localSheetId="18">[1]Rates!$E$117</definedName>
    <definedName name="___________________________________________hnt15" localSheetId="17">[1]Rates!$E$117</definedName>
    <definedName name="___________________________________________hnt15" localSheetId="20">[1]Rates!$E$117</definedName>
    <definedName name="___________________________________________hnt15" localSheetId="19">[1]Rates!$E$117</definedName>
    <definedName name="___________________________________________hnt15" localSheetId="22">[1]Rates!$E$117</definedName>
    <definedName name="___________________________________________hnt15" localSheetId="21">[1]Rates!$E$117</definedName>
    <definedName name="___________________________________________hnt15" localSheetId="24">[1]Rates!$E$117</definedName>
    <definedName name="___________________________________________hnt15" localSheetId="26">[1]Rates!$E$117</definedName>
    <definedName name="___________________________________________hnt15" localSheetId="25">[1]Rates!$E$117</definedName>
    <definedName name="___________________________________________hnt15" localSheetId="23">[1]Rates!$E$117</definedName>
    <definedName name="___________________________________________hnt15" localSheetId="30">[1]Rates!$E$117</definedName>
    <definedName name="___________________________________________hnt15" localSheetId="29">[1]Rates!$E$117</definedName>
    <definedName name="___________________________________________hnt15" localSheetId="28">[1]Rates!$E$117</definedName>
    <definedName name="___________________________________________hnt15" localSheetId="27">[1]Rates!$E$117</definedName>
    <definedName name="___________________________________________hnt15" localSheetId="32">[1]Rates!$E$117</definedName>
    <definedName name="___________________________________________hnt15" localSheetId="31">[1]Rates!$E$117</definedName>
    <definedName name="___________________________________________hnt15">[2]Rates!$E$117</definedName>
    <definedName name="___________________________________________hnt16" localSheetId="2">[1]Rates!$E$117</definedName>
    <definedName name="___________________________________________hnt16" localSheetId="4">[1]Rates!$E$117</definedName>
    <definedName name="___________________________________________hnt16" localSheetId="6">[1]Rates!$E$117</definedName>
    <definedName name="___________________________________________hnt16" localSheetId="5">[1]Rates!$E$117</definedName>
    <definedName name="___________________________________________hnt16" localSheetId="8">[1]Rates!$E$117</definedName>
    <definedName name="___________________________________________hnt16" localSheetId="7">[1]Rates!$E$117</definedName>
    <definedName name="___________________________________________hnt16" localSheetId="10">[1]Rates!$E$117</definedName>
    <definedName name="___________________________________________hnt16" localSheetId="9">[1]Rates!$E$117</definedName>
    <definedName name="___________________________________________hnt16" localSheetId="12">[1]Rates!$E$117</definedName>
    <definedName name="___________________________________________hnt16" localSheetId="11">[1]Rates!$E$117</definedName>
    <definedName name="___________________________________________hnt16" localSheetId="3">[1]Rates!$E$117</definedName>
    <definedName name="___________________________________________hnt16" localSheetId="14">[1]Rates!$E$117</definedName>
    <definedName name="___________________________________________hnt16" localSheetId="13">[1]Rates!$E$117</definedName>
    <definedName name="___________________________________________hnt16" localSheetId="15">[1]Rates!$E$117</definedName>
    <definedName name="___________________________________________hnt16" localSheetId="16">[1]Rates!$E$117</definedName>
    <definedName name="___________________________________________hnt16" localSheetId="18">[1]Rates!$E$117</definedName>
    <definedName name="___________________________________________hnt16" localSheetId="17">[1]Rates!$E$117</definedName>
    <definedName name="___________________________________________hnt16" localSheetId="20">[1]Rates!$E$117</definedName>
    <definedName name="___________________________________________hnt16" localSheetId="19">[1]Rates!$E$117</definedName>
    <definedName name="___________________________________________hnt16" localSheetId="22">[1]Rates!$E$117</definedName>
    <definedName name="___________________________________________hnt16" localSheetId="21">[1]Rates!$E$117</definedName>
    <definedName name="___________________________________________hnt16" localSheetId="24">[1]Rates!$E$117</definedName>
    <definedName name="___________________________________________hnt16" localSheetId="26">[1]Rates!$E$117</definedName>
    <definedName name="___________________________________________hnt16" localSheetId="25">[1]Rates!$E$117</definedName>
    <definedName name="___________________________________________hnt16" localSheetId="23">[1]Rates!$E$117</definedName>
    <definedName name="___________________________________________hnt16" localSheetId="30">[1]Rates!$E$117</definedName>
    <definedName name="___________________________________________hnt16" localSheetId="29">[1]Rates!$E$117</definedName>
    <definedName name="___________________________________________hnt16" localSheetId="28">[1]Rates!$E$117</definedName>
    <definedName name="___________________________________________hnt16" localSheetId="27">[1]Rates!$E$117</definedName>
    <definedName name="___________________________________________hnt16" localSheetId="32">[1]Rates!$E$117</definedName>
    <definedName name="___________________________________________hnt16" localSheetId="31">[1]Rates!$E$117</definedName>
    <definedName name="___________________________________________hnt16">[2]Rates!$E$117</definedName>
    <definedName name="___________________________________________hnt20" localSheetId="2">[1]Rates!$E$118</definedName>
    <definedName name="___________________________________________hnt20" localSheetId="4">[1]Rates!$E$118</definedName>
    <definedName name="___________________________________________hnt20" localSheetId="6">[1]Rates!$E$118</definedName>
    <definedName name="___________________________________________hnt20" localSheetId="5">[1]Rates!$E$118</definedName>
    <definedName name="___________________________________________hnt20" localSheetId="8">[1]Rates!$E$118</definedName>
    <definedName name="___________________________________________hnt20" localSheetId="7">[1]Rates!$E$118</definedName>
    <definedName name="___________________________________________hnt20" localSheetId="10">[1]Rates!$E$118</definedName>
    <definedName name="___________________________________________hnt20" localSheetId="9">[1]Rates!$E$118</definedName>
    <definedName name="___________________________________________hnt20" localSheetId="12">[1]Rates!$E$118</definedName>
    <definedName name="___________________________________________hnt20" localSheetId="11">[1]Rates!$E$118</definedName>
    <definedName name="___________________________________________hnt20" localSheetId="3">[1]Rates!$E$118</definedName>
    <definedName name="___________________________________________hnt20" localSheetId="14">[1]Rates!$E$118</definedName>
    <definedName name="___________________________________________hnt20" localSheetId="13">[1]Rates!$E$118</definedName>
    <definedName name="___________________________________________hnt20" localSheetId="15">[1]Rates!$E$118</definedName>
    <definedName name="___________________________________________hnt20" localSheetId="16">[1]Rates!$E$118</definedName>
    <definedName name="___________________________________________hnt20" localSheetId="18">[1]Rates!$E$118</definedName>
    <definedName name="___________________________________________hnt20" localSheetId="17">[1]Rates!$E$118</definedName>
    <definedName name="___________________________________________hnt20" localSheetId="20">[1]Rates!$E$118</definedName>
    <definedName name="___________________________________________hnt20" localSheetId="19">[1]Rates!$E$118</definedName>
    <definedName name="___________________________________________hnt20" localSheetId="22">[1]Rates!$E$118</definedName>
    <definedName name="___________________________________________hnt20" localSheetId="21">[1]Rates!$E$118</definedName>
    <definedName name="___________________________________________hnt20" localSheetId="24">[1]Rates!$E$118</definedName>
    <definedName name="___________________________________________hnt20" localSheetId="26">[1]Rates!$E$118</definedName>
    <definedName name="___________________________________________hnt20" localSheetId="25">[1]Rates!$E$118</definedName>
    <definedName name="___________________________________________hnt20" localSheetId="23">[1]Rates!$E$118</definedName>
    <definedName name="___________________________________________hnt20" localSheetId="30">[1]Rates!$E$118</definedName>
    <definedName name="___________________________________________hnt20" localSheetId="29">[1]Rates!$E$118</definedName>
    <definedName name="___________________________________________hnt20" localSheetId="28">[1]Rates!$E$118</definedName>
    <definedName name="___________________________________________hnt20" localSheetId="27">[1]Rates!$E$118</definedName>
    <definedName name="___________________________________________hnt20" localSheetId="32">[1]Rates!$E$118</definedName>
    <definedName name="___________________________________________hnt20" localSheetId="31">[1]Rates!$E$118</definedName>
    <definedName name="___________________________________________hnt20">[2]Rates!$E$118</definedName>
    <definedName name="___________________________________________hnt21" localSheetId="2">[1]Rates!$E$118</definedName>
    <definedName name="___________________________________________hnt21" localSheetId="4">[1]Rates!$E$118</definedName>
    <definedName name="___________________________________________hnt21" localSheetId="6">[1]Rates!$E$118</definedName>
    <definedName name="___________________________________________hnt21" localSheetId="5">[1]Rates!$E$118</definedName>
    <definedName name="___________________________________________hnt21" localSheetId="8">[1]Rates!$E$118</definedName>
    <definedName name="___________________________________________hnt21" localSheetId="7">[1]Rates!$E$118</definedName>
    <definedName name="___________________________________________hnt21" localSheetId="10">[1]Rates!$E$118</definedName>
    <definedName name="___________________________________________hnt21" localSheetId="9">[1]Rates!$E$118</definedName>
    <definedName name="___________________________________________hnt21" localSheetId="12">[1]Rates!$E$118</definedName>
    <definedName name="___________________________________________hnt21" localSheetId="11">[1]Rates!$E$118</definedName>
    <definedName name="___________________________________________hnt21" localSheetId="3">[1]Rates!$E$118</definedName>
    <definedName name="___________________________________________hnt21" localSheetId="14">[1]Rates!$E$118</definedName>
    <definedName name="___________________________________________hnt21" localSheetId="13">[1]Rates!$E$118</definedName>
    <definedName name="___________________________________________hnt21" localSheetId="15">[1]Rates!$E$118</definedName>
    <definedName name="___________________________________________hnt21" localSheetId="16">[1]Rates!$E$118</definedName>
    <definedName name="___________________________________________hnt21" localSheetId="18">[1]Rates!$E$118</definedName>
    <definedName name="___________________________________________hnt21" localSheetId="17">[1]Rates!$E$118</definedName>
    <definedName name="___________________________________________hnt21" localSheetId="20">[1]Rates!$E$118</definedName>
    <definedName name="___________________________________________hnt21" localSheetId="19">[1]Rates!$E$118</definedName>
    <definedName name="___________________________________________hnt21" localSheetId="22">[1]Rates!$E$118</definedName>
    <definedName name="___________________________________________hnt21" localSheetId="21">[1]Rates!$E$118</definedName>
    <definedName name="___________________________________________hnt21" localSheetId="24">[1]Rates!$E$118</definedName>
    <definedName name="___________________________________________hnt21" localSheetId="26">[1]Rates!$E$118</definedName>
    <definedName name="___________________________________________hnt21" localSheetId="25">[1]Rates!$E$118</definedName>
    <definedName name="___________________________________________hnt21" localSheetId="23">[1]Rates!$E$118</definedName>
    <definedName name="___________________________________________hnt21" localSheetId="30">[1]Rates!$E$118</definedName>
    <definedName name="___________________________________________hnt21" localSheetId="29">[1]Rates!$E$118</definedName>
    <definedName name="___________________________________________hnt21" localSheetId="28">[1]Rates!$E$118</definedName>
    <definedName name="___________________________________________hnt21" localSheetId="27">[1]Rates!$E$118</definedName>
    <definedName name="___________________________________________hnt21" localSheetId="32">[1]Rates!$E$118</definedName>
    <definedName name="___________________________________________hnt21" localSheetId="31">[1]Rates!$E$118</definedName>
    <definedName name="___________________________________________hnt21">[2]Rates!$E$118</definedName>
    <definedName name="___________________________________________hnt25" localSheetId="2">[1]Rates!$E$119</definedName>
    <definedName name="___________________________________________hnt25" localSheetId="4">[1]Rates!$E$119</definedName>
    <definedName name="___________________________________________hnt25" localSheetId="6">[1]Rates!$E$119</definedName>
    <definedName name="___________________________________________hnt25" localSheetId="5">[1]Rates!$E$119</definedName>
    <definedName name="___________________________________________hnt25" localSheetId="8">[1]Rates!$E$119</definedName>
    <definedName name="___________________________________________hnt25" localSheetId="7">[1]Rates!$E$119</definedName>
    <definedName name="___________________________________________hnt25" localSheetId="10">[1]Rates!$E$119</definedName>
    <definedName name="___________________________________________hnt25" localSheetId="9">[1]Rates!$E$119</definedName>
    <definedName name="___________________________________________hnt25" localSheetId="12">[1]Rates!$E$119</definedName>
    <definedName name="___________________________________________hnt25" localSheetId="11">[1]Rates!$E$119</definedName>
    <definedName name="___________________________________________hnt25" localSheetId="3">[1]Rates!$E$119</definedName>
    <definedName name="___________________________________________hnt25" localSheetId="14">[1]Rates!$E$119</definedName>
    <definedName name="___________________________________________hnt25" localSheetId="13">[1]Rates!$E$119</definedName>
    <definedName name="___________________________________________hnt25" localSheetId="15">[1]Rates!$E$119</definedName>
    <definedName name="___________________________________________hnt25" localSheetId="16">[1]Rates!$E$119</definedName>
    <definedName name="___________________________________________hnt25" localSheetId="18">[1]Rates!$E$119</definedName>
    <definedName name="___________________________________________hnt25" localSheetId="17">[1]Rates!$E$119</definedName>
    <definedName name="___________________________________________hnt25" localSheetId="20">[1]Rates!$E$119</definedName>
    <definedName name="___________________________________________hnt25" localSheetId="19">[1]Rates!$E$119</definedName>
    <definedName name="___________________________________________hnt25" localSheetId="22">[1]Rates!$E$119</definedName>
    <definedName name="___________________________________________hnt25" localSheetId="21">[1]Rates!$E$119</definedName>
    <definedName name="___________________________________________hnt25" localSheetId="24">[1]Rates!$E$119</definedName>
    <definedName name="___________________________________________hnt25" localSheetId="26">[1]Rates!$E$119</definedName>
    <definedName name="___________________________________________hnt25" localSheetId="25">[1]Rates!$E$119</definedName>
    <definedName name="___________________________________________hnt25" localSheetId="23">[1]Rates!$E$119</definedName>
    <definedName name="___________________________________________hnt25" localSheetId="30">[1]Rates!$E$119</definedName>
    <definedName name="___________________________________________hnt25" localSheetId="29">[1]Rates!$E$119</definedName>
    <definedName name="___________________________________________hnt25" localSheetId="28">[1]Rates!$E$119</definedName>
    <definedName name="___________________________________________hnt25" localSheetId="27">[1]Rates!$E$119</definedName>
    <definedName name="___________________________________________hnt25" localSheetId="32">[1]Rates!$E$119</definedName>
    <definedName name="___________________________________________hnt25" localSheetId="31">[1]Rates!$E$119</definedName>
    <definedName name="___________________________________________hnt25">[2]Rates!$E$119</definedName>
    <definedName name="___________________________________________hnt40" localSheetId="2">[1]Rates!$E$119</definedName>
    <definedName name="___________________________________________hnt40" localSheetId="4">[1]Rates!$E$119</definedName>
    <definedName name="___________________________________________hnt40" localSheetId="6">[1]Rates!$E$119</definedName>
    <definedName name="___________________________________________hnt40" localSheetId="5">[1]Rates!$E$119</definedName>
    <definedName name="___________________________________________hnt40" localSheetId="8">[1]Rates!$E$119</definedName>
    <definedName name="___________________________________________hnt40" localSheetId="7">[1]Rates!$E$119</definedName>
    <definedName name="___________________________________________hnt40" localSheetId="10">[1]Rates!$E$119</definedName>
    <definedName name="___________________________________________hnt40" localSheetId="9">[1]Rates!$E$119</definedName>
    <definedName name="___________________________________________hnt40" localSheetId="12">[1]Rates!$E$119</definedName>
    <definedName name="___________________________________________hnt40" localSheetId="11">[1]Rates!$E$119</definedName>
    <definedName name="___________________________________________hnt40" localSheetId="3">[1]Rates!$E$119</definedName>
    <definedName name="___________________________________________hnt40" localSheetId="14">[1]Rates!$E$119</definedName>
    <definedName name="___________________________________________hnt40" localSheetId="13">[1]Rates!$E$119</definedName>
    <definedName name="___________________________________________hnt40" localSheetId="15">[1]Rates!$E$119</definedName>
    <definedName name="___________________________________________hnt40" localSheetId="16">[1]Rates!$E$119</definedName>
    <definedName name="___________________________________________hnt40" localSheetId="18">[1]Rates!$E$119</definedName>
    <definedName name="___________________________________________hnt40" localSheetId="17">[1]Rates!$E$119</definedName>
    <definedName name="___________________________________________hnt40" localSheetId="20">[1]Rates!$E$119</definedName>
    <definedName name="___________________________________________hnt40" localSheetId="19">[1]Rates!$E$119</definedName>
    <definedName name="___________________________________________hnt40" localSheetId="22">[1]Rates!$E$119</definedName>
    <definedName name="___________________________________________hnt40" localSheetId="21">[1]Rates!$E$119</definedName>
    <definedName name="___________________________________________hnt40" localSheetId="24">[1]Rates!$E$119</definedName>
    <definedName name="___________________________________________hnt40" localSheetId="26">[1]Rates!$E$119</definedName>
    <definedName name="___________________________________________hnt40" localSheetId="25">[1]Rates!$E$119</definedName>
    <definedName name="___________________________________________hnt40" localSheetId="23">[1]Rates!$E$119</definedName>
    <definedName name="___________________________________________hnt40" localSheetId="30">[1]Rates!$E$119</definedName>
    <definedName name="___________________________________________hnt40" localSheetId="29">[1]Rates!$E$119</definedName>
    <definedName name="___________________________________________hnt40" localSheetId="28">[1]Rates!$E$119</definedName>
    <definedName name="___________________________________________hnt40" localSheetId="27">[1]Rates!$E$119</definedName>
    <definedName name="___________________________________________hnt40" localSheetId="32">[1]Rates!$E$119</definedName>
    <definedName name="___________________________________________hnt40" localSheetId="31">[1]Rates!$E$119</definedName>
    <definedName name="___________________________________________hnt40">[2]Rates!$E$119</definedName>
    <definedName name="__________________________________________cyt1" localSheetId="2">[1]Rates!$E$268</definedName>
    <definedName name="__________________________________________cyt1" localSheetId="4">[1]Rates!$E$268</definedName>
    <definedName name="__________________________________________cyt1" localSheetId="6">[1]Rates!$E$268</definedName>
    <definedName name="__________________________________________cyt1" localSheetId="5">[1]Rates!$E$268</definedName>
    <definedName name="__________________________________________cyt1" localSheetId="8">[1]Rates!$E$268</definedName>
    <definedName name="__________________________________________cyt1" localSheetId="7">[1]Rates!$E$268</definedName>
    <definedName name="__________________________________________cyt1" localSheetId="10">[1]Rates!$E$268</definedName>
    <definedName name="__________________________________________cyt1" localSheetId="9">[1]Rates!$E$268</definedName>
    <definedName name="__________________________________________cyt1" localSheetId="12">[1]Rates!$E$268</definedName>
    <definedName name="__________________________________________cyt1" localSheetId="11">[1]Rates!$E$268</definedName>
    <definedName name="__________________________________________cyt1" localSheetId="3">[1]Rates!$E$268</definedName>
    <definedName name="__________________________________________cyt1" localSheetId="14">[1]Rates!$E$268</definedName>
    <definedName name="__________________________________________cyt1" localSheetId="13">[1]Rates!$E$268</definedName>
    <definedName name="__________________________________________cyt1" localSheetId="15">[1]Rates!$E$268</definedName>
    <definedName name="__________________________________________cyt1" localSheetId="16">[1]Rates!$E$268</definedName>
    <definedName name="__________________________________________cyt1" localSheetId="18">[1]Rates!$E$268</definedName>
    <definedName name="__________________________________________cyt1" localSheetId="17">[1]Rates!$E$268</definedName>
    <definedName name="__________________________________________cyt1" localSheetId="20">[1]Rates!$E$268</definedName>
    <definedName name="__________________________________________cyt1" localSheetId="19">[1]Rates!$E$268</definedName>
    <definedName name="__________________________________________cyt1" localSheetId="22">[1]Rates!$E$268</definedName>
    <definedName name="__________________________________________cyt1" localSheetId="21">[1]Rates!$E$268</definedName>
    <definedName name="__________________________________________cyt1" localSheetId="24">[1]Rates!$E$268</definedName>
    <definedName name="__________________________________________cyt1" localSheetId="26">[1]Rates!$E$268</definedName>
    <definedName name="__________________________________________cyt1" localSheetId="25">[1]Rates!$E$268</definedName>
    <definedName name="__________________________________________cyt1" localSheetId="23">[1]Rates!$E$268</definedName>
    <definedName name="__________________________________________cyt1" localSheetId="30">[1]Rates!$E$268</definedName>
    <definedName name="__________________________________________cyt1" localSheetId="29">[1]Rates!$E$268</definedName>
    <definedName name="__________________________________________cyt1" localSheetId="28">[1]Rates!$E$268</definedName>
    <definedName name="__________________________________________cyt1" localSheetId="27">[1]Rates!$E$268</definedName>
    <definedName name="__________________________________________cyt1" localSheetId="32">[1]Rates!$E$268</definedName>
    <definedName name="__________________________________________cyt1" localSheetId="31">[1]Rates!$E$268</definedName>
    <definedName name="__________________________________________cyt1">[2]Rates!$E$268</definedName>
    <definedName name="__________________________________________hnt15" localSheetId="2">[1]Rates!$E$117</definedName>
    <definedName name="__________________________________________hnt15" localSheetId="4">[1]Rates!$E$117</definedName>
    <definedName name="__________________________________________hnt15" localSheetId="6">[1]Rates!$E$117</definedName>
    <definedName name="__________________________________________hnt15" localSheetId="5">[1]Rates!$E$117</definedName>
    <definedName name="__________________________________________hnt15" localSheetId="8">[1]Rates!$E$117</definedName>
    <definedName name="__________________________________________hnt15" localSheetId="7">[1]Rates!$E$117</definedName>
    <definedName name="__________________________________________hnt15" localSheetId="10">[1]Rates!$E$117</definedName>
    <definedName name="__________________________________________hnt15" localSheetId="9">[1]Rates!$E$117</definedName>
    <definedName name="__________________________________________hnt15" localSheetId="12">[1]Rates!$E$117</definedName>
    <definedName name="__________________________________________hnt15" localSheetId="11">[1]Rates!$E$117</definedName>
    <definedName name="__________________________________________hnt15" localSheetId="3">[1]Rates!$E$117</definedName>
    <definedName name="__________________________________________hnt15" localSheetId="14">[1]Rates!$E$117</definedName>
    <definedName name="__________________________________________hnt15" localSheetId="13">[1]Rates!$E$117</definedName>
    <definedName name="__________________________________________hnt15" localSheetId="15">[1]Rates!$E$117</definedName>
    <definedName name="__________________________________________hnt15" localSheetId="16">[1]Rates!$E$117</definedName>
    <definedName name="__________________________________________hnt15" localSheetId="18">[1]Rates!$E$117</definedName>
    <definedName name="__________________________________________hnt15" localSheetId="17">[1]Rates!$E$117</definedName>
    <definedName name="__________________________________________hnt15" localSheetId="20">[1]Rates!$E$117</definedName>
    <definedName name="__________________________________________hnt15" localSheetId="19">[1]Rates!$E$117</definedName>
    <definedName name="__________________________________________hnt15" localSheetId="22">[1]Rates!$E$117</definedName>
    <definedName name="__________________________________________hnt15" localSheetId="21">[1]Rates!$E$117</definedName>
    <definedName name="__________________________________________hnt15" localSheetId="24">[1]Rates!$E$117</definedName>
    <definedName name="__________________________________________hnt15" localSheetId="26">[1]Rates!$E$117</definedName>
    <definedName name="__________________________________________hnt15" localSheetId="25">[1]Rates!$E$117</definedName>
    <definedName name="__________________________________________hnt15" localSheetId="23">[1]Rates!$E$117</definedName>
    <definedName name="__________________________________________hnt15" localSheetId="30">[1]Rates!$E$117</definedName>
    <definedName name="__________________________________________hnt15" localSheetId="29">[1]Rates!$E$117</definedName>
    <definedName name="__________________________________________hnt15" localSheetId="28">[1]Rates!$E$117</definedName>
    <definedName name="__________________________________________hnt15" localSheetId="27">[1]Rates!$E$117</definedName>
    <definedName name="__________________________________________hnt15" localSheetId="32">[1]Rates!$E$117</definedName>
    <definedName name="__________________________________________hnt15" localSheetId="31">[1]Rates!$E$117</definedName>
    <definedName name="__________________________________________hnt15">[2]Rates!$E$117</definedName>
    <definedName name="__________________________________________hnt16" localSheetId="2">[1]Rates!$E$117</definedName>
    <definedName name="__________________________________________hnt16" localSheetId="4">[1]Rates!$E$117</definedName>
    <definedName name="__________________________________________hnt16" localSheetId="6">[1]Rates!$E$117</definedName>
    <definedName name="__________________________________________hnt16" localSheetId="5">[1]Rates!$E$117</definedName>
    <definedName name="__________________________________________hnt16" localSheetId="8">[1]Rates!$E$117</definedName>
    <definedName name="__________________________________________hnt16" localSheetId="7">[1]Rates!$E$117</definedName>
    <definedName name="__________________________________________hnt16" localSheetId="10">[1]Rates!$E$117</definedName>
    <definedName name="__________________________________________hnt16" localSheetId="9">[1]Rates!$E$117</definedName>
    <definedName name="__________________________________________hnt16" localSheetId="12">[1]Rates!$E$117</definedName>
    <definedName name="__________________________________________hnt16" localSheetId="11">[1]Rates!$E$117</definedName>
    <definedName name="__________________________________________hnt16" localSheetId="3">[1]Rates!$E$117</definedName>
    <definedName name="__________________________________________hnt16" localSheetId="14">[1]Rates!$E$117</definedName>
    <definedName name="__________________________________________hnt16" localSheetId="13">[1]Rates!$E$117</definedName>
    <definedName name="__________________________________________hnt16" localSheetId="15">[1]Rates!$E$117</definedName>
    <definedName name="__________________________________________hnt16" localSheetId="16">[1]Rates!$E$117</definedName>
    <definedName name="__________________________________________hnt16" localSheetId="18">[1]Rates!$E$117</definedName>
    <definedName name="__________________________________________hnt16" localSheetId="17">[1]Rates!$E$117</definedName>
    <definedName name="__________________________________________hnt16" localSheetId="20">[1]Rates!$E$117</definedName>
    <definedName name="__________________________________________hnt16" localSheetId="19">[1]Rates!$E$117</definedName>
    <definedName name="__________________________________________hnt16" localSheetId="22">[1]Rates!$E$117</definedName>
    <definedName name="__________________________________________hnt16" localSheetId="21">[1]Rates!$E$117</definedName>
    <definedName name="__________________________________________hnt16" localSheetId="24">[1]Rates!$E$117</definedName>
    <definedName name="__________________________________________hnt16" localSheetId="26">[1]Rates!$E$117</definedName>
    <definedName name="__________________________________________hnt16" localSheetId="25">[1]Rates!$E$117</definedName>
    <definedName name="__________________________________________hnt16" localSheetId="23">[1]Rates!$E$117</definedName>
    <definedName name="__________________________________________hnt16" localSheetId="30">[1]Rates!$E$117</definedName>
    <definedName name="__________________________________________hnt16" localSheetId="29">[1]Rates!$E$117</definedName>
    <definedName name="__________________________________________hnt16" localSheetId="28">[1]Rates!$E$117</definedName>
    <definedName name="__________________________________________hnt16" localSheetId="27">[1]Rates!$E$117</definedName>
    <definedName name="__________________________________________hnt16" localSheetId="32">[1]Rates!$E$117</definedName>
    <definedName name="__________________________________________hnt16" localSheetId="31">[1]Rates!$E$117</definedName>
    <definedName name="__________________________________________hnt16">[2]Rates!$E$117</definedName>
    <definedName name="__________________________________________hnt20" localSheetId="2">[1]Rates!$E$118</definedName>
    <definedName name="__________________________________________hnt20" localSheetId="4">[1]Rates!$E$118</definedName>
    <definedName name="__________________________________________hnt20" localSheetId="6">[1]Rates!$E$118</definedName>
    <definedName name="__________________________________________hnt20" localSheetId="5">[1]Rates!$E$118</definedName>
    <definedName name="__________________________________________hnt20" localSheetId="8">[1]Rates!$E$118</definedName>
    <definedName name="__________________________________________hnt20" localSheetId="7">[1]Rates!$E$118</definedName>
    <definedName name="__________________________________________hnt20" localSheetId="10">[1]Rates!$E$118</definedName>
    <definedName name="__________________________________________hnt20" localSheetId="9">[1]Rates!$E$118</definedName>
    <definedName name="__________________________________________hnt20" localSheetId="12">[1]Rates!$E$118</definedName>
    <definedName name="__________________________________________hnt20" localSheetId="11">[1]Rates!$E$118</definedName>
    <definedName name="__________________________________________hnt20" localSheetId="3">[1]Rates!$E$118</definedName>
    <definedName name="__________________________________________hnt20" localSheetId="14">[1]Rates!$E$118</definedName>
    <definedName name="__________________________________________hnt20" localSheetId="13">[1]Rates!$E$118</definedName>
    <definedName name="__________________________________________hnt20" localSheetId="15">[1]Rates!$E$118</definedName>
    <definedName name="__________________________________________hnt20" localSheetId="16">[1]Rates!$E$118</definedName>
    <definedName name="__________________________________________hnt20" localSheetId="18">[1]Rates!$E$118</definedName>
    <definedName name="__________________________________________hnt20" localSheetId="17">[1]Rates!$E$118</definedName>
    <definedName name="__________________________________________hnt20" localSheetId="20">[1]Rates!$E$118</definedName>
    <definedName name="__________________________________________hnt20" localSheetId="19">[1]Rates!$E$118</definedName>
    <definedName name="__________________________________________hnt20" localSheetId="22">[1]Rates!$E$118</definedName>
    <definedName name="__________________________________________hnt20" localSheetId="21">[1]Rates!$E$118</definedName>
    <definedName name="__________________________________________hnt20" localSheetId="24">[1]Rates!$E$118</definedName>
    <definedName name="__________________________________________hnt20" localSheetId="26">[1]Rates!$E$118</definedName>
    <definedName name="__________________________________________hnt20" localSheetId="25">[1]Rates!$E$118</definedName>
    <definedName name="__________________________________________hnt20" localSheetId="23">[1]Rates!$E$118</definedName>
    <definedName name="__________________________________________hnt20" localSheetId="30">[1]Rates!$E$118</definedName>
    <definedName name="__________________________________________hnt20" localSheetId="29">[1]Rates!$E$118</definedName>
    <definedName name="__________________________________________hnt20" localSheetId="28">[1]Rates!$E$118</definedName>
    <definedName name="__________________________________________hnt20" localSheetId="27">[1]Rates!$E$118</definedName>
    <definedName name="__________________________________________hnt20" localSheetId="32">[1]Rates!$E$118</definedName>
    <definedName name="__________________________________________hnt20" localSheetId="31">[1]Rates!$E$118</definedName>
    <definedName name="__________________________________________hnt20">[2]Rates!$E$118</definedName>
    <definedName name="__________________________________________hnt21" localSheetId="2">[1]Rates!$E$118</definedName>
    <definedName name="__________________________________________hnt21" localSheetId="4">[1]Rates!$E$118</definedName>
    <definedName name="__________________________________________hnt21" localSheetId="6">[1]Rates!$E$118</definedName>
    <definedName name="__________________________________________hnt21" localSheetId="5">[1]Rates!$E$118</definedName>
    <definedName name="__________________________________________hnt21" localSheetId="8">[1]Rates!$E$118</definedName>
    <definedName name="__________________________________________hnt21" localSheetId="7">[1]Rates!$E$118</definedName>
    <definedName name="__________________________________________hnt21" localSheetId="10">[1]Rates!$E$118</definedName>
    <definedName name="__________________________________________hnt21" localSheetId="9">[1]Rates!$E$118</definedName>
    <definedName name="__________________________________________hnt21" localSheetId="12">[1]Rates!$E$118</definedName>
    <definedName name="__________________________________________hnt21" localSheetId="11">[1]Rates!$E$118</definedName>
    <definedName name="__________________________________________hnt21" localSheetId="3">[1]Rates!$E$118</definedName>
    <definedName name="__________________________________________hnt21" localSheetId="14">[1]Rates!$E$118</definedName>
    <definedName name="__________________________________________hnt21" localSheetId="13">[1]Rates!$E$118</definedName>
    <definedName name="__________________________________________hnt21" localSheetId="15">[1]Rates!$E$118</definedName>
    <definedName name="__________________________________________hnt21" localSheetId="16">[1]Rates!$E$118</definedName>
    <definedName name="__________________________________________hnt21" localSheetId="18">[1]Rates!$E$118</definedName>
    <definedName name="__________________________________________hnt21" localSheetId="17">[1]Rates!$E$118</definedName>
    <definedName name="__________________________________________hnt21" localSheetId="20">[1]Rates!$E$118</definedName>
    <definedName name="__________________________________________hnt21" localSheetId="19">[1]Rates!$E$118</definedName>
    <definedName name="__________________________________________hnt21" localSheetId="22">[1]Rates!$E$118</definedName>
    <definedName name="__________________________________________hnt21" localSheetId="21">[1]Rates!$E$118</definedName>
    <definedName name="__________________________________________hnt21" localSheetId="24">[1]Rates!$E$118</definedName>
    <definedName name="__________________________________________hnt21" localSheetId="26">[1]Rates!$E$118</definedName>
    <definedName name="__________________________________________hnt21" localSheetId="25">[1]Rates!$E$118</definedName>
    <definedName name="__________________________________________hnt21" localSheetId="23">[1]Rates!$E$118</definedName>
    <definedName name="__________________________________________hnt21" localSheetId="30">[1]Rates!$E$118</definedName>
    <definedName name="__________________________________________hnt21" localSheetId="29">[1]Rates!$E$118</definedName>
    <definedName name="__________________________________________hnt21" localSheetId="28">[1]Rates!$E$118</definedName>
    <definedName name="__________________________________________hnt21" localSheetId="27">[1]Rates!$E$118</definedName>
    <definedName name="__________________________________________hnt21" localSheetId="32">[1]Rates!$E$118</definedName>
    <definedName name="__________________________________________hnt21" localSheetId="31">[1]Rates!$E$118</definedName>
    <definedName name="__________________________________________hnt21">[2]Rates!$E$118</definedName>
    <definedName name="__________________________________________hnt25" localSheetId="2">[1]Rates!$E$119</definedName>
    <definedName name="__________________________________________hnt25" localSheetId="4">[1]Rates!$E$119</definedName>
    <definedName name="__________________________________________hnt25" localSheetId="6">[1]Rates!$E$119</definedName>
    <definedName name="__________________________________________hnt25" localSheetId="5">[1]Rates!$E$119</definedName>
    <definedName name="__________________________________________hnt25" localSheetId="8">[1]Rates!$E$119</definedName>
    <definedName name="__________________________________________hnt25" localSheetId="7">[1]Rates!$E$119</definedName>
    <definedName name="__________________________________________hnt25" localSheetId="10">[1]Rates!$E$119</definedName>
    <definedName name="__________________________________________hnt25" localSheetId="9">[1]Rates!$E$119</definedName>
    <definedName name="__________________________________________hnt25" localSheetId="12">[1]Rates!$E$119</definedName>
    <definedName name="__________________________________________hnt25" localSheetId="11">[1]Rates!$E$119</definedName>
    <definedName name="__________________________________________hnt25" localSheetId="3">[1]Rates!$E$119</definedName>
    <definedName name="__________________________________________hnt25" localSheetId="14">[1]Rates!$E$119</definedName>
    <definedName name="__________________________________________hnt25" localSheetId="13">[1]Rates!$E$119</definedName>
    <definedName name="__________________________________________hnt25" localSheetId="15">[1]Rates!$E$119</definedName>
    <definedName name="__________________________________________hnt25" localSheetId="16">[1]Rates!$E$119</definedName>
    <definedName name="__________________________________________hnt25" localSheetId="18">[1]Rates!$E$119</definedName>
    <definedName name="__________________________________________hnt25" localSheetId="17">[1]Rates!$E$119</definedName>
    <definedName name="__________________________________________hnt25" localSheetId="20">[1]Rates!$E$119</definedName>
    <definedName name="__________________________________________hnt25" localSheetId="19">[1]Rates!$E$119</definedName>
    <definedName name="__________________________________________hnt25" localSheetId="22">[1]Rates!$E$119</definedName>
    <definedName name="__________________________________________hnt25" localSheetId="21">[1]Rates!$E$119</definedName>
    <definedName name="__________________________________________hnt25" localSheetId="24">[1]Rates!$E$119</definedName>
    <definedName name="__________________________________________hnt25" localSheetId="26">[1]Rates!$E$119</definedName>
    <definedName name="__________________________________________hnt25" localSheetId="25">[1]Rates!$E$119</definedName>
    <definedName name="__________________________________________hnt25" localSheetId="23">[1]Rates!$E$119</definedName>
    <definedName name="__________________________________________hnt25" localSheetId="30">[1]Rates!$E$119</definedName>
    <definedName name="__________________________________________hnt25" localSheetId="29">[1]Rates!$E$119</definedName>
    <definedName name="__________________________________________hnt25" localSheetId="28">[1]Rates!$E$119</definedName>
    <definedName name="__________________________________________hnt25" localSheetId="27">[1]Rates!$E$119</definedName>
    <definedName name="__________________________________________hnt25" localSheetId="32">[1]Rates!$E$119</definedName>
    <definedName name="__________________________________________hnt25" localSheetId="31">[1]Rates!$E$119</definedName>
    <definedName name="__________________________________________hnt25">[2]Rates!$E$119</definedName>
    <definedName name="__________________________________________hnt40" localSheetId="2">[1]Rates!$E$119</definedName>
    <definedName name="__________________________________________hnt40" localSheetId="4">[1]Rates!$E$119</definedName>
    <definedName name="__________________________________________hnt40" localSheetId="6">[1]Rates!$E$119</definedName>
    <definedName name="__________________________________________hnt40" localSheetId="5">[1]Rates!$E$119</definedName>
    <definedName name="__________________________________________hnt40" localSheetId="8">[1]Rates!$E$119</definedName>
    <definedName name="__________________________________________hnt40" localSheetId="7">[1]Rates!$E$119</definedName>
    <definedName name="__________________________________________hnt40" localSheetId="10">[1]Rates!$E$119</definedName>
    <definedName name="__________________________________________hnt40" localSheetId="9">[1]Rates!$E$119</definedName>
    <definedName name="__________________________________________hnt40" localSheetId="12">[1]Rates!$E$119</definedName>
    <definedName name="__________________________________________hnt40" localSheetId="11">[1]Rates!$E$119</definedName>
    <definedName name="__________________________________________hnt40" localSheetId="3">[1]Rates!$E$119</definedName>
    <definedName name="__________________________________________hnt40" localSheetId="14">[1]Rates!$E$119</definedName>
    <definedName name="__________________________________________hnt40" localSheetId="13">[1]Rates!$E$119</definedName>
    <definedName name="__________________________________________hnt40" localSheetId="15">[1]Rates!$E$119</definedName>
    <definedName name="__________________________________________hnt40" localSheetId="16">[1]Rates!$E$119</definedName>
    <definedName name="__________________________________________hnt40" localSheetId="18">[1]Rates!$E$119</definedName>
    <definedName name="__________________________________________hnt40" localSheetId="17">[1]Rates!$E$119</definedName>
    <definedName name="__________________________________________hnt40" localSheetId="20">[1]Rates!$E$119</definedName>
    <definedName name="__________________________________________hnt40" localSheetId="19">[1]Rates!$E$119</definedName>
    <definedName name="__________________________________________hnt40" localSheetId="22">[1]Rates!$E$119</definedName>
    <definedName name="__________________________________________hnt40" localSheetId="21">[1]Rates!$E$119</definedName>
    <definedName name="__________________________________________hnt40" localSheetId="24">[1]Rates!$E$119</definedName>
    <definedName name="__________________________________________hnt40" localSheetId="26">[1]Rates!$E$119</definedName>
    <definedName name="__________________________________________hnt40" localSheetId="25">[1]Rates!$E$119</definedName>
    <definedName name="__________________________________________hnt40" localSheetId="23">[1]Rates!$E$119</definedName>
    <definedName name="__________________________________________hnt40" localSheetId="30">[1]Rates!$E$119</definedName>
    <definedName name="__________________________________________hnt40" localSheetId="29">[1]Rates!$E$119</definedName>
    <definedName name="__________________________________________hnt40" localSheetId="28">[1]Rates!$E$119</definedName>
    <definedName name="__________________________________________hnt40" localSheetId="27">[1]Rates!$E$119</definedName>
    <definedName name="__________________________________________hnt40" localSheetId="32">[1]Rates!$E$119</definedName>
    <definedName name="__________________________________________hnt40" localSheetId="31">[1]Rates!$E$119</definedName>
    <definedName name="__________________________________________hnt40">[2]Rates!$E$119</definedName>
    <definedName name="_________________________________________cyt1" localSheetId="2">[1]Rates!$E$268</definedName>
    <definedName name="_________________________________________cyt1" localSheetId="4">[1]Rates!$E$268</definedName>
    <definedName name="_________________________________________cyt1" localSheetId="6">[1]Rates!$E$268</definedName>
    <definedName name="_________________________________________cyt1" localSheetId="5">[1]Rates!$E$268</definedName>
    <definedName name="_________________________________________cyt1" localSheetId="8">[1]Rates!$E$268</definedName>
    <definedName name="_________________________________________cyt1" localSheetId="7">[1]Rates!$E$268</definedName>
    <definedName name="_________________________________________cyt1" localSheetId="10">[1]Rates!$E$268</definedName>
    <definedName name="_________________________________________cyt1" localSheetId="9">[1]Rates!$E$268</definedName>
    <definedName name="_________________________________________cyt1" localSheetId="12">[1]Rates!$E$268</definedName>
    <definedName name="_________________________________________cyt1" localSheetId="11">[1]Rates!$E$268</definedName>
    <definedName name="_________________________________________cyt1" localSheetId="3">[1]Rates!$E$268</definedName>
    <definedName name="_________________________________________cyt1" localSheetId="14">[1]Rates!$E$268</definedName>
    <definedName name="_________________________________________cyt1" localSheetId="13">[1]Rates!$E$268</definedName>
    <definedName name="_________________________________________cyt1" localSheetId="15">[1]Rates!$E$268</definedName>
    <definedName name="_________________________________________cyt1" localSheetId="16">[1]Rates!$E$268</definedName>
    <definedName name="_________________________________________cyt1" localSheetId="18">[1]Rates!$E$268</definedName>
    <definedName name="_________________________________________cyt1" localSheetId="17">[1]Rates!$E$268</definedName>
    <definedName name="_________________________________________cyt1" localSheetId="20">[1]Rates!$E$268</definedName>
    <definedName name="_________________________________________cyt1" localSheetId="19">[1]Rates!$E$268</definedName>
    <definedName name="_________________________________________cyt1" localSheetId="22">[1]Rates!$E$268</definedName>
    <definedName name="_________________________________________cyt1" localSheetId="21">[1]Rates!$E$268</definedName>
    <definedName name="_________________________________________cyt1" localSheetId="24">[1]Rates!$E$268</definedName>
    <definedName name="_________________________________________cyt1" localSheetId="26">[1]Rates!$E$268</definedName>
    <definedName name="_________________________________________cyt1" localSheetId="25">[1]Rates!$E$268</definedName>
    <definedName name="_________________________________________cyt1" localSheetId="23">[1]Rates!$E$268</definedName>
    <definedName name="_________________________________________cyt1" localSheetId="30">[1]Rates!$E$268</definedName>
    <definedName name="_________________________________________cyt1" localSheetId="29">[1]Rates!$E$268</definedName>
    <definedName name="_________________________________________cyt1" localSheetId="28">[1]Rates!$E$268</definedName>
    <definedName name="_________________________________________cyt1" localSheetId="27">[1]Rates!$E$268</definedName>
    <definedName name="_________________________________________cyt1" localSheetId="32">[1]Rates!$E$268</definedName>
    <definedName name="_________________________________________cyt1" localSheetId="31">[1]Rates!$E$268</definedName>
    <definedName name="_________________________________________cyt1">[2]Rates!$E$268</definedName>
    <definedName name="_________________________________________hnt15" localSheetId="2">[1]Rates!$E$117</definedName>
    <definedName name="_________________________________________hnt15" localSheetId="4">[1]Rates!$E$117</definedName>
    <definedName name="_________________________________________hnt15" localSheetId="6">[1]Rates!$E$117</definedName>
    <definedName name="_________________________________________hnt15" localSheetId="5">[1]Rates!$E$117</definedName>
    <definedName name="_________________________________________hnt15" localSheetId="8">[1]Rates!$E$117</definedName>
    <definedName name="_________________________________________hnt15" localSheetId="7">[1]Rates!$E$117</definedName>
    <definedName name="_________________________________________hnt15" localSheetId="10">[1]Rates!$E$117</definedName>
    <definedName name="_________________________________________hnt15" localSheetId="9">[1]Rates!$E$117</definedName>
    <definedName name="_________________________________________hnt15" localSheetId="12">[1]Rates!$E$117</definedName>
    <definedName name="_________________________________________hnt15" localSheetId="11">[1]Rates!$E$117</definedName>
    <definedName name="_________________________________________hnt15" localSheetId="3">[1]Rates!$E$117</definedName>
    <definedName name="_________________________________________hnt15" localSheetId="14">[1]Rates!$E$117</definedName>
    <definedName name="_________________________________________hnt15" localSheetId="13">[1]Rates!$E$117</definedName>
    <definedName name="_________________________________________hnt15" localSheetId="15">[1]Rates!$E$117</definedName>
    <definedName name="_________________________________________hnt15" localSheetId="16">[1]Rates!$E$117</definedName>
    <definedName name="_________________________________________hnt15" localSheetId="18">[1]Rates!$E$117</definedName>
    <definedName name="_________________________________________hnt15" localSheetId="17">[1]Rates!$E$117</definedName>
    <definedName name="_________________________________________hnt15" localSheetId="20">[1]Rates!$E$117</definedName>
    <definedName name="_________________________________________hnt15" localSheetId="19">[1]Rates!$E$117</definedName>
    <definedName name="_________________________________________hnt15" localSheetId="22">[1]Rates!$E$117</definedName>
    <definedName name="_________________________________________hnt15" localSheetId="21">[1]Rates!$E$117</definedName>
    <definedName name="_________________________________________hnt15" localSheetId="24">[1]Rates!$E$117</definedName>
    <definedName name="_________________________________________hnt15" localSheetId="26">[1]Rates!$E$117</definedName>
    <definedName name="_________________________________________hnt15" localSheetId="25">[1]Rates!$E$117</definedName>
    <definedName name="_________________________________________hnt15" localSheetId="23">[1]Rates!$E$117</definedName>
    <definedName name="_________________________________________hnt15" localSheetId="30">[1]Rates!$E$117</definedName>
    <definedName name="_________________________________________hnt15" localSheetId="29">[1]Rates!$E$117</definedName>
    <definedName name="_________________________________________hnt15" localSheetId="28">[1]Rates!$E$117</definedName>
    <definedName name="_________________________________________hnt15" localSheetId="27">[1]Rates!$E$117</definedName>
    <definedName name="_________________________________________hnt15" localSheetId="32">[1]Rates!$E$117</definedName>
    <definedName name="_________________________________________hnt15" localSheetId="31">[1]Rates!$E$117</definedName>
    <definedName name="_________________________________________hnt15">[2]Rates!$E$117</definedName>
    <definedName name="_________________________________________hnt16" localSheetId="2">[1]Rates!$E$117</definedName>
    <definedName name="_________________________________________hnt16" localSheetId="4">[1]Rates!$E$117</definedName>
    <definedName name="_________________________________________hnt16" localSheetId="6">[1]Rates!$E$117</definedName>
    <definedName name="_________________________________________hnt16" localSheetId="5">[1]Rates!$E$117</definedName>
    <definedName name="_________________________________________hnt16" localSheetId="8">[1]Rates!$E$117</definedName>
    <definedName name="_________________________________________hnt16" localSheetId="7">[1]Rates!$E$117</definedName>
    <definedName name="_________________________________________hnt16" localSheetId="10">[1]Rates!$E$117</definedName>
    <definedName name="_________________________________________hnt16" localSheetId="9">[1]Rates!$E$117</definedName>
    <definedName name="_________________________________________hnt16" localSheetId="12">[1]Rates!$E$117</definedName>
    <definedName name="_________________________________________hnt16" localSheetId="11">[1]Rates!$E$117</definedName>
    <definedName name="_________________________________________hnt16" localSheetId="3">[1]Rates!$E$117</definedName>
    <definedName name="_________________________________________hnt16" localSheetId="14">[1]Rates!$E$117</definedName>
    <definedName name="_________________________________________hnt16" localSheetId="13">[1]Rates!$E$117</definedName>
    <definedName name="_________________________________________hnt16" localSheetId="15">[1]Rates!$E$117</definedName>
    <definedName name="_________________________________________hnt16" localSheetId="16">[1]Rates!$E$117</definedName>
    <definedName name="_________________________________________hnt16" localSheetId="18">[1]Rates!$E$117</definedName>
    <definedName name="_________________________________________hnt16" localSheetId="17">[1]Rates!$E$117</definedName>
    <definedName name="_________________________________________hnt16" localSheetId="20">[1]Rates!$E$117</definedName>
    <definedName name="_________________________________________hnt16" localSheetId="19">[1]Rates!$E$117</definedName>
    <definedName name="_________________________________________hnt16" localSheetId="22">[1]Rates!$E$117</definedName>
    <definedName name="_________________________________________hnt16" localSheetId="21">[1]Rates!$E$117</definedName>
    <definedName name="_________________________________________hnt16" localSheetId="24">[1]Rates!$E$117</definedName>
    <definedName name="_________________________________________hnt16" localSheetId="26">[1]Rates!$E$117</definedName>
    <definedName name="_________________________________________hnt16" localSheetId="25">[1]Rates!$E$117</definedName>
    <definedName name="_________________________________________hnt16" localSheetId="23">[1]Rates!$E$117</definedName>
    <definedName name="_________________________________________hnt16" localSheetId="30">[1]Rates!$E$117</definedName>
    <definedName name="_________________________________________hnt16" localSheetId="29">[1]Rates!$E$117</definedName>
    <definedName name="_________________________________________hnt16" localSheetId="28">[1]Rates!$E$117</definedName>
    <definedName name="_________________________________________hnt16" localSheetId="27">[1]Rates!$E$117</definedName>
    <definedName name="_________________________________________hnt16" localSheetId="32">[1]Rates!$E$117</definedName>
    <definedName name="_________________________________________hnt16" localSheetId="31">[1]Rates!$E$117</definedName>
    <definedName name="_________________________________________hnt16">[2]Rates!$E$117</definedName>
    <definedName name="_________________________________________hnt20" localSheetId="2">[1]Rates!$E$118</definedName>
    <definedName name="_________________________________________hnt20" localSheetId="4">[1]Rates!$E$118</definedName>
    <definedName name="_________________________________________hnt20" localSheetId="6">[1]Rates!$E$118</definedName>
    <definedName name="_________________________________________hnt20" localSheetId="5">[1]Rates!$E$118</definedName>
    <definedName name="_________________________________________hnt20" localSheetId="8">[1]Rates!$E$118</definedName>
    <definedName name="_________________________________________hnt20" localSheetId="7">[1]Rates!$E$118</definedName>
    <definedName name="_________________________________________hnt20" localSheetId="10">[1]Rates!$E$118</definedName>
    <definedName name="_________________________________________hnt20" localSheetId="9">[1]Rates!$E$118</definedName>
    <definedName name="_________________________________________hnt20" localSheetId="12">[1]Rates!$E$118</definedName>
    <definedName name="_________________________________________hnt20" localSheetId="11">[1]Rates!$E$118</definedName>
    <definedName name="_________________________________________hnt20" localSheetId="3">[1]Rates!$E$118</definedName>
    <definedName name="_________________________________________hnt20" localSheetId="14">[1]Rates!$E$118</definedName>
    <definedName name="_________________________________________hnt20" localSheetId="13">[1]Rates!$E$118</definedName>
    <definedName name="_________________________________________hnt20" localSheetId="15">[1]Rates!$E$118</definedName>
    <definedName name="_________________________________________hnt20" localSheetId="16">[1]Rates!$E$118</definedName>
    <definedName name="_________________________________________hnt20" localSheetId="18">[1]Rates!$E$118</definedName>
    <definedName name="_________________________________________hnt20" localSheetId="17">[1]Rates!$E$118</definedName>
    <definedName name="_________________________________________hnt20" localSheetId="20">[1]Rates!$E$118</definedName>
    <definedName name="_________________________________________hnt20" localSheetId="19">[1]Rates!$E$118</definedName>
    <definedName name="_________________________________________hnt20" localSheetId="22">[1]Rates!$E$118</definedName>
    <definedName name="_________________________________________hnt20" localSheetId="21">[1]Rates!$E$118</definedName>
    <definedName name="_________________________________________hnt20" localSheetId="24">[1]Rates!$E$118</definedName>
    <definedName name="_________________________________________hnt20" localSheetId="26">[1]Rates!$E$118</definedName>
    <definedName name="_________________________________________hnt20" localSheetId="25">[1]Rates!$E$118</definedName>
    <definedName name="_________________________________________hnt20" localSheetId="23">[1]Rates!$E$118</definedName>
    <definedName name="_________________________________________hnt20" localSheetId="30">[1]Rates!$E$118</definedName>
    <definedName name="_________________________________________hnt20" localSheetId="29">[1]Rates!$E$118</definedName>
    <definedName name="_________________________________________hnt20" localSheetId="28">[1]Rates!$E$118</definedName>
    <definedName name="_________________________________________hnt20" localSheetId="27">[1]Rates!$E$118</definedName>
    <definedName name="_________________________________________hnt20" localSheetId="32">[1]Rates!$E$118</definedName>
    <definedName name="_________________________________________hnt20" localSheetId="31">[1]Rates!$E$118</definedName>
    <definedName name="_________________________________________hnt20">[2]Rates!$E$118</definedName>
    <definedName name="_________________________________________hnt21" localSheetId="2">[1]Rates!$E$118</definedName>
    <definedName name="_________________________________________hnt21" localSheetId="4">[1]Rates!$E$118</definedName>
    <definedName name="_________________________________________hnt21" localSheetId="6">[1]Rates!$E$118</definedName>
    <definedName name="_________________________________________hnt21" localSheetId="5">[1]Rates!$E$118</definedName>
    <definedName name="_________________________________________hnt21" localSheetId="8">[1]Rates!$E$118</definedName>
    <definedName name="_________________________________________hnt21" localSheetId="7">[1]Rates!$E$118</definedName>
    <definedName name="_________________________________________hnt21" localSheetId="10">[1]Rates!$E$118</definedName>
    <definedName name="_________________________________________hnt21" localSheetId="9">[1]Rates!$E$118</definedName>
    <definedName name="_________________________________________hnt21" localSheetId="12">[1]Rates!$E$118</definedName>
    <definedName name="_________________________________________hnt21" localSheetId="11">[1]Rates!$E$118</definedName>
    <definedName name="_________________________________________hnt21" localSheetId="3">[1]Rates!$E$118</definedName>
    <definedName name="_________________________________________hnt21" localSheetId="14">[1]Rates!$E$118</definedName>
    <definedName name="_________________________________________hnt21" localSheetId="13">[1]Rates!$E$118</definedName>
    <definedName name="_________________________________________hnt21" localSheetId="15">[1]Rates!$E$118</definedName>
    <definedName name="_________________________________________hnt21" localSheetId="16">[1]Rates!$E$118</definedName>
    <definedName name="_________________________________________hnt21" localSheetId="18">[1]Rates!$E$118</definedName>
    <definedName name="_________________________________________hnt21" localSheetId="17">[1]Rates!$E$118</definedName>
    <definedName name="_________________________________________hnt21" localSheetId="20">[1]Rates!$E$118</definedName>
    <definedName name="_________________________________________hnt21" localSheetId="19">[1]Rates!$E$118</definedName>
    <definedName name="_________________________________________hnt21" localSheetId="22">[1]Rates!$E$118</definedName>
    <definedName name="_________________________________________hnt21" localSheetId="21">[1]Rates!$E$118</definedName>
    <definedName name="_________________________________________hnt21" localSheetId="24">[1]Rates!$E$118</definedName>
    <definedName name="_________________________________________hnt21" localSheetId="26">[1]Rates!$E$118</definedName>
    <definedName name="_________________________________________hnt21" localSheetId="25">[1]Rates!$E$118</definedName>
    <definedName name="_________________________________________hnt21" localSheetId="23">[1]Rates!$E$118</definedName>
    <definedName name="_________________________________________hnt21" localSheetId="30">[1]Rates!$E$118</definedName>
    <definedName name="_________________________________________hnt21" localSheetId="29">[1]Rates!$E$118</definedName>
    <definedName name="_________________________________________hnt21" localSheetId="28">[1]Rates!$E$118</definedName>
    <definedName name="_________________________________________hnt21" localSheetId="27">[1]Rates!$E$118</definedName>
    <definedName name="_________________________________________hnt21" localSheetId="32">[1]Rates!$E$118</definedName>
    <definedName name="_________________________________________hnt21" localSheetId="31">[1]Rates!$E$118</definedName>
    <definedName name="_________________________________________hnt21">[2]Rates!$E$118</definedName>
    <definedName name="_________________________________________hnt25" localSheetId="2">[1]Rates!$E$119</definedName>
    <definedName name="_________________________________________hnt25" localSheetId="4">[1]Rates!$E$119</definedName>
    <definedName name="_________________________________________hnt25" localSheetId="6">[1]Rates!$E$119</definedName>
    <definedName name="_________________________________________hnt25" localSheetId="5">[1]Rates!$E$119</definedName>
    <definedName name="_________________________________________hnt25" localSheetId="8">[1]Rates!$E$119</definedName>
    <definedName name="_________________________________________hnt25" localSheetId="7">[1]Rates!$E$119</definedName>
    <definedName name="_________________________________________hnt25" localSheetId="10">[1]Rates!$E$119</definedName>
    <definedName name="_________________________________________hnt25" localSheetId="9">[1]Rates!$E$119</definedName>
    <definedName name="_________________________________________hnt25" localSheetId="12">[1]Rates!$E$119</definedName>
    <definedName name="_________________________________________hnt25" localSheetId="11">[1]Rates!$E$119</definedName>
    <definedName name="_________________________________________hnt25" localSheetId="3">[1]Rates!$E$119</definedName>
    <definedName name="_________________________________________hnt25" localSheetId="14">[1]Rates!$E$119</definedName>
    <definedName name="_________________________________________hnt25" localSheetId="13">[1]Rates!$E$119</definedName>
    <definedName name="_________________________________________hnt25" localSheetId="15">[1]Rates!$E$119</definedName>
    <definedName name="_________________________________________hnt25" localSheetId="16">[1]Rates!$E$119</definedName>
    <definedName name="_________________________________________hnt25" localSheetId="18">[1]Rates!$E$119</definedName>
    <definedName name="_________________________________________hnt25" localSheetId="17">[1]Rates!$E$119</definedName>
    <definedName name="_________________________________________hnt25" localSheetId="20">[1]Rates!$E$119</definedName>
    <definedName name="_________________________________________hnt25" localSheetId="19">[1]Rates!$E$119</definedName>
    <definedName name="_________________________________________hnt25" localSheetId="22">[1]Rates!$E$119</definedName>
    <definedName name="_________________________________________hnt25" localSheetId="21">[1]Rates!$E$119</definedName>
    <definedName name="_________________________________________hnt25" localSheetId="24">[1]Rates!$E$119</definedName>
    <definedName name="_________________________________________hnt25" localSheetId="26">[1]Rates!$E$119</definedName>
    <definedName name="_________________________________________hnt25" localSheetId="25">[1]Rates!$E$119</definedName>
    <definedName name="_________________________________________hnt25" localSheetId="23">[1]Rates!$E$119</definedName>
    <definedName name="_________________________________________hnt25" localSheetId="30">[1]Rates!$E$119</definedName>
    <definedName name="_________________________________________hnt25" localSheetId="29">[1]Rates!$E$119</definedName>
    <definedName name="_________________________________________hnt25" localSheetId="28">[1]Rates!$E$119</definedName>
    <definedName name="_________________________________________hnt25" localSheetId="27">[1]Rates!$E$119</definedName>
    <definedName name="_________________________________________hnt25" localSheetId="32">[1]Rates!$E$119</definedName>
    <definedName name="_________________________________________hnt25" localSheetId="31">[1]Rates!$E$119</definedName>
    <definedName name="_________________________________________hnt25">[2]Rates!$E$119</definedName>
    <definedName name="_________________________________________hnt40" localSheetId="2">[1]Rates!$E$119</definedName>
    <definedName name="_________________________________________hnt40" localSheetId="4">[1]Rates!$E$119</definedName>
    <definedName name="_________________________________________hnt40" localSheetId="6">[1]Rates!$E$119</definedName>
    <definedName name="_________________________________________hnt40" localSheetId="5">[1]Rates!$E$119</definedName>
    <definedName name="_________________________________________hnt40" localSheetId="8">[1]Rates!$E$119</definedName>
    <definedName name="_________________________________________hnt40" localSheetId="7">[1]Rates!$E$119</definedName>
    <definedName name="_________________________________________hnt40" localSheetId="10">[1]Rates!$E$119</definedName>
    <definedName name="_________________________________________hnt40" localSheetId="9">[1]Rates!$E$119</definedName>
    <definedName name="_________________________________________hnt40" localSheetId="12">[1]Rates!$E$119</definedName>
    <definedName name="_________________________________________hnt40" localSheetId="11">[1]Rates!$E$119</definedName>
    <definedName name="_________________________________________hnt40" localSheetId="3">[1]Rates!$E$119</definedName>
    <definedName name="_________________________________________hnt40" localSheetId="14">[1]Rates!$E$119</definedName>
    <definedName name="_________________________________________hnt40" localSheetId="13">[1]Rates!$E$119</definedName>
    <definedName name="_________________________________________hnt40" localSheetId="15">[1]Rates!$E$119</definedName>
    <definedName name="_________________________________________hnt40" localSheetId="16">[1]Rates!$E$119</definedName>
    <definedName name="_________________________________________hnt40" localSheetId="18">[1]Rates!$E$119</definedName>
    <definedName name="_________________________________________hnt40" localSheetId="17">[1]Rates!$E$119</definedName>
    <definedName name="_________________________________________hnt40" localSheetId="20">[1]Rates!$E$119</definedName>
    <definedName name="_________________________________________hnt40" localSheetId="19">[1]Rates!$E$119</definedName>
    <definedName name="_________________________________________hnt40" localSheetId="22">[1]Rates!$E$119</definedName>
    <definedName name="_________________________________________hnt40" localSheetId="21">[1]Rates!$E$119</definedName>
    <definedName name="_________________________________________hnt40" localSheetId="24">[1]Rates!$E$119</definedName>
    <definedName name="_________________________________________hnt40" localSheetId="26">[1]Rates!$E$119</definedName>
    <definedName name="_________________________________________hnt40" localSheetId="25">[1]Rates!$E$119</definedName>
    <definedName name="_________________________________________hnt40" localSheetId="23">[1]Rates!$E$119</definedName>
    <definedName name="_________________________________________hnt40" localSheetId="30">[1]Rates!$E$119</definedName>
    <definedName name="_________________________________________hnt40" localSheetId="29">[1]Rates!$E$119</definedName>
    <definedName name="_________________________________________hnt40" localSheetId="28">[1]Rates!$E$119</definedName>
    <definedName name="_________________________________________hnt40" localSheetId="27">[1]Rates!$E$119</definedName>
    <definedName name="_________________________________________hnt40" localSheetId="32">[1]Rates!$E$119</definedName>
    <definedName name="_________________________________________hnt40" localSheetId="31">[1]Rates!$E$119</definedName>
    <definedName name="_________________________________________hnt40">[2]Rates!$E$119</definedName>
    <definedName name="________________________________________cyt1" localSheetId="2">[1]Rates!$E$268</definedName>
    <definedName name="________________________________________cyt1" localSheetId="4">[1]Rates!$E$268</definedName>
    <definedName name="________________________________________cyt1" localSheetId="6">[1]Rates!$E$268</definedName>
    <definedName name="________________________________________cyt1" localSheetId="5">[1]Rates!$E$268</definedName>
    <definedName name="________________________________________cyt1" localSheetId="8">[1]Rates!$E$268</definedName>
    <definedName name="________________________________________cyt1" localSheetId="7">[1]Rates!$E$268</definedName>
    <definedName name="________________________________________cyt1" localSheetId="10">[1]Rates!$E$268</definedName>
    <definedName name="________________________________________cyt1" localSheetId="9">[1]Rates!$E$268</definedName>
    <definedName name="________________________________________cyt1" localSheetId="12">[1]Rates!$E$268</definedName>
    <definedName name="________________________________________cyt1" localSheetId="11">[1]Rates!$E$268</definedName>
    <definedName name="________________________________________cyt1" localSheetId="3">[1]Rates!$E$268</definedName>
    <definedName name="________________________________________cyt1" localSheetId="14">[1]Rates!$E$268</definedName>
    <definedName name="________________________________________cyt1" localSheetId="13">[1]Rates!$E$268</definedName>
    <definedName name="________________________________________cyt1" localSheetId="15">[1]Rates!$E$268</definedName>
    <definedName name="________________________________________cyt1" localSheetId="16">[1]Rates!$E$268</definedName>
    <definedName name="________________________________________cyt1" localSheetId="18">[1]Rates!$E$268</definedName>
    <definedName name="________________________________________cyt1" localSheetId="17">[1]Rates!$E$268</definedName>
    <definedName name="________________________________________cyt1" localSheetId="20">[1]Rates!$E$268</definedName>
    <definedName name="________________________________________cyt1" localSheetId="19">[1]Rates!$E$268</definedName>
    <definedName name="________________________________________cyt1" localSheetId="22">[1]Rates!$E$268</definedName>
    <definedName name="________________________________________cyt1" localSheetId="21">[1]Rates!$E$268</definedName>
    <definedName name="________________________________________cyt1" localSheetId="24">[1]Rates!$E$268</definedName>
    <definedName name="________________________________________cyt1" localSheetId="26">[1]Rates!$E$268</definedName>
    <definedName name="________________________________________cyt1" localSheetId="25">[1]Rates!$E$268</definedName>
    <definedName name="________________________________________cyt1" localSheetId="23">[1]Rates!$E$268</definedName>
    <definedName name="________________________________________cyt1" localSheetId="30">[1]Rates!$E$268</definedName>
    <definedName name="________________________________________cyt1" localSheetId="29">[1]Rates!$E$268</definedName>
    <definedName name="________________________________________cyt1" localSheetId="28">[1]Rates!$E$268</definedName>
    <definedName name="________________________________________cyt1" localSheetId="27">[1]Rates!$E$268</definedName>
    <definedName name="________________________________________cyt1" localSheetId="32">[1]Rates!$E$268</definedName>
    <definedName name="________________________________________cyt1" localSheetId="31">[1]Rates!$E$268</definedName>
    <definedName name="________________________________________cyt1">[2]Rates!$E$268</definedName>
    <definedName name="________________________________________hnt15" localSheetId="2">[1]Rates!$E$117</definedName>
    <definedName name="________________________________________hnt15" localSheetId="4">[1]Rates!$E$117</definedName>
    <definedName name="________________________________________hnt15" localSheetId="6">[1]Rates!$E$117</definedName>
    <definedName name="________________________________________hnt15" localSheetId="5">[1]Rates!$E$117</definedName>
    <definedName name="________________________________________hnt15" localSheetId="8">[1]Rates!$E$117</definedName>
    <definedName name="________________________________________hnt15" localSheetId="7">[1]Rates!$E$117</definedName>
    <definedName name="________________________________________hnt15" localSheetId="10">[1]Rates!$E$117</definedName>
    <definedName name="________________________________________hnt15" localSheetId="9">[1]Rates!$E$117</definedName>
    <definedName name="________________________________________hnt15" localSheetId="12">[1]Rates!$E$117</definedName>
    <definedName name="________________________________________hnt15" localSheetId="11">[1]Rates!$E$117</definedName>
    <definedName name="________________________________________hnt15" localSheetId="3">[1]Rates!$E$117</definedName>
    <definedName name="________________________________________hnt15" localSheetId="14">[1]Rates!$E$117</definedName>
    <definedName name="________________________________________hnt15" localSheetId="13">[1]Rates!$E$117</definedName>
    <definedName name="________________________________________hnt15" localSheetId="15">[1]Rates!$E$117</definedName>
    <definedName name="________________________________________hnt15" localSheetId="16">[1]Rates!$E$117</definedName>
    <definedName name="________________________________________hnt15" localSheetId="18">[1]Rates!$E$117</definedName>
    <definedName name="________________________________________hnt15" localSheetId="17">[1]Rates!$E$117</definedName>
    <definedName name="________________________________________hnt15" localSheetId="20">[1]Rates!$E$117</definedName>
    <definedName name="________________________________________hnt15" localSheetId="19">[1]Rates!$E$117</definedName>
    <definedName name="________________________________________hnt15" localSheetId="22">[1]Rates!$E$117</definedName>
    <definedName name="________________________________________hnt15" localSheetId="21">[1]Rates!$E$117</definedName>
    <definedName name="________________________________________hnt15" localSheetId="24">[1]Rates!$E$117</definedName>
    <definedName name="________________________________________hnt15" localSheetId="26">[1]Rates!$E$117</definedName>
    <definedName name="________________________________________hnt15" localSheetId="25">[1]Rates!$E$117</definedName>
    <definedName name="________________________________________hnt15" localSheetId="23">[1]Rates!$E$117</definedName>
    <definedName name="________________________________________hnt15" localSheetId="30">[1]Rates!$E$117</definedName>
    <definedName name="________________________________________hnt15" localSheetId="29">[1]Rates!$E$117</definedName>
    <definedName name="________________________________________hnt15" localSheetId="28">[1]Rates!$E$117</definedName>
    <definedName name="________________________________________hnt15" localSheetId="27">[1]Rates!$E$117</definedName>
    <definedName name="________________________________________hnt15" localSheetId="32">[1]Rates!$E$117</definedName>
    <definedName name="________________________________________hnt15" localSheetId="31">[1]Rates!$E$117</definedName>
    <definedName name="________________________________________hnt15">[2]Rates!$E$117</definedName>
    <definedName name="________________________________________hnt16" localSheetId="2">[1]Rates!$E$117</definedName>
    <definedName name="________________________________________hnt16" localSheetId="4">[1]Rates!$E$117</definedName>
    <definedName name="________________________________________hnt16" localSheetId="6">[1]Rates!$E$117</definedName>
    <definedName name="________________________________________hnt16" localSheetId="5">[1]Rates!$E$117</definedName>
    <definedName name="________________________________________hnt16" localSheetId="8">[1]Rates!$E$117</definedName>
    <definedName name="________________________________________hnt16" localSheetId="7">[1]Rates!$E$117</definedName>
    <definedName name="________________________________________hnt16" localSheetId="10">[1]Rates!$E$117</definedName>
    <definedName name="________________________________________hnt16" localSheetId="9">[1]Rates!$E$117</definedName>
    <definedName name="________________________________________hnt16" localSheetId="12">[1]Rates!$E$117</definedName>
    <definedName name="________________________________________hnt16" localSheetId="11">[1]Rates!$E$117</definedName>
    <definedName name="________________________________________hnt16" localSheetId="3">[1]Rates!$E$117</definedName>
    <definedName name="________________________________________hnt16" localSheetId="14">[1]Rates!$E$117</definedName>
    <definedName name="________________________________________hnt16" localSheetId="13">[1]Rates!$E$117</definedName>
    <definedName name="________________________________________hnt16" localSheetId="15">[1]Rates!$E$117</definedName>
    <definedName name="________________________________________hnt16" localSheetId="16">[1]Rates!$E$117</definedName>
    <definedName name="________________________________________hnt16" localSheetId="18">[1]Rates!$E$117</definedName>
    <definedName name="________________________________________hnt16" localSheetId="17">[1]Rates!$E$117</definedName>
    <definedName name="________________________________________hnt16" localSheetId="20">[1]Rates!$E$117</definedName>
    <definedName name="________________________________________hnt16" localSheetId="19">[1]Rates!$E$117</definedName>
    <definedName name="________________________________________hnt16" localSheetId="22">[1]Rates!$E$117</definedName>
    <definedName name="________________________________________hnt16" localSheetId="21">[1]Rates!$E$117</definedName>
    <definedName name="________________________________________hnt16" localSheetId="24">[1]Rates!$E$117</definedName>
    <definedName name="________________________________________hnt16" localSheetId="26">[1]Rates!$E$117</definedName>
    <definedName name="________________________________________hnt16" localSheetId="25">[1]Rates!$E$117</definedName>
    <definedName name="________________________________________hnt16" localSheetId="23">[1]Rates!$E$117</definedName>
    <definedName name="________________________________________hnt16" localSheetId="30">[1]Rates!$E$117</definedName>
    <definedName name="________________________________________hnt16" localSheetId="29">[1]Rates!$E$117</definedName>
    <definedName name="________________________________________hnt16" localSheetId="28">[1]Rates!$E$117</definedName>
    <definedName name="________________________________________hnt16" localSheetId="27">[1]Rates!$E$117</definedName>
    <definedName name="________________________________________hnt16" localSheetId="32">[1]Rates!$E$117</definedName>
    <definedName name="________________________________________hnt16" localSheetId="31">[1]Rates!$E$117</definedName>
    <definedName name="________________________________________hnt16">[2]Rates!$E$117</definedName>
    <definedName name="________________________________________hnt20" localSheetId="2">[1]Rates!$E$118</definedName>
    <definedName name="________________________________________hnt20" localSheetId="4">[1]Rates!$E$118</definedName>
    <definedName name="________________________________________hnt20" localSheetId="6">[1]Rates!$E$118</definedName>
    <definedName name="________________________________________hnt20" localSheetId="5">[1]Rates!$E$118</definedName>
    <definedName name="________________________________________hnt20" localSheetId="8">[1]Rates!$E$118</definedName>
    <definedName name="________________________________________hnt20" localSheetId="7">[1]Rates!$E$118</definedName>
    <definedName name="________________________________________hnt20" localSheetId="10">[1]Rates!$E$118</definedName>
    <definedName name="________________________________________hnt20" localSheetId="9">[1]Rates!$E$118</definedName>
    <definedName name="________________________________________hnt20" localSheetId="12">[1]Rates!$E$118</definedName>
    <definedName name="________________________________________hnt20" localSheetId="11">[1]Rates!$E$118</definedName>
    <definedName name="________________________________________hnt20" localSheetId="3">[1]Rates!$E$118</definedName>
    <definedName name="________________________________________hnt20" localSheetId="14">[1]Rates!$E$118</definedName>
    <definedName name="________________________________________hnt20" localSheetId="13">[1]Rates!$E$118</definedName>
    <definedName name="________________________________________hnt20" localSheetId="15">[1]Rates!$E$118</definedName>
    <definedName name="________________________________________hnt20" localSheetId="16">[1]Rates!$E$118</definedName>
    <definedName name="________________________________________hnt20" localSheetId="18">[1]Rates!$E$118</definedName>
    <definedName name="________________________________________hnt20" localSheetId="17">[1]Rates!$E$118</definedName>
    <definedName name="________________________________________hnt20" localSheetId="20">[1]Rates!$E$118</definedName>
    <definedName name="________________________________________hnt20" localSheetId="19">[1]Rates!$E$118</definedName>
    <definedName name="________________________________________hnt20" localSheetId="22">[1]Rates!$E$118</definedName>
    <definedName name="________________________________________hnt20" localSheetId="21">[1]Rates!$E$118</definedName>
    <definedName name="________________________________________hnt20" localSheetId="24">[1]Rates!$E$118</definedName>
    <definedName name="________________________________________hnt20" localSheetId="26">[1]Rates!$E$118</definedName>
    <definedName name="________________________________________hnt20" localSheetId="25">[1]Rates!$E$118</definedName>
    <definedName name="________________________________________hnt20" localSheetId="23">[1]Rates!$E$118</definedName>
    <definedName name="________________________________________hnt20" localSheetId="30">[1]Rates!$E$118</definedName>
    <definedName name="________________________________________hnt20" localSheetId="29">[1]Rates!$E$118</definedName>
    <definedName name="________________________________________hnt20" localSheetId="28">[1]Rates!$E$118</definedName>
    <definedName name="________________________________________hnt20" localSheetId="27">[1]Rates!$E$118</definedName>
    <definedName name="________________________________________hnt20" localSheetId="32">[1]Rates!$E$118</definedName>
    <definedName name="________________________________________hnt20" localSheetId="31">[1]Rates!$E$118</definedName>
    <definedName name="________________________________________hnt20">[2]Rates!$E$118</definedName>
    <definedName name="________________________________________hnt21" localSheetId="2">[1]Rates!$E$118</definedName>
    <definedName name="________________________________________hnt21" localSheetId="4">[1]Rates!$E$118</definedName>
    <definedName name="________________________________________hnt21" localSheetId="6">[1]Rates!$E$118</definedName>
    <definedName name="________________________________________hnt21" localSheetId="5">[1]Rates!$E$118</definedName>
    <definedName name="________________________________________hnt21" localSheetId="8">[1]Rates!$E$118</definedName>
    <definedName name="________________________________________hnt21" localSheetId="7">[1]Rates!$E$118</definedName>
    <definedName name="________________________________________hnt21" localSheetId="10">[1]Rates!$E$118</definedName>
    <definedName name="________________________________________hnt21" localSheetId="9">[1]Rates!$E$118</definedName>
    <definedName name="________________________________________hnt21" localSheetId="12">[1]Rates!$E$118</definedName>
    <definedName name="________________________________________hnt21" localSheetId="11">[1]Rates!$E$118</definedName>
    <definedName name="________________________________________hnt21" localSheetId="3">[1]Rates!$E$118</definedName>
    <definedName name="________________________________________hnt21" localSheetId="14">[1]Rates!$E$118</definedName>
    <definedName name="________________________________________hnt21" localSheetId="13">[1]Rates!$E$118</definedName>
    <definedName name="________________________________________hnt21" localSheetId="15">[1]Rates!$E$118</definedName>
    <definedName name="________________________________________hnt21" localSheetId="16">[1]Rates!$E$118</definedName>
    <definedName name="________________________________________hnt21" localSheetId="18">[1]Rates!$E$118</definedName>
    <definedName name="________________________________________hnt21" localSheetId="17">[1]Rates!$E$118</definedName>
    <definedName name="________________________________________hnt21" localSheetId="20">[1]Rates!$E$118</definedName>
    <definedName name="________________________________________hnt21" localSheetId="19">[1]Rates!$E$118</definedName>
    <definedName name="________________________________________hnt21" localSheetId="22">[1]Rates!$E$118</definedName>
    <definedName name="________________________________________hnt21" localSheetId="21">[1]Rates!$E$118</definedName>
    <definedName name="________________________________________hnt21" localSheetId="24">[1]Rates!$E$118</definedName>
    <definedName name="________________________________________hnt21" localSheetId="26">[1]Rates!$E$118</definedName>
    <definedName name="________________________________________hnt21" localSheetId="25">[1]Rates!$E$118</definedName>
    <definedName name="________________________________________hnt21" localSheetId="23">[1]Rates!$E$118</definedName>
    <definedName name="________________________________________hnt21" localSheetId="30">[1]Rates!$E$118</definedName>
    <definedName name="________________________________________hnt21" localSheetId="29">[1]Rates!$E$118</definedName>
    <definedName name="________________________________________hnt21" localSheetId="28">[1]Rates!$E$118</definedName>
    <definedName name="________________________________________hnt21" localSheetId="27">[1]Rates!$E$118</definedName>
    <definedName name="________________________________________hnt21" localSheetId="32">[1]Rates!$E$118</definedName>
    <definedName name="________________________________________hnt21" localSheetId="31">[1]Rates!$E$118</definedName>
    <definedName name="________________________________________hnt21">[2]Rates!$E$118</definedName>
    <definedName name="________________________________________hnt25" localSheetId="2">[1]Rates!$E$119</definedName>
    <definedName name="________________________________________hnt25" localSheetId="4">[1]Rates!$E$119</definedName>
    <definedName name="________________________________________hnt25" localSheetId="6">[1]Rates!$E$119</definedName>
    <definedName name="________________________________________hnt25" localSheetId="5">[1]Rates!$E$119</definedName>
    <definedName name="________________________________________hnt25" localSheetId="8">[1]Rates!$E$119</definedName>
    <definedName name="________________________________________hnt25" localSheetId="7">[1]Rates!$E$119</definedName>
    <definedName name="________________________________________hnt25" localSheetId="10">[1]Rates!$E$119</definedName>
    <definedName name="________________________________________hnt25" localSheetId="9">[1]Rates!$E$119</definedName>
    <definedName name="________________________________________hnt25" localSheetId="12">[1]Rates!$E$119</definedName>
    <definedName name="________________________________________hnt25" localSheetId="11">[1]Rates!$E$119</definedName>
    <definedName name="________________________________________hnt25" localSheetId="3">[1]Rates!$E$119</definedName>
    <definedName name="________________________________________hnt25" localSheetId="14">[1]Rates!$E$119</definedName>
    <definedName name="________________________________________hnt25" localSheetId="13">[1]Rates!$E$119</definedName>
    <definedName name="________________________________________hnt25" localSheetId="15">[1]Rates!$E$119</definedName>
    <definedName name="________________________________________hnt25" localSheetId="16">[1]Rates!$E$119</definedName>
    <definedName name="________________________________________hnt25" localSheetId="18">[1]Rates!$E$119</definedName>
    <definedName name="________________________________________hnt25" localSheetId="17">[1]Rates!$E$119</definedName>
    <definedName name="________________________________________hnt25" localSheetId="20">[1]Rates!$E$119</definedName>
    <definedName name="________________________________________hnt25" localSheetId="19">[1]Rates!$E$119</definedName>
    <definedName name="________________________________________hnt25" localSheetId="22">[1]Rates!$E$119</definedName>
    <definedName name="________________________________________hnt25" localSheetId="21">[1]Rates!$E$119</definedName>
    <definedName name="________________________________________hnt25" localSheetId="24">[1]Rates!$E$119</definedName>
    <definedName name="________________________________________hnt25" localSheetId="26">[1]Rates!$E$119</definedName>
    <definedName name="________________________________________hnt25" localSheetId="25">[1]Rates!$E$119</definedName>
    <definedName name="________________________________________hnt25" localSheetId="23">[1]Rates!$E$119</definedName>
    <definedName name="________________________________________hnt25" localSheetId="30">[1]Rates!$E$119</definedName>
    <definedName name="________________________________________hnt25" localSheetId="29">[1]Rates!$E$119</definedName>
    <definedName name="________________________________________hnt25" localSheetId="28">[1]Rates!$E$119</definedName>
    <definedName name="________________________________________hnt25" localSheetId="27">[1]Rates!$E$119</definedName>
    <definedName name="________________________________________hnt25" localSheetId="32">[1]Rates!$E$119</definedName>
    <definedName name="________________________________________hnt25" localSheetId="31">[1]Rates!$E$119</definedName>
    <definedName name="________________________________________hnt25">[2]Rates!$E$119</definedName>
    <definedName name="________________________________________hnt40" localSheetId="2">[1]Rates!$E$119</definedName>
    <definedName name="________________________________________hnt40" localSheetId="4">[1]Rates!$E$119</definedName>
    <definedName name="________________________________________hnt40" localSheetId="6">[1]Rates!$E$119</definedName>
    <definedName name="________________________________________hnt40" localSheetId="5">[1]Rates!$E$119</definedName>
    <definedName name="________________________________________hnt40" localSheetId="8">[1]Rates!$E$119</definedName>
    <definedName name="________________________________________hnt40" localSheetId="7">[1]Rates!$E$119</definedName>
    <definedName name="________________________________________hnt40" localSheetId="10">[1]Rates!$E$119</definedName>
    <definedName name="________________________________________hnt40" localSheetId="9">[1]Rates!$E$119</definedName>
    <definedName name="________________________________________hnt40" localSheetId="12">[1]Rates!$E$119</definedName>
    <definedName name="________________________________________hnt40" localSheetId="11">[1]Rates!$E$119</definedName>
    <definedName name="________________________________________hnt40" localSheetId="3">[1]Rates!$E$119</definedName>
    <definedName name="________________________________________hnt40" localSheetId="14">[1]Rates!$E$119</definedName>
    <definedName name="________________________________________hnt40" localSheetId="13">[1]Rates!$E$119</definedName>
    <definedName name="________________________________________hnt40" localSheetId="15">[1]Rates!$E$119</definedName>
    <definedName name="________________________________________hnt40" localSheetId="16">[1]Rates!$E$119</definedName>
    <definedName name="________________________________________hnt40" localSheetId="18">[1]Rates!$E$119</definedName>
    <definedName name="________________________________________hnt40" localSheetId="17">[1]Rates!$E$119</definedName>
    <definedName name="________________________________________hnt40" localSheetId="20">[1]Rates!$E$119</definedName>
    <definedName name="________________________________________hnt40" localSheetId="19">[1]Rates!$E$119</definedName>
    <definedName name="________________________________________hnt40" localSheetId="22">[1]Rates!$E$119</definedName>
    <definedName name="________________________________________hnt40" localSheetId="21">[1]Rates!$E$119</definedName>
    <definedName name="________________________________________hnt40" localSheetId="24">[1]Rates!$E$119</definedName>
    <definedName name="________________________________________hnt40" localSheetId="26">[1]Rates!$E$119</definedName>
    <definedName name="________________________________________hnt40" localSheetId="25">[1]Rates!$E$119</definedName>
    <definedName name="________________________________________hnt40" localSheetId="23">[1]Rates!$E$119</definedName>
    <definedName name="________________________________________hnt40" localSheetId="30">[1]Rates!$E$119</definedName>
    <definedName name="________________________________________hnt40" localSheetId="29">[1]Rates!$E$119</definedName>
    <definedName name="________________________________________hnt40" localSheetId="28">[1]Rates!$E$119</definedName>
    <definedName name="________________________________________hnt40" localSheetId="27">[1]Rates!$E$119</definedName>
    <definedName name="________________________________________hnt40" localSheetId="32">[1]Rates!$E$119</definedName>
    <definedName name="________________________________________hnt40" localSheetId="31">[1]Rates!$E$119</definedName>
    <definedName name="________________________________________hnt40">[2]Rates!$E$119</definedName>
    <definedName name="_______________________________________cyt1" localSheetId="2">[1]Rates!$E$268</definedName>
    <definedName name="_______________________________________cyt1" localSheetId="4">[1]Rates!$E$268</definedName>
    <definedName name="_______________________________________cyt1" localSheetId="6">[1]Rates!$E$268</definedName>
    <definedName name="_______________________________________cyt1" localSheetId="5">[1]Rates!$E$268</definedName>
    <definedName name="_______________________________________cyt1" localSheetId="8">[1]Rates!$E$268</definedName>
    <definedName name="_______________________________________cyt1" localSheetId="7">[1]Rates!$E$268</definedName>
    <definedName name="_______________________________________cyt1" localSheetId="10">[1]Rates!$E$268</definedName>
    <definedName name="_______________________________________cyt1" localSheetId="9">[1]Rates!$E$268</definedName>
    <definedName name="_______________________________________cyt1" localSheetId="12">[1]Rates!$E$268</definedName>
    <definedName name="_______________________________________cyt1" localSheetId="11">[1]Rates!$E$268</definedName>
    <definedName name="_______________________________________cyt1" localSheetId="3">[1]Rates!$E$268</definedName>
    <definedName name="_______________________________________cyt1" localSheetId="14">[1]Rates!$E$268</definedName>
    <definedName name="_______________________________________cyt1" localSheetId="13">[1]Rates!$E$268</definedName>
    <definedName name="_______________________________________cyt1" localSheetId="15">[1]Rates!$E$268</definedName>
    <definedName name="_______________________________________cyt1" localSheetId="16">[1]Rates!$E$268</definedName>
    <definedName name="_______________________________________cyt1" localSheetId="18">[1]Rates!$E$268</definedName>
    <definedName name="_______________________________________cyt1" localSheetId="17">[1]Rates!$E$268</definedName>
    <definedName name="_______________________________________cyt1" localSheetId="20">[1]Rates!$E$268</definedName>
    <definedName name="_______________________________________cyt1" localSheetId="19">[1]Rates!$E$268</definedName>
    <definedName name="_______________________________________cyt1" localSheetId="22">[1]Rates!$E$268</definedName>
    <definedName name="_______________________________________cyt1" localSheetId="21">[1]Rates!$E$268</definedName>
    <definedName name="_______________________________________cyt1" localSheetId="24">[1]Rates!$E$268</definedName>
    <definedName name="_______________________________________cyt1" localSheetId="26">[1]Rates!$E$268</definedName>
    <definedName name="_______________________________________cyt1" localSheetId="25">[1]Rates!$E$268</definedName>
    <definedName name="_______________________________________cyt1" localSheetId="23">[1]Rates!$E$268</definedName>
    <definedName name="_______________________________________cyt1" localSheetId="30">[1]Rates!$E$268</definedName>
    <definedName name="_______________________________________cyt1" localSheetId="29">[1]Rates!$E$268</definedName>
    <definedName name="_______________________________________cyt1" localSheetId="28">[1]Rates!$E$268</definedName>
    <definedName name="_______________________________________cyt1" localSheetId="27">[1]Rates!$E$268</definedName>
    <definedName name="_______________________________________cyt1" localSheetId="32">[1]Rates!$E$268</definedName>
    <definedName name="_______________________________________cyt1" localSheetId="31">[1]Rates!$E$268</definedName>
    <definedName name="_______________________________________cyt1">[2]Rates!$E$268</definedName>
    <definedName name="_______________________________________hnt15" localSheetId="2">[1]Rates!$E$117</definedName>
    <definedName name="_______________________________________hnt15" localSheetId="4">[1]Rates!$E$117</definedName>
    <definedName name="_______________________________________hnt15" localSheetId="6">[1]Rates!$E$117</definedName>
    <definedName name="_______________________________________hnt15" localSheetId="5">[1]Rates!$E$117</definedName>
    <definedName name="_______________________________________hnt15" localSheetId="8">[1]Rates!$E$117</definedName>
    <definedName name="_______________________________________hnt15" localSheetId="7">[1]Rates!$E$117</definedName>
    <definedName name="_______________________________________hnt15" localSheetId="10">[1]Rates!$E$117</definedName>
    <definedName name="_______________________________________hnt15" localSheetId="9">[1]Rates!$E$117</definedName>
    <definedName name="_______________________________________hnt15" localSheetId="12">[1]Rates!$E$117</definedName>
    <definedName name="_______________________________________hnt15" localSheetId="11">[1]Rates!$E$117</definedName>
    <definedName name="_______________________________________hnt15" localSheetId="3">[1]Rates!$E$117</definedName>
    <definedName name="_______________________________________hnt15" localSheetId="14">[1]Rates!$E$117</definedName>
    <definedName name="_______________________________________hnt15" localSheetId="13">[1]Rates!$E$117</definedName>
    <definedName name="_______________________________________hnt15" localSheetId="15">[1]Rates!$E$117</definedName>
    <definedName name="_______________________________________hnt15" localSheetId="16">[1]Rates!$E$117</definedName>
    <definedName name="_______________________________________hnt15" localSheetId="18">[1]Rates!$E$117</definedName>
    <definedName name="_______________________________________hnt15" localSheetId="17">[1]Rates!$E$117</definedName>
    <definedName name="_______________________________________hnt15" localSheetId="20">[1]Rates!$E$117</definedName>
    <definedName name="_______________________________________hnt15" localSheetId="19">[1]Rates!$E$117</definedName>
    <definedName name="_______________________________________hnt15" localSheetId="22">[1]Rates!$E$117</definedName>
    <definedName name="_______________________________________hnt15" localSheetId="21">[1]Rates!$E$117</definedName>
    <definedName name="_______________________________________hnt15" localSheetId="24">[1]Rates!$E$117</definedName>
    <definedName name="_______________________________________hnt15" localSheetId="26">[1]Rates!$E$117</definedName>
    <definedName name="_______________________________________hnt15" localSheetId="25">[1]Rates!$E$117</definedName>
    <definedName name="_______________________________________hnt15" localSheetId="23">[1]Rates!$E$117</definedName>
    <definedName name="_______________________________________hnt15" localSheetId="30">[1]Rates!$E$117</definedName>
    <definedName name="_______________________________________hnt15" localSheetId="29">[1]Rates!$E$117</definedName>
    <definedName name="_______________________________________hnt15" localSheetId="28">[1]Rates!$E$117</definedName>
    <definedName name="_______________________________________hnt15" localSheetId="27">[1]Rates!$E$117</definedName>
    <definedName name="_______________________________________hnt15" localSheetId="32">[1]Rates!$E$117</definedName>
    <definedName name="_______________________________________hnt15" localSheetId="31">[1]Rates!$E$117</definedName>
    <definedName name="_______________________________________hnt15">[2]Rates!$E$117</definedName>
    <definedName name="_______________________________________hnt16" localSheetId="2">[1]Rates!$E$117</definedName>
    <definedName name="_______________________________________hnt16" localSheetId="4">[1]Rates!$E$117</definedName>
    <definedName name="_______________________________________hnt16" localSheetId="6">[1]Rates!$E$117</definedName>
    <definedName name="_______________________________________hnt16" localSheetId="5">[1]Rates!$E$117</definedName>
    <definedName name="_______________________________________hnt16" localSheetId="8">[1]Rates!$E$117</definedName>
    <definedName name="_______________________________________hnt16" localSheetId="7">[1]Rates!$E$117</definedName>
    <definedName name="_______________________________________hnt16" localSheetId="10">[1]Rates!$E$117</definedName>
    <definedName name="_______________________________________hnt16" localSheetId="9">[1]Rates!$E$117</definedName>
    <definedName name="_______________________________________hnt16" localSheetId="12">[1]Rates!$E$117</definedName>
    <definedName name="_______________________________________hnt16" localSheetId="11">[1]Rates!$E$117</definedName>
    <definedName name="_______________________________________hnt16" localSheetId="3">[1]Rates!$E$117</definedName>
    <definedName name="_______________________________________hnt16" localSheetId="14">[1]Rates!$E$117</definedName>
    <definedName name="_______________________________________hnt16" localSheetId="13">[1]Rates!$E$117</definedName>
    <definedName name="_______________________________________hnt16" localSheetId="15">[1]Rates!$E$117</definedName>
    <definedName name="_______________________________________hnt16" localSheetId="16">[1]Rates!$E$117</definedName>
    <definedName name="_______________________________________hnt16" localSheetId="18">[1]Rates!$E$117</definedName>
    <definedName name="_______________________________________hnt16" localSheetId="17">[1]Rates!$E$117</definedName>
    <definedName name="_______________________________________hnt16" localSheetId="20">[1]Rates!$E$117</definedName>
    <definedName name="_______________________________________hnt16" localSheetId="19">[1]Rates!$E$117</definedName>
    <definedName name="_______________________________________hnt16" localSheetId="22">[1]Rates!$E$117</definedName>
    <definedName name="_______________________________________hnt16" localSheetId="21">[1]Rates!$E$117</definedName>
    <definedName name="_______________________________________hnt16" localSheetId="24">[1]Rates!$E$117</definedName>
    <definedName name="_______________________________________hnt16" localSheetId="26">[1]Rates!$E$117</definedName>
    <definedName name="_______________________________________hnt16" localSheetId="25">[1]Rates!$E$117</definedName>
    <definedName name="_______________________________________hnt16" localSheetId="23">[1]Rates!$E$117</definedName>
    <definedName name="_______________________________________hnt16" localSheetId="30">[1]Rates!$E$117</definedName>
    <definedName name="_______________________________________hnt16" localSheetId="29">[1]Rates!$E$117</definedName>
    <definedName name="_______________________________________hnt16" localSheetId="28">[1]Rates!$E$117</definedName>
    <definedName name="_______________________________________hnt16" localSheetId="27">[1]Rates!$E$117</definedName>
    <definedName name="_______________________________________hnt16" localSheetId="32">[1]Rates!$E$117</definedName>
    <definedName name="_______________________________________hnt16" localSheetId="31">[1]Rates!$E$117</definedName>
    <definedName name="_______________________________________hnt16">[2]Rates!$E$117</definedName>
    <definedName name="_______________________________________hnt20" localSheetId="2">[1]Rates!$E$118</definedName>
    <definedName name="_______________________________________hnt20" localSheetId="4">[1]Rates!$E$118</definedName>
    <definedName name="_______________________________________hnt20" localSheetId="6">[1]Rates!$E$118</definedName>
    <definedName name="_______________________________________hnt20" localSheetId="5">[1]Rates!$E$118</definedName>
    <definedName name="_______________________________________hnt20" localSheetId="8">[1]Rates!$E$118</definedName>
    <definedName name="_______________________________________hnt20" localSheetId="7">[1]Rates!$E$118</definedName>
    <definedName name="_______________________________________hnt20" localSheetId="10">[1]Rates!$E$118</definedName>
    <definedName name="_______________________________________hnt20" localSheetId="9">[1]Rates!$E$118</definedName>
    <definedName name="_______________________________________hnt20" localSheetId="12">[1]Rates!$E$118</definedName>
    <definedName name="_______________________________________hnt20" localSheetId="11">[1]Rates!$E$118</definedName>
    <definedName name="_______________________________________hnt20" localSheetId="3">[1]Rates!$E$118</definedName>
    <definedName name="_______________________________________hnt20" localSheetId="14">[1]Rates!$E$118</definedName>
    <definedName name="_______________________________________hnt20" localSheetId="13">[1]Rates!$E$118</definedName>
    <definedName name="_______________________________________hnt20" localSheetId="15">[1]Rates!$E$118</definedName>
    <definedName name="_______________________________________hnt20" localSheetId="16">[1]Rates!$E$118</definedName>
    <definedName name="_______________________________________hnt20" localSheetId="18">[1]Rates!$E$118</definedName>
    <definedName name="_______________________________________hnt20" localSheetId="17">[1]Rates!$E$118</definedName>
    <definedName name="_______________________________________hnt20" localSheetId="20">[1]Rates!$E$118</definedName>
    <definedName name="_______________________________________hnt20" localSheetId="19">[1]Rates!$E$118</definedName>
    <definedName name="_______________________________________hnt20" localSheetId="22">[1]Rates!$E$118</definedName>
    <definedName name="_______________________________________hnt20" localSheetId="21">[1]Rates!$E$118</definedName>
    <definedName name="_______________________________________hnt20" localSheetId="24">[1]Rates!$E$118</definedName>
    <definedName name="_______________________________________hnt20" localSheetId="26">[1]Rates!$E$118</definedName>
    <definedName name="_______________________________________hnt20" localSheetId="25">[1]Rates!$E$118</definedName>
    <definedName name="_______________________________________hnt20" localSheetId="23">[1]Rates!$E$118</definedName>
    <definedName name="_______________________________________hnt20" localSheetId="30">[1]Rates!$E$118</definedName>
    <definedName name="_______________________________________hnt20" localSheetId="29">[1]Rates!$E$118</definedName>
    <definedName name="_______________________________________hnt20" localSheetId="28">[1]Rates!$E$118</definedName>
    <definedName name="_______________________________________hnt20" localSheetId="27">[1]Rates!$E$118</definedName>
    <definedName name="_______________________________________hnt20" localSheetId="32">[1]Rates!$E$118</definedName>
    <definedName name="_______________________________________hnt20" localSheetId="31">[1]Rates!$E$118</definedName>
    <definedName name="_______________________________________hnt20">[2]Rates!$E$118</definedName>
    <definedName name="_______________________________________hnt21" localSheetId="2">[1]Rates!$E$118</definedName>
    <definedName name="_______________________________________hnt21" localSheetId="4">[1]Rates!$E$118</definedName>
    <definedName name="_______________________________________hnt21" localSheetId="6">[1]Rates!$E$118</definedName>
    <definedName name="_______________________________________hnt21" localSheetId="5">[1]Rates!$E$118</definedName>
    <definedName name="_______________________________________hnt21" localSheetId="8">[1]Rates!$E$118</definedName>
    <definedName name="_______________________________________hnt21" localSheetId="7">[1]Rates!$E$118</definedName>
    <definedName name="_______________________________________hnt21" localSheetId="10">[1]Rates!$E$118</definedName>
    <definedName name="_______________________________________hnt21" localSheetId="9">[1]Rates!$E$118</definedName>
    <definedName name="_______________________________________hnt21" localSheetId="12">[1]Rates!$E$118</definedName>
    <definedName name="_______________________________________hnt21" localSheetId="11">[1]Rates!$E$118</definedName>
    <definedName name="_______________________________________hnt21" localSheetId="3">[1]Rates!$E$118</definedName>
    <definedName name="_______________________________________hnt21" localSheetId="14">[1]Rates!$E$118</definedName>
    <definedName name="_______________________________________hnt21" localSheetId="13">[1]Rates!$E$118</definedName>
    <definedName name="_______________________________________hnt21" localSheetId="15">[1]Rates!$E$118</definedName>
    <definedName name="_______________________________________hnt21" localSheetId="16">[1]Rates!$E$118</definedName>
    <definedName name="_______________________________________hnt21" localSheetId="18">[1]Rates!$E$118</definedName>
    <definedName name="_______________________________________hnt21" localSheetId="17">[1]Rates!$E$118</definedName>
    <definedName name="_______________________________________hnt21" localSheetId="20">[1]Rates!$E$118</definedName>
    <definedName name="_______________________________________hnt21" localSheetId="19">[1]Rates!$E$118</definedName>
    <definedName name="_______________________________________hnt21" localSheetId="22">[1]Rates!$E$118</definedName>
    <definedName name="_______________________________________hnt21" localSheetId="21">[1]Rates!$E$118</definedName>
    <definedName name="_______________________________________hnt21" localSheetId="24">[1]Rates!$E$118</definedName>
    <definedName name="_______________________________________hnt21" localSheetId="26">[1]Rates!$E$118</definedName>
    <definedName name="_______________________________________hnt21" localSheetId="25">[1]Rates!$E$118</definedName>
    <definedName name="_______________________________________hnt21" localSheetId="23">[1]Rates!$E$118</definedName>
    <definedName name="_______________________________________hnt21" localSheetId="30">[1]Rates!$E$118</definedName>
    <definedName name="_______________________________________hnt21" localSheetId="29">[1]Rates!$E$118</definedName>
    <definedName name="_______________________________________hnt21" localSheetId="28">[1]Rates!$E$118</definedName>
    <definedName name="_______________________________________hnt21" localSheetId="27">[1]Rates!$E$118</definedName>
    <definedName name="_______________________________________hnt21" localSheetId="32">[1]Rates!$E$118</definedName>
    <definedName name="_______________________________________hnt21" localSheetId="31">[1]Rates!$E$118</definedName>
    <definedName name="_______________________________________hnt21">[2]Rates!$E$118</definedName>
    <definedName name="_______________________________________hnt25" localSheetId="2">[1]Rates!$E$119</definedName>
    <definedName name="_______________________________________hnt25" localSheetId="4">[1]Rates!$E$119</definedName>
    <definedName name="_______________________________________hnt25" localSheetId="6">[1]Rates!$E$119</definedName>
    <definedName name="_______________________________________hnt25" localSheetId="5">[1]Rates!$E$119</definedName>
    <definedName name="_______________________________________hnt25" localSheetId="8">[1]Rates!$E$119</definedName>
    <definedName name="_______________________________________hnt25" localSheetId="7">[1]Rates!$E$119</definedName>
    <definedName name="_______________________________________hnt25" localSheetId="10">[1]Rates!$E$119</definedName>
    <definedName name="_______________________________________hnt25" localSheetId="9">[1]Rates!$E$119</definedName>
    <definedName name="_______________________________________hnt25" localSheetId="12">[1]Rates!$E$119</definedName>
    <definedName name="_______________________________________hnt25" localSheetId="11">[1]Rates!$E$119</definedName>
    <definedName name="_______________________________________hnt25" localSheetId="3">[1]Rates!$E$119</definedName>
    <definedName name="_______________________________________hnt25" localSheetId="14">[1]Rates!$E$119</definedName>
    <definedName name="_______________________________________hnt25" localSheetId="13">[1]Rates!$E$119</definedName>
    <definedName name="_______________________________________hnt25" localSheetId="15">[1]Rates!$E$119</definedName>
    <definedName name="_______________________________________hnt25" localSheetId="16">[1]Rates!$E$119</definedName>
    <definedName name="_______________________________________hnt25" localSheetId="18">[1]Rates!$E$119</definedName>
    <definedName name="_______________________________________hnt25" localSheetId="17">[1]Rates!$E$119</definedName>
    <definedName name="_______________________________________hnt25" localSheetId="20">[1]Rates!$E$119</definedName>
    <definedName name="_______________________________________hnt25" localSheetId="19">[1]Rates!$E$119</definedName>
    <definedName name="_______________________________________hnt25" localSheetId="22">[1]Rates!$E$119</definedName>
    <definedName name="_______________________________________hnt25" localSheetId="21">[1]Rates!$E$119</definedName>
    <definedName name="_______________________________________hnt25" localSheetId="24">[1]Rates!$E$119</definedName>
    <definedName name="_______________________________________hnt25" localSheetId="26">[1]Rates!$E$119</definedName>
    <definedName name="_______________________________________hnt25" localSheetId="25">[1]Rates!$E$119</definedName>
    <definedName name="_______________________________________hnt25" localSheetId="23">[1]Rates!$E$119</definedName>
    <definedName name="_______________________________________hnt25" localSheetId="30">[1]Rates!$E$119</definedName>
    <definedName name="_______________________________________hnt25" localSheetId="29">[1]Rates!$E$119</definedName>
    <definedName name="_______________________________________hnt25" localSheetId="28">[1]Rates!$E$119</definedName>
    <definedName name="_______________________________________hnt25" localSheetId="27">[1]Rates!$E$119</definedName>
    <definedName name="_______________________________________hnt25" localSheetId="32">[1]Rates!$E$119</definedName>
    <definedName name="_______________________________________hnt25" localSheetId="31">[1]Rates!$E$119</definedName>
    <definedName name="_______________________________________hnt25">[2]Rates!$E$119</definedName>
    <definedName name="_______________________________________hnt40" localSheetId="2">[1]Rates!$E$119</definedName>
    <definedName name="_______________________________________hnt40" localSheetId="4">[1]Rates!$E$119</definedName>
    <definedName name="_______________________________________hnt40" localSheetId="6">[1]Rates!$E$119</definedName>
    <definedName name="_______________________________________hnt40" localSheetId="5">[1]Rates!$E$119</definedName>
    <definedName name="_______________________________________hnt40" localSheetId="8">[1]Rates!$E$119</definedName>
    <definedName name="_______________________________________hnt40" localSheetId="7">[1]Rates!$E$119</definedName>
    <definedName name="_______________________________________hnt40" localSheetId="10">[1]Rates!$E$119</definedName>
    <definedName name="_______________________________________hnt40" localSheetId="9">[1]Rates!$E$119</definedName>
    <definedName name="_______________________________________hnt40" localSheetId="12">[1]Rates!$E$119</definedName>
    <definedName name="_______________________________________hnt40" localSheetId="11">[1]Rates!$E$119</definedName>
    <definedName name="_______________________________________hnt40" localSheetId="3">[1]Rates!$E$119</definedName>
    <definedName name="_______________________________________hnt40" localSheetId="14">[1]Rates!$E$119</definedName>
    <definedName name="_______________________________________hnt40" localSheetId="13">[1]Rates!$E$119</definedName>
    <definedName name="_______________________________________hnt40" localSheetId="15">[1]Rates!$E$119</definedName>
    <definedName name="_______________________________________hnt40" localSheetId="16">[1]Rates!$E$119</definedName>
    <definedName name="_______________________________________hnt40" localSheetId="18">[1]Rates!$E$119</definedName>
    <definedName name="_______________________________________hnt40" localSheetId="17">[1]Rates!$E$119</definedName>
    <definedName name="_______________________________________hnt40" localSheetId="20">[1]Rates!$E$119</definedName>
    <definedName name="_______________________________________hnt40" localSheetId="19">[1]Rates!$E$119</definedName>
    <definedName name="_______________________________________hnt40" localSheetId="22">[1]Rates!$E$119</definedName>
    <definedName name="_______________________________________hnt40" localSheetId="21">[1]Rates!$E$119</definedName>
    <definedName name="_______________________________________hnt40" localSheetId="24">[1]Rates!$E$119</definedName>
    <definedName name="_______________________________________hnt40" localSheetId="26">[1]Rates!$E$119</definedName>
    <definedName name="_______________________________________hnt40" localSheetId="25">[1]Rates!$E$119</definedName>
    <definedName name="_______________________________________hnt40" localSheetId="23">[1]Rates!$E$119</definedName>
    <definedName name="_______________________________________hnt40" localSheetId="30">[1]Rates!$E$119</definedName>
    <definedName name="_______________________________________hnt40" localSheetId="29">[1]Rates!$E$119</definedName>
    <definedName name="_______________________________________hnt40" localSheetId="28">[1]Rates!$E$119</definedName>
    <definedName name="_______________________________________hnt40" localSheetId="27">[1]Rates!$E$119</definedName>
    <definedName name="_______________________________________hnt40" localSheetId="32">[1]Rates!$E$119</definedName>
    <definedName name="_______________________________________hnt40" localSheetId="31">[1]Rates!$E$119</definedName>
    <definedName name="_______________________________________hnt40">[2]Rates!$E$119</definedName>
    <definedName name="______________________________________cyt1" localSheetId="2">[1]Rates!$E$268</definedName>
    <definedName name="______________________________________cyt1" localSheetId="4">[1]Rates!$E$268</definedName>
    <definedName name="______________________________________cyt1" localSheetId="6">[1]Rates!$E$268</definedName>
    <definedName name="______________________________________cyt1" localSheetId="5">[1]Rates!$E$268</definedName>
    <definedName name="______________________________________cyt1" localSheetId="8">[1]Rates!$E$268</definedName>
    <definedName name="______________________________________cyt1" localSheetId="7">[1]Rates!$E$268</definedName>
    <definedName name="______________________________________cyt1" localSheetId="10">[1]Rates!$E$268</definedName>
    <definedName name="______________________________________cyt1" localSheetId="9">[1]Rates!$E$268</definedName>
    <definedName name="______________________________________cyt1" localSheetId="12">[1]Rates!$E$268</definedName>
    <definedName name="______________________________________cyt1" localSheetId="11">[1]Rates!$E$268</definedName>
    <definedName name="______________________________________cyt1" localSheetId="3">[1]Rates!$E$268</definedName>
    <definedName name="______________________________________cyt1" localSheetId="14">[1]Rates!$E$268</definedName>
    <definedName name="______________________________________cyt1" localSheetId="13">[1]Rates!$E$268</definedName>
    <definedName name="______________________________________cyt1" localSheetId="15">[1]Rates!$E$268</definedName>
    <definedName name="______________________________________cyt1" localSheetId="16">[1]Rates!$E$268</definedName>
    <definedName name="______________________________________cyt1" localSheetId="18">[1]Rates!$E$268</definedName>
    <definedName name="______________________________________cyt1" localSheetId="17">[1]Rates!$E$268</definedName>
    <definedName name="______________________________________cyt1" localSheetId="20">[1]Rates!$E$268</definedName>
    <definedName name="______________________________________cyt1" localSheetId="19">[1]Rates!$E$268</definedName>
    <definedName name="______________________________________cyt1" localSheetId="22">[1]Rates!$E$268</definedName>
    <definedName name="______________________________________cyt1" localSheetId="21">[1]Rates!$E$268</definedName>
    <definedName name="______________________________________cyt1" localSheetId="24">[1]Rates!$E$268</definedName>
    <definedName name="______________________________________cyt1" localSheetId="26">[1]Rates!$E$268</definedName>
    <definedName name="______________________________________cyt1" localSheetId="25">[1]Rates!$E$268</definedName>
    <definedName name="______________________________________cyt1" localSheetId="23">[1]Rates!$E$268</definedName>
    <definedName name="______________________________________cyt1" localSheetId="30">[1]Rates!$E$268</definedName>
    <definedName name="______________________________________cyt1" localSheetId="29">[1]Rates!$E$268</definedName>
    <definedName name="______________________________________cyt1" localSheetId="28">[1]Rates!$E$268</definedName>
    <definedName name="______________________________________cyt1" localSheetId="27">[1]Rates!$E$268</definedName>
    <definedName name="______________________________________cyt1" localSheetId="32">[1]Rates!$E$268</definedName>
    <definedName name="______________________________________cyt1" localSheetId="31">[1]Rates!$E$268</definedName>
    <definedName name="______________________________________cyt1">[2]Rates!$E$268</definedName>
    <definedName name="______________________________________hnt15" localSheetId="2">[1]Rates!$E$117</definedName>
    <definedName name="______________________________________hnt15" localSheetId="4">[1]Rates!$E$117</definedName>
    <definedName name="______________________________________hnt15" localSheetId="6">[1]Rates!$E$117</definedName>
    <definedName name="______________________________________hnt15" localSheetId="5">[1]Rates!$E$117</definedName>
    <definedName name="______________________________________hnt15" localSheetId="8">[1]Rates!$E$117</definedName>
    <definedName name="______________________________________hnt15" localSheetId="7">[1]Rates!$E$117</definedName>
    <definedName name="______________________________________hnt15" localSheetId="10">[1]Rates!$E$117</definedName>
    <definedName name="______________________________________hnt15" localSheetId="9">[1]Rates!$E$117</definedName>
    <definedName name="______________________________________hnt15" localSheetId="12">[1]Rates!$E$117</definedName>
    <definedName name="______________________________________hnt15" localSheetId="11">[1]Rates!$E$117</definedName>
    <definedName name="______________________________________hnt15" localSheetId="3">[1]Rates!$E$117</definedName>
    <definedName name="______________________________________hnt15" localSheetId="14">[1]Rates!$E$117</definedName>
    <definedName name="______________________________________hnt15" localSheetId="13">[1]Rates!$E$117</definedName>
    <definedName name="______________________________________hnt15" localSheetId="15">[1]Rates!$E$117</definedName>
    <definedName name="______________________________________hnt15" localSheetId="16">[1]Rates!$E$117</definedName>
    <definedName name="______________________________________hnt15" localSheetId="18">[1]Rates!$E$117</definedName>
    <definedName name="______________________________________hnt15" localSheetId="17">[1]Rates!$E$117</definedName>
    <definedName name="______________________________________hnt15" localSheetId="20">[1]Rates!$E$117</definedName>
    <definedName name="______________________________________hnt15" localSheetId="19">[1]Rates!$E$117</definedName>
    <definedName name="______________________________________hnt15" localSheetId="22">[1]Rates!$E$117</definedName>
    <definedName name="______________________________________hnt15" localSheetId="21">[1]Rates!$E$117</definedName>
    <definedName name="______________________________________hnt15" localSheetId="24">[1]Rates!$E$117</definedName>
    <definedName name="______________________________________hnt15" localSheetId="26">[1]Rates!$E$117</definedName>
    <definedName name="______________________________________hnt15" localSheetId="25">[1]Rates!$E$117</definedName>
    <definedName name="______________________________________hnt15" localSheetId="23">[1]Rates!$E$117</definedName>
    <definedName name="______________________________________hnt15" localSheetId="30">[1]Rates!$E$117</definedName>
    <definedName name="______________________________________hnt15" localSheetId="29">[1]Rates!$E$117</definedName>
    <definedName name="______________________________________hnt15" localSheetId="28">[1]Rates!$E$117</definedName>
    <definedName name="______________________________________hnt15" localSheetId="27">[1]Rates!$E$117</definedName>
    <definedName name="______________________________________hnt15" localSheetId="32">[1]Rates!$E$117</definedName>
    <definedName name="______________________________________hnt15" localSheetId="31">[1]Rates!$E$117</definedName>
    <definedName name="______________________________________hnt15">[2]Rates!$E$117</definedName>
    <definedName name="______________________________________hnt16" localSheetId="2">[10]Rates!$E$117</definedName>
    <definedName name="______________________________________hnt16" localSheetId="4">[10]Rates!$E$117</definedName>
    <definedName name="______________________________________hnt16" localSheetId="6">[10]Rates!$E$117</definedName>
    <definedName name="______________________________________hnt16" localSheetId="5">[10]Rates!$E$117</definedName>
    <definedName name="______________________________________hnt16" localSheetId="8">[10]Rates!$E$117</definedName>
    <definedName name="______________________________________hnt16" localSheetId="7">[10]Rates!$E$117</definedName>
    <definedName name="______________________________________hnt16" localSheetId="10">[10]Rates!$E$117</definedName>
    <definedName name="______________________________________hnt16" localSheetId="9">[10]Rates!$E$117</definedName>
    <definedName name="______________________________________hnt16" localSheetId="12">[10]Rates!$E$117</definedName>
    <definedName name="______________________________________hnt16" localSheetId="11">[10]Rates!$E$117</definedName>
    <definedName name="______________________________________hnt16" localSheetId="3">[10]Rates!$E$117</definedName>
    <definedName name="______________________________________hnt16" localSheetId="14">[10]Rates!$E$117</definedName>
    <definedName name="______________________________________hnt16" localSheetId="13">[10]Rates!$E$117</definedName>
    <definedName name="______________________________________hnt16" localSheetId="15">[10]Rates!$E$117</definedName>
    <definedName name="______________________________________hnt16" localSheetId="16">[10]Rates!$E$117</definedName>
    <definedName name="______________________________________hnt16" localSheetId="18">[10]Rates!$E$117</definedName>
    <definedName name="______________________________________hnt16" localSheetId="17">[10]Rates!$E$117</definedName>
    <definedName name="______________________________________hnt16" localSheetId="20">[10]Rates!$E$117</definedName>
    <definedName name="______________________________________hnt16" localSheetId="19">[10]Rates!$E$117</definedName>
    <definedName name="______________________________________hnt16" localSheetId="22">[10]Rates!$E$117</definedName>
    <definedName name="______________________________________hnt16" localSheetId="21">[10]Rates!$E$117</definedName>
    <definedName name="______________________________________hnt16" localSheetId="24">[10]Rates!$E$117</definedName>
    <definedName name="______________________________________hnt16" localSheetId="26">[10]Rates!$E$117</definedName>
    <definedName name="______________________________________hnt16" localSheetId="25">[10]Rates!$E$117</definedName>
    <definedName name="______________________________________hnt16" localSheetId="23">[10]Rates!$E$117</definedName>
    <definedName name="______________________________________hnt16" localSheetId="30">[10]Rates!$E$117</definedName>
    <definedName name="______________________________________hnt16" localSheetId="29">[10]Rates!$E$117</definedName>
    <definedName name="______________________________________hnt16" localSheetId="28">[10]Rates!$E$117</definedName>
    <definedName name="______________________________________hnt16" localSheetId="27">[10]Rates!$E$117</definedName>
    <definedName name="______________________________________hnt16" localSheetId="32">[10]Rates!$E$117</definedName>
    <definedName name="______________________________________hnt16" localSheetId="31">[10]Rates!$E$117</definedName>
    <definedName name="______________________________________hnt16">[11]Rates!$E$117</definedName>
    <definedName name="______________________________________hnt20" localSheetId="2">[1]Rates!$E$118</definedName>
    <definedName name="______________________________________hnt20" localSheetId="4">[1]Rates!$E$118</definedName>
    <definedName name="______________________________________hnt20" localSheetId="6">[1]Rates!$E$118</definedName>
    <definedName name="______________________________________hnt20" localSheetId="5">[1]Rates!$E$118</definedName>
    <definedName name="______________________________________hnt20" localSheetId="8">[1]Rates!$E$118</definedName>
    <definedName name="______________________________________hnt20" localSheetId="7">[1]Rates!$E$118</definedName>
    <definedName name="______________________________________hnt20" localSheetId="10">[1]Rates!$E$118</definedName>
    <definedName name="______________________________________hnt20" localSheetId="9">[1]Rates!$E$118</definedName>
    <definedName name="______________________________________hnt20" localSheetId="12">[1]Rates!$E$118</definedName>
    <definedName name="______________________________________hnt20" localSheetId="11">[1]Rates!$E$118</definedName>
    <definedName name="______________________________________hnt20" localSheetId="3">[1]Rates!$E$118</definedName>
    <definedName name="______________________________________hnt20" localSheetId="14">[1]Rates!$E$118</definedName>
    <definedName name="______________________________________hnt20" localSheetId="13">[1]Rates!$E$118</definedName>
    <definedName name="______________________________________hnt20" localSheetId="15">[1]Rates!$E$118</definedName>
    <definedName name="______________________________________hnt20" localSheetId="16">[1]Rates!$E$118</definedName>
    <definedName name="______________________________________hnt20" localSheetId="18">[1]Rates!$E$118</definedName>
    <definedName name="______________________________________hnt20" localSheetId="17">[1]Rates!$E$118</definedName>
    <definedName name="______________________________________hnt20" localSheetId="20">[1]Rates!$E$118</definedName>
    <definedName name="______________________________________hnt20" localSheetId="19">[1]Rates!$E$118</definedName>
    <definedName name="______________________________________hnt20" localSheetId="22">[1]Rates!$E$118</definedName>
    <definedName name="______________________________________hnt20" localSheetId="21">[1]Rates!$E$118</definedName>
    <definedName name="______________________________________hnt20" localSheetId="24">[1]Rates!$E$118</definedName>
    <definedName name="______________________________________hnt20" localSheetId="26">[1]Rates!$E$118</definedName>
    <definedName name="______________________________________hnt20" localSheetId="25">[1]Rates!$E$118</definedName>
    <definedName name="______________________________________hnt20" localSheetId="23">[1]Rates!$E$118</definedName>
    <definedName name="______________________________________hnt20" localSheetId="30">[1]Rates!$E$118</definedName>
    <definedName name="______________________________________hnt20" localSheetId="29">[1]Rates!$E$118</definedName>
    <definedName name="______________________________________hnt20" localSheetId="28">[1]Rates!$E$118</definedName>
    <definedName name="______________________________________hnt20" localSheetId="27">[1]Rates!$E$118</definedName>
    <definedName name="______________________________________hnt20" localSheetId="32">[1]Rates!$E$118</definedName>
    <definedName name="______________________________________hnt20" localSheetId="31">[1]Rates!$E$118</definedName>
    <definedName name="______________________________________hnt20">[2]Rates!$E$118</definedName>
    <definedName name="______________________________________hnt21" localSheetId="2">[10]Rates!$E$118</definedName>
    <definedName name="______________________________________hnt21" localSheetId="4">[10]Rates!$E$118</definedName>
    <definedName name="______________________________________hnt21" localSheetId="6">[10]Rates!$E$118</definedName>
    <definedName name="______________________________________hnt21" localSheetId="5">[10]Rates!$E$118</definedName>
    <definedName name="______________________________________hnt21" localSheetId="8">[10]Rates!$E$118</definedName>
    <definedName name="______________________________________hnt21" localSheetId="7">[10]Rates!$E$118</definedName>
    <definedName name="______________________________________hnt21" localSheetId="10">[10]Rates!$E$118</definedName>
    <definedName name="______________________________________hnt21" localSheetId="9">[10]Rates!$E$118</definedName>
    <definedName name="______________________________________hnt21" localSheetId="12">[10]Rates!$E$118</definedName>
    <definedName name="______________________________________hnt21" localSheetId="11">[10]Rates!$E$118</definedName>
    <definedName name="______________________________________hnt21" localSheetId="3">[10]Rates!$E$118</definedName>
    <definedName name="______________________________________hnt21" localSheetId="14">[10]Rates!$E$118</definedName>
    <definedName name="______________________________________hnt21" localSheetId="13">[10]Rates!$E$118</definedName>
    <definedName name="______________________________________hnt21" localSheetId="15">[10]Rates!$E$118</definedName>
    <definedName name="______________________________________hnt21" localSheetId="16">[10]Rates!$E$118</definedName>
    <definedName name="______________________________________hnt21" localSheetId="18">[10]Rates!$E$118</definedName>
    <definedName name="______________________________________hnt21" localSheetId="17">[10]Rates!$E$118</definedName>
    <definedName name="______________________________________hnt21" localSheetId="20">[10]Rates!$E$118</definedName>
    <definedName name="______________________________________hnt21" localSheetId="19">[10]Rates!$E$118</definedName>
    <definedName name="______________________________________hnt21" localSheetId="22">[10]Rates!$E$118</definedName>
    <definedName name="______________________________________hnt21" localSheetId="21">[10]Rates!$E$118</definedName>
    <definedName name="______________________________________hnt21" localSheetId="24">[10]Rates!$E$118</definedName>
    <definedName name="______________________________________hnt21" localSheetId="26">[10]Rates!$E$118</definedName>
    <definedName name="______________________________________hnt21" localSheetId="25">[10]Rates!$E$118</definedName>
    <definedName name="______________________________________hnt21" localSheetId="23">[10]Rates!$E$118</definedName>
    <definedName name="______________________________________hnt21" localSheetId="30">[10]Rates!$E$118</definedName>
    <definedName name="______________________________________hnt21" localSheetId="29">[10]Rates!$E$118</definedName>
    <definedName name="______________________________________hnt21" localSheetId="28">[10]Rates!$E$118</definedName>
    <definedName name="______________________________________hnt21" localSheetId="27">[10]Rates!$E$118</definedName>
    <definedName name="______________________________________hnt21" localSheetId="32">[10]Rates!$E$118</definedName>
    <definedName name="______________________________________hnt21" localSheetId="31">[10]Rates!$E$118</definedName>
    <definedName name="______________________________________hnt21">[11]Rates!$E$118</definedName>
    <definedName name="______________________________________hnt25" localSheetId="2">[1]Rates!$E$119</definedName>
    <definedName name="______________________________________hnt25" localSheetId="4">[1]Rates!$E$119</definedName>
    <definedName name="______________________________________hnt25" localSheetId="6">[1]Rates!$E$119</definedName>
    <definedName name="______________________________________hnt25" localSheetId="5">[1]Rates!$E$119</definedName>
    <definedName name="______________________________________hnt25" localSheetId="8">[1]Rates!$E$119</definedName>
    <definedName name="______________________________________hnt25" localSheetId="7">[1]Rates!$E$119</definedName>
    <definedName name="______________________________________hnt25" localSheetId="10">[1]Rates!$E$119</definedName>
    <definedName name="______________________________________hnt25" localSheetId="9">[1]Rates!$E$119</definedName>
    <definedName name="______________________________________hnt25" localSheetId="12">[1]Rates!$E$119</definedName>
    <definedName name="______________________________________hnt25" localSheetId="11">[1]Rates!$E$119</definedName>
    <definedName name="______________________________________hnt25" localSheetId="3">[1]Rates!$E$119</definedName>
    <definedName name="______________________________________hnt25" localSheetId="14">[1]Rates!$E$119</definedName>
    <definedName name="______________________________________hnt25" localSheetId="13">[1]Rates!$E$119</definedName>
    <definedName name="______________________________________hnt25" localSheetId="15">[1]Rates!$E$119</definedName>
    <definedName name="______________________________________hnt25" localSheetId="16">[1]Rates!$E$119</definedName>
    <definedName name="______________________________________hnt25" localSheetId="18">[1]Rates!$E$119</definedName>
    <definedName name="______________________________________hnt25" localSheetId="17">[1]Rates!$E$119</definedName>
    <definedName name="______________________________________hnt25" localSheetId="20">[1]Rates!$E$119</definedName>
    <definedName name="______________________________________hnt25" localSheetId="19">[1]Rates!$E$119</definedName>
    <definedName name="______________________________________hnt25" localSheetId="22">[1]Rates!$E$119</definedName>
    <definedName name="______________________________________hnt25" localSheetId="21">[1]Rates!$E$119</definedName>
    <definedName name="______________________________________hnt25" localSheetId="24">[1]Rates!$E$119</definedName>
    <definedName name="______________________________________hnt25" localSheetId="26">[1]Rates!$E$119</definedName>
    <definedName name="______________________________________hnt25" localSheetId="25">[1]Rates!$E$119</definedName>
    <definedName name="______________________________________hnt25" localSheetId="23">[1]Rates!$E$119</definedName>
    <definedName name="______________________________________hnt25" localSheetId="30">[1]Rates!$E$119</definedName>
    <definedName name="______________________________________hnt25" localSheetId="29">[1]Rates!$E$119</definedName>
    <definedName name="______________________________________hnt25" localSheetId="28">[1]Rates!$E$119</definedName>
    <definedName name="______________________________________hnt25" localSheetId="27">[1]Rates!$E$119</definedName>
    <definedName name="______________________________________hnt25" localSheetId="32">[1]Rates!$E$119</definedName>
    <definedName name="______________________________________hnt25" localSheetId="31">[1]Rates!$E$119</definedName>
    <definedName name="______________________________________hnt25">[2]Rates!$E$119</definedName>
    <definedName name="______________________________________hnt40" localSheetId="2">[10]Rates!$E$119</definedName>
    <definedName name="______________________________________hnt40" localSheetId="4">[10]Rates!$E$119</definedName>
    <definedName name="______________________________________hnt40" localSheetId="6">[10]Rates!$E$119</definedName>
    <definedName name="______________________________________hnt40" localSheetId="5">[10]Rates!$E$119</definedName>
    <definedName name="______________________________________hnt40" localSheetId="8">[10]Rates!$E$119</definedName>
    <definedName name="______________________________________hnt40" localSheetId="7">[10]Rates!$E$119</definedName>
    <definedName name="______________________________________hnt40" localSheetId="10">[10]Rates!$E$119</definedName>
    <definedName name="______________________________________hnt40" localSheetId="9">[10]Rates!$E$119</definedName>
    <definedName name="______________________________________hnt40" localSheetId="12">[10]Rates!$E$119</definedName>
    <definedName name="______________________________________hnt40" localSheetId="11">[10]Rates!$E$119</definedName>
    <definedName name="______________________________________hnt40" localSheetId="3">[10]Rates!$E$119</definedName>
    <definedName name="______________________________________hnt40" localSheetId="14">[10]Rates!$E$119</definedName>
    <definedName name="______________________________________hnt40" localSheetId="13">[10]Rates!$E$119</definedName>
    <definedName name="______________________________________hnt40" localSheetId="15">[10]Rates!$E$119</definedName>
    <definedName name="______________________________________hnt40" localSheetId="16">[10]Rates!$E$119</definedName>
    <definedName name="______________________________________hnt40" localSheetId="18">[10]Rates!$E$119</definedName>
    <definedName name="______________________________________hnt40" localSheetId="17">[10]Rates!$E$119</definedName>
    <definedName name="______________________________________hnt40" localSheetId="20">[10]Rates!$E$119</definedName>
    <definedName name="______________________________________hnt40" localSheetId="19">[10]Rates!$E$119</definedName>
    <definedName name="______________________________________hnt40" localSheetId="22">[10]Rates!$E$119</definedName>
    <definedName name="______________________________________hnt40" localSheetId="21">[10]Rates!$E$119</definedName>
    <definedName name="______________________________________hnt40" localSheetId="24">[10]Rates!$E$119</definedName>
    <definedName name="______________________________________hnt40" localSheetId="26">[10]Rates!$E$119</definedName>
    <definedName name="______________________________________hnt40" localSheetId="25">[10]Rates!$E$119</definedName>
    <definedName name="______________________________________hnt40" localSheetId="23">[10]Rates!$E$119</definedName>
    <definedName name="______________________________________hnt40" localSheetId="30">[10]Rates!$E$119</definedName>
    <definedName name="______________________________________hnt40" localSheetId="29">[10]Rates!$E$119</definedName>
    <definedName name="______________________________________hnt40" localSheetId="28">[10]Rates!$E$119</definedName>
    <definedName name="______________________________________hnt40" localSheetId="27">[10]Rates!$E$119</definedName>
    <definedName name="______________________________________hnt40" localSheetId="32">[10]Rates!$E$119</definedName>
    <definedName name="______________________________________hnt40" localSheetId="31">[10]Rates!$E$119</definedName>
    <definedName name="______________________________________hnt40">[11]Rates!$E$119</definedName>
    <definedName name="_____________________________________cyt1" localSheetId="2">[1]Rates!$E$268</definedName>
    <definedName name="_____________________________________cyt1" localSheetId="4">[1]Rates!$E$268</definedName>
    <definedName name="_____________________________________cyt1" localSheetId="6">[1]Rates!$E$268</definedName>
    <definedName name="_____________________________________cyt1" localSheetId="5">[1]Rates!$E$268</definedName>
    <definedName name="_____________________________________cyt1" localSheetId="8">[1]Rates!$E$268</definedName>
    <definedName name="_____________________________________cyt1" localSheetId="7">[1]Rates!$E$268</definedName>
    <definedName name="_____________________________________cyt1" localSheetId="10">[1]Rates!$E$268</definedName>
    <definedName name="_____________________________________cyt1" localSheetId="9">[1]Rates!$E$268</definedName>
    <definedName name="_____________________________________cyt1" localSheetId="12">[1]Rates!$E$268</definedName>
    <definedName name="_____________________________________cyt1" localSheetId="11">[1]Rates!$E$268</definedName>
    <definedName name="_____________________________________cyt1" localSheetId="3">[1]Rates!$E$268</definedName>
    <definedName name="_____________________________________cyt1" localSheetId="14">[1]Rates!$E$268</definedName>
    <definedName name="_____________________________________cyt1" localSheetId="13">[1]Rates!$E$268</definedName>
    <definedName name="_____________________________________cyt1" localSheetId="15">[1]Rates!$E$268</definedName>
    <definedName name="_____________________________________cyt1" localSheetId="16">[1]Rates!$E$268</definedName>
    <definedName name="_____________________________________cyt1" localSheetId="18">[1]Rates!$E$268</definedName>
    <definedName name="_____________________________________cyt1" localSheetId="17">[1]Rates!$E$268</definedName>
    <definedName name="_____________________________________cyt1" localSheetId="20">[1]Rates!$E$268</definedName>
    <definedName name="_____________________________________cyt1" localSheetId="19">[1]Rates!$E$268</definedName>
    <definedName name="_____________________________________cyt1" localSheetId="22">[1]Rates!$E$268</definedName>
    <definedName name="_____________________________________cyt1" localSheetId="21">[1]Rates!$E$268</definedName>
    <definedName name="_____________________________________cyt1" localSheetId="24">[1]Rates!$E$268</definedName>
    <definedName name="_____________________________________cyt1" localSheetId="26">[1]Rates!$E$268</definedName>
    <definedName name="_____________________________________cyt1" localSheetId="25">[1]Rates!$E$268</definedName>
    <definedName name="_____________________________________cyt1" localSheetId="23">[1]Rates!$E$268</definedName>
    <definedName name="_____________________________________cyt1" localSheetId="30">[1]Rates!$E$268</definedName>
    <definedName name="_____________________________________cyt1" localSheetId="29">[1]Rates!$E$268</definedName>
    <definedName name="_____________________________________cyt1" localSheetId="28">[1]Rates!$E$268</definedName>
    <definedName name="_____________________________________cyt1" localSheetId="27">[1]Rates!$E$268</definedName>
    <definedName name="_____________________________________cyt1" localSheetId="32">[1]Rates!$E$268</definedName>
    <definedName name="_____________________________________cyt1" localSheetId="31">[1]Rates!$E$268</definedName>
    <definedName name="_____________________________________cyt1">[2]Rates!$E$268</definedName>
    <definedName name="_____________________________________hnt15" localSheetId="2">[1]Rates!$E$117</definedName>
    <definedName name="_____________________________________hnt15" localSheetId="4">[1]Rates!$E$117</definedName>
    <definedName name="_____________________________________hnt15" localSheetId="6">[1]Rates!$E$117</definedName>
    <definedName name="_____________________________________hnt15" localSheetId="5">[1]Rates!$E$117</definedName>
    <definedName name="_____________________________________hnt15" localSheetId="8">[1]Rates!$E$117</definedName>
    <definedName name="_____________________________________hnt15" localSheetId="7">[1]Rates!$E$117</definedName>
    <definedName name="_____________________________________hnt15" localSheetId="10">[1]Rates!$E$117</definedName>
    <definedName name="_____________________________________hnt15" localSheetId="9">[1]Rates!$E$117</definedName>
    <definedName name="_____________________________________hnt15" localSheetId="12">[1]Rates!$E$117</definedName>
    <definedName name="_____________________________________hnt15" localSheetId="11">[1]Rates!$E$117</definedName>
    <definedName name="_____________________________________hnt15" localSheetId="3">[1]Rates!$E$117</definedName>
    <definedName name="_____________________________________hnt15" localSheetId="14">[1]Rates!$E$117</definedName>
    <definedName name="_____________________________________hnt15" localSheetId="13">[1]Rates!$E$117</definedName>
    <definedName name="_____________________________________hnt15" localSheetId="15">[1]Rates!$E$117</definedName>
    <definedName name="_____________________________________hnt15" localSheetId="16">[1]Rates!$E$117</definedName>
    <definedName name="_____________________________________hnt15" localSheetId="18">[1]Rates!$E$117</definedName>
    <definedName name="_____________________________________hnt15" localSheetId="17">[1]Rates!$E$117</definedName>
    <definedName name="_____________________________________hnt15" localSheetId="20">[1]Rates!$E$117</definedName>
    <definedName name="_____________________________________hnt15" localSheetId="19">[1]Rates!$E$117</definedName>
    <definedName name="_____________________________________hnt15" localSheetId="22">[1]Rates!$E$117</definedName>
    <definedName name="_____________________________________hnt15" localSheetId="21">[1]Rates!$E$117</definedName>
    <definedName name="_____________________________________hnt15" localSheetId="24">[1]Rates!$E$117</definedName>
    <definedName name="_____________________________________hnt15" localSheetId="26">[1]Rates!$E$117</definedName>
    <definedName name="_____________________________________hnt15" localSheetId="25">[1]Rates!$E$117</definedName>
    <definedName name="_____________________________________hnt15" localSheetId="23">[1]Rates!$E$117</definedName>
    <definedName name="_____________________________________hnt15" localSheetId="30">[1]Rates!$E$117</definedName>
    <definedName name="_____________________________________hnt15" localSheetId="29">[1]Rates!$E$117</definedName>
    <definedName name="_____________________________________hnt15" localSheetId="28">[1]Rates!$E$117</definedName>
    <definedName name="_____________________________________hnt15" localSheetId="27">[1]Rates!$E$117</definedName>
    <definedName name="_____________________________________hnt15" localSheetId="32">[1]Rates!$E$117</definedName>
    <definedName name="_____________________________________hnt15" localSheetId="31">[1]Rates!$E$117</definedName>
    <definedName name="_____________________________________hnt15">[2]Rates!$E$117</definedName>
    <definedName name="_____________________________________hnt16" localSheetId="2">[1]Rates!$E$117</definedName>
    <definedName name="_____________________________________hnt16" localSheetId="4">[1]Rates!$E$117</definedName>
    <definedName name="_____________________________________hnt16" localSheetId="6">[1]Rates!$E$117</definedName>
    <definedName name="_____________________________________hnt16" localSheetId="5">[1]Rates!$E$117</definedName>
    <definedName name="_____________________________________hnt16" localSheetId="8">[1]Rates!$E$117</definedName>
    <definedName name="_____________________________________hnt16" localSheetId="7">[1]Rates!$E$117</definedName>
    <definedName name="_____________________________________hnt16" localSheetId="10">[1]Rates!$E$117</definedName>
    <definedName name="_____________________________________hnt16" localSheetId="9">[1]Rates!$E$117</definedName>
    <definedName name="_____________________________________hnt16" localSheetId="12">[1]Rates!$E$117</definedName>
    <definedName name="_____________________________________hnt16" localSheetId="11">[1]Rates!$E$117</definedName>
    <definedName name="_____________________________________hnt16" localSheetId="3">[1]Rates!$E$117</definedName>
    <definedName name="_____________________________________hnt16" localSheetId="14">[1]Rates!$E$117</definedName>
    <definedName name="_____________________________________hnt16" localSheetId="13">[1]Rates!$E$117</definedName>
    <definedName name="_____________________________________hnt16" localSheetId="15">[1]Rates!$E$117</definedName>
    <definedName name="_____________________________________hnt16" localSheetId="16">[1]Rates!$E$117</definedName>
    <definedName name="_____________________________________hnt16" localSheetId="18">[1]Rates!$E$117</definedName>
    <definedName name="_____________________________________hnt16" localSheetId="17">[1]Rates!$E$117</definedName>
    <definedName name="_____________________________________hnt16" localSheetId="20">[1]Rates!$E$117</definedName>
    <definedName name="_____________________________________hnt16" localSheetId="19">[1]Rates!$E$117</definedName>
    <definedName name="_____________________________________hnt16" localSheetId="22">[1]Rates!$E$117</definedName>
    <definedName name="_____________________________________hnt16" localSheetId="21">[1]Rates!$E$117</definedName>
    <definedName name="_____________________________________hnt16" localSheetId="24">[1]Rates!$E$117</definedName>
    <definedName name="_____________________________________hnt16" localSheetId="26">[1]Rates!$E$117</definedName>
    <definedName name="_____________________________________hnt16" localSheetId="25">[1]Rates!$E$117</definedName>
    <definedName name="_____________________________________hnt16" localSheetId="23">[1]Rates!$E$117</definedName>
    <definedName name="_____________________________________hnt16" localSheetId="30">[1]Rates!$E$117</definedName>
    <definedName name="_____________________________________hnt16" localSheetId="29">[1]Rates!$E$117</definedName>
    <definedName name="_____________________________________hnt16" localSheetId="28">[1]Rates!$E$117</definedName>
    <definedName name="_____________________________________hnt16" localSheetId="27">[1]Rates!$E$117</definedName>
    <definedName name="_____________________________________hnt16" localSheetId="32">[1]Rates!$E$117</definedName>
    <definedName name="_____________________________________hnt16" localSheetId="31">[1]Rates!$E$117</definedName>
    <definedName name="_____________________________________hnt16">[2]Rates!$E$117</definedName>
    <definedName name="_____________________________________hnt20" localSheetId="2">[1]Rates!$E$118</definedName>
    <definedName name="_____________________________________hnt20" localSheetId="4">[1]Rates!$E$118</definedName>
    <definedName name="_____________________________________hnt20" localSheetId="6">[1]Rates!$E$118</definedName>
    <definedName name="_____________________________________hnt20" localSheetId="5">[1]Rates!$E$118</definedName>
    <definedName name="_____________________________________hnt20" localSheetId="8">[1]Rates!$E$118</definedName>
    <definedName name="_____________________________________hnt20" localSheetId="7">[1]Rates!$E$118</definedName>
    <definedName name="_____________________________________hnt20" localSheetId="10">[1]Rates!$E$118</definedName>
    <definedName name="_____________________________________hnt20" localSheetId="9">[1]Rates!$E$118</definedName>
    <definedName name="_____________________________________hnt20" localSheetId="12">[1]Rates!$E$118</definedName>
    <definedName name="_____________________________________hnt20" localSheetId="11">[1]Rates!$E$118</definedName>
    <definedName name="_____________________________________hnt20" localSheetId="3">[1]Rates!$E$118</definedName>
    <definedName name="_____________________________________hnt20" localSheetId="14">[1]Rates!$E$118</definedName>
    <definedName name="_____________________________________hnt20" localSheetId="13">[1]Rates!$E$118</definedName>
    <definedName name="_____________________________________hnt20" localSheetId="15">[1]Rates!$E$118</definedName>
    <definedName name="_____________________________________hnt20" localSheetId="16">[1]Rates!$E$118</definedName>
    <definedName name="_____________________________________hnt20" localSheetId="18">[1]Rates!$E$118</definedName>
    <definedName name="_____________________________________hnt20" localSheetId="17">[1]Rates!$E$118</definedName>
    <definedName name="_____________________________________hnt20" localSheetId="20">[1]Rates!$E$118</definedName>
    <definedName name="_____________________________________hnt20" localSheetId="19">[1]Rates!$E$118</definedName>
    <definedName name="_____________________________________hnt20" localSheetId="22">[1]Rates!$E$118</definedName>
    <definedName name="_____________________________________hnt20" localSheetId="21">[1]Rates!$E$118</definedName>
    <definedName name="_____________________________________hnt20" localSheetId="24">[1]Rates!$E$118</definedName>
    <definedName name="_____________________________________hnt20" localSheetId="26">[1]Rates!$E$118</definedName>
    <definedName name="_____________________________________hnt20" localSheetId="25">[1]Rates!$E$118</definedName>
    <definedName name="_____________________________________hnt20" localSheetId="23">[1]Rates!$E$118</definedName>
    <definedName name="_____________________________________hnt20" localSheetId="30">[1]Rates!$E$118</definedName>
    <definedName name="_____________________________________hnt20" localSheetId="29">[1]Rates!$E$118</definedName>
    <definedName name="_____________________________________hnt20" localSheetId="28">[1]Rates!$E$118</definedName>
    <definedName name="_____________________________________hnt20" localSheetId="27">[1]Rates!$E$118</definedName>
    <definedName name="_____________________________________hnt20" localSheetId="32">[1]Rates!$E$118</definedName>
    <definedName name="_____________________________________hnt20" localSheetId="31">[1]Rates!$E$118</definedName>
    <definedName name="_____________________________________hnt20">[2]Rates!$E$118</definedName>
    <definedName name="_____________________________________hnt21" localSheetId="2">[1]Rates!$E$118</definedName>
    <definedName name="_____________________________________hnt21" localSheetId="4">[1]Rates!$E$118</definedName>
    <definedName name="_____________________________________hnt21" localSheetId="6">[1]Rates!$E$118</definedName>
    <definedName name="_____________________________________hnt21" localSheetId="5">[1]Rates!$E$118</definedName>
    <definedName name="_____________________________________hnt21" localSheetId="8">[1]Rates!$E$118</definedName>
    <definedName name="_____________________________________hnt21" localSheetId="7">[1]Rates!$E$118</definedName>
    <definedName name="_____________________________________hnt21" localSheetId="10">[1]Rates!$E$118</definedName>
    <definedName name="_____________________________________hnt21" localSheetId="9">[1]Rates!$E$118</definedName>
    <definedName name="_____________________________________hnt21" localSheetId="12">[1]Rates!$E$118</definedName>
    <definedName name="_____________________________________hnt21" localSheetId="11">[1]Rates!$E$118</definedName>
    <definedName name="_____________________________________hnt21" localSheetId="3">[1]Rates!$E$118</definedName>
    <definedName name="_____________________________________hnt21" localSheetId="14">[1]Rates!$E$118</definedName>
    <definedName name="_____________________________________hnt21" localSheetId="13">[1]Rates!$E$118</definedName>
    <definedName name="_____________________________________hnt21" localSheetId="15">[1]Rates!$E$118</definedName>
    <definedName name="_____________________________________hnt21" localSheetId="16">[1]Rates!$E$118</definedName>
    <definedName name="_____________________________________hnt21" localSheetId="18">[1]Rates!$E$118</definedName>
    <definedName name="_____________________________________hnt21" localSheetId="17">[1]Rates!$E$118</definedName>
    <definedName name="_____________________________________hnt21" localSheetId="20">[1]Rates!$E$118</definedName>
    <definedName name="_____________________________________hnt21" localSheetId="19">[1]Rates!$E$118</definedName>
    <definedName name="_____________________________________hnt21" localSheetId="22">[1]Rates!$E$118</definedName>
    <definedName name="_____________________________________hnt21" localSheetId="21">[1]Rates!$E$118</definedName>
    <definedName name="_____________________________________hnt21" localSheetId="24">[1]Rates!$E$118</definedName>
    <definedName name="_____________________________________hnt21" localSheetId="26">[1]Rates!$E$118</definedName>
    <definedName name="_____________________________________hnt21" localSheetId="25">[1]Rates!$E$118</definedName>
    <definedName name="_____________________________________hnt21" localSheetId="23">[1]Rates!$E$118</definedName>
    <definedName name="_____________________________________hnt21" localSheetId="30">[1]Rates!$E$118</definedName>
    <definedName name="_____________________________________hnt21" localSheetId="29">[1]Rates!$E$118</definedName>
    <definedName name="_____________________________________hnt21" localSheetId="28">[1]Rates!$E$118</definedName>
    <definedName name="_____________________________________hnt21" localSheetId="27">[1]Rates!$E$118</definedName>
    <definedName name="_____________________________________hnt21" localSheetId="32">[1]Rates!$E$118</definedName>
    <definedName name="_____________________________________hnt21" localSheetId="31">[1]Rates!$E$118</definedName>
    <definedName name="_____________________________________hnt21">[2]Rates!$E$118</definedName>
    <definedName name="_____________________________________hnt25" localSheetId="2">[1]Rates!$E$119</definedName>
    <definedName name="_____________________________________hnt25" localSheetId="4">[1]Rates!$E$119</definedName>
    <definedName name="_____________________________________hnt25" localSheetId="6">[1]Rates!$E$119</definedName>
    <definedName name="_____________________________________hnt25" localSheetId="5">[1]Rates!$E$119</definedName>
    <definedName name="_____________________________________hnt25" localSheetId="8">[1]Rates!$E$119</definedName>
    <definedName name="_____________________________________hnt25" localSheetId="7">[1]Rates!$E$119</definedName>
    <definedName name="_____________________________________hnt25" localSheetId="10">[1]Rates!$E$119</definedName>
    <definedName name="_____________________________________hnt25" localSheetId="9">[1]Rates!$E$119</definedName>
    <definedName name="_____________________________________hnt25" localSheetId="12">[1]Rates!$E$119</definedName>
    <definedName name="_____________________________________hnt25" localSheetId="11">[1]Rates!$E$119</definedName>
    <definedName name="_____________________________________hnt25" localSheetId="3">[1]Rates!$E$119</definedName>
    <definedName name="_____________________________________hnt25" localSheetId="14">[1]Rates!$E$119</definedName>
    <definedName name="_____________________________________hnt25" localSheetId="13">[1]Rates!$E$119</definedName>
    <definedName name="_____________________________________hnt25" localSheetId="15">[1]Rates!$E$119</definedName>
    <definedName name="_____________________________________hnt25" localSheetId="16">[1]Rates!$E$119</definedName>
    <definedName name="_____________________________________hnt25" localSheetId="18">[1]Rates!$E$119</definedName>
    <definedName name="_____________________________________hnt25" localSheetId="17">[1]Rates!$E$119</definedName>
    <definedName name="_____________________________________hnt25" localSheetId="20">[1]Rates!$E$119</definedName>
    <definedName name="_____________________________________hnt25" localSheetId="19">[1]Rates!$E$119</definedName>
    <definedName name="_____________________________________hnt25" localSheetId="22">[1]Rates!$E$119</definedName>
    <definedName name="_____________________________________hnt25" localSheetId="21">[1]Rates!$E$119</definedName>
    <definedName name="_____________________________________hnt25" localSheetId="24">[1]Rates!$E$119</definedName>
    <definedName name="_____________________________________hnt25" localSheetId="26">[1]Rates!$E$119</definedName>
    <definedName name="_____________________________________hnt25" localSheetId="25">[1]Rates!$E$119</definedName>
    <definedName name="_____________________________________hnt25" localSheetId="23">[1]Rates!$E$119</definedName>
    <definedName name="_____________________________________hnt25" localSheetId="30">[1]Rates!$E$119</definedName>
    <definedName name="_____________________________________hnt25" localSheetId="29">[1]Rates!$E$119</definedName>
    <definedName name="_____________________________________hnt25" localSheetId="28">[1]Rates!$E$119</definedName>
    <definedName name="_____________________________________hnt25" localSheetId="27">[1]Rates!$E$119</definedName>
    <definedName name="_____________________________________hnt25" localSheetId="32">[1]Rates!$E$119</definedName>
    <definedName name="_____________________________________hnt25" localSheetId="31">[1]Rates!$E$119</definedName>
    <definedName name="_____________________________________hnt25">[2]Rates!$E$119</definedName>
    <definedName name="_____________________________________hnt40" localSheetId="2">[1]Rates!$E$119</definedName>
    <definedName name="_____________________________________hnt40" localSheetId="4">[1]Rates!$E$119</definedName>
    <definedName name="_____________________________________hnt40" localSheetId="6">[1]Rates!$E$119</definedName>
    <definedName name="_____________________________________hnt40" localSheetId="5">[1]Rates!$E$119</definedName>
    <definedName name="_____________________________________hnt40" localSheetId="8">[1]Rates!$E$119</definedName>
    <definedName name="_____________________________________hnt40" localSheetId="7">[1]Rates!$E$119</definedName>
    <definedName name="_____________________________________hnt40" localSheetId="10">[1]Rates!$E$119</definedName>
    <definedName name="_____________________________________hnt40" localSheetId="9">[1]Rates!$E$119</definedName>
    <definedName name="_____________________________________hnt40" localSheetId="12">[1]Rates!$E$119</definedName>
    <definedName name="_____________________________________hnt40" localSheetId="11">[1]Rates!$E$119</definedName>
    <definedName name="_____________________________________hnt40" localSheetId="3">[1]Rates!$E$119</definedName>
    <definedName name="_____________________________________hnt40" localSheetId="14">[1]Rates!$E$119</definedName>
    <definedName name="_____________________________________hnt40" localSheetId="13">[1]Rates!$E$119</definedName>
    <definedName name="_____________________________________hnt40" localSheetId="15">[1]Rates!$E$119</definedName>
    <definedName name="_____________________________________hnt40" localSheetId="16">[1]Rates!$E$119</definedName>
    <definedName name="_____________________________________hnt40" localSheetId="18">[1]Rates!$E$119</definedName>
    <definedName name="_____________________________________hnt40" localSheetId="17">[1]Rates!$E$119</definedName>
    <definedName name="_____________________________________hnt40" localSheetId="20">[1]Rates!$E$119</definedName>
    <definedName name="_____________________________________hnt40" localSheetId="19">[1]Rates!$E$119</definedName>
    <definedName name="_____________________________________hnt40" localSheetId="22">[1]Rates!$E$119</definedName>
    <definedName name="_____________________________________hnt40" localSheetId="21">[1]Rates!$E$119</definedName>
    <definedName name="_____________________________________hnt40" localSheetId="24">[1]Rates!$E$119</definedName>
    <definedName name="_____________________________________hnt40" localSheetId="26">[1]Rates!$E$119</definedName>
    <definedName name="_____________________________________hnt40" localSheetId="25">[1]Rates!$E$119</definedName>
    <definedName name="_____________________________________hnt40" localSheetId="23">[1]Rates!$E$119</definedName>
    <definedName name="_____________________________________hnt40" localSheetId="30">[1]Rates!$E$119</definedName>
    <definedName name="_____________________________________hnt40" localSheetId="29">[1]Rates!$E$119</definedName>
    <definedName name="_____________________________________hnt40" localSheetId="28">[1]Rates!$E$119</definedName>
    <definedName name="_____________________________________hnt40" localSheetId="27">[1]Rates!$E$119</definedName>
    <definedName name="_____________________________________hnt40" localSheetId="32">[1]Rates!$E$119</definedName>
    <definedName name="_____________________________________hnt40" localSheetId="31">[1]Rates!$E$119</definedName>
    <definedName name="_____________________________________hnt40">[2]Rates!$E$119</definedName>
    <definedName name="____________________________________cyt1" localSheetId="2">[1]Rates!$E$268</definedName>
    <definedName name="____________________________________cyt1" localSheetId="4">[1]Rates!$E$268</definedName>
    <definedName name="____________________________________cyt1" localSheetId="6">[1]Rates!$E$268</definedName>
    <definedName name="____________________________________cyt1" localSheetId="5">[1]Rates!$E$268</definedName>
    <definedName name="____________________________________cyt1" localSheetId="8">[1]Rates!$E$268</definedName>
    <definedName name="____________________________________cyt1" localSheetId="7">[1]Rates!$E$268</definedName>
    <definedName name="____________________________________cyt1" localSheetId="10">[1]Rates!$E$268</definedName>
    <definedName name="____________________________________cyt1" localSheetId="9">[1]Rates!$E$268</definedName>
    <definedName name="____________________________________cyt1" localSheetId="12">[1]Rates!$E$268</definedName>
    <definedName name="____________________________________cyt1" localSheetId="11">[1]Rates!$E$268</definedName>
    <definedName name="____________________________________cyt1" localSheetId="3">[1]Rates!$E$268</definedName>
    <definedName name="____________________________________cyt1" localSheetId="14">[1]Rates!$E$268</definedName>
    <definedName name="____________________________________cyt1" localSheetId="13">[1]Rates!$E$268</definedName>
    <definedName name="____________________________________cyt1" localSheetId="15">[1]Rates!$E$268</definedName>
    <definedName name="____________________________________cyt1" localSheetId="16">[1]Rates!$E$268</definedName>
    <definedName name="____________________________________cyt1" localSheetId="18">[1]Rates!$E$268</definedName>
    <definedName name="____________________________________cyt1" localSheetId="17">[1]Rates!$E$268</definedName>
    <definedName name="____________________________________cyt1" localSheetId="20">[1]Rates!$E$268</definedName>
    <definedName name="____________________________________cyt1" localSheetId="19">[1]Rates!$E$268</definedName>
    <definedName name="____________________________________cyt1" localSheetId="22">[1]Rates!$E$268</definedName>
    <definedName name="____________________________________cyt1" localSheetId="21">[1]Rates!$E$268</definedName>
    <definedName name="____________________________________cyt1" localSheetId="24">[1]Rates!$E$268</definedName>
    <definedName name="____________________________________cyt1" localSheetId="26">[1]Rates!$E$268</definedName>
    <definedName name="____________________________________cyt1" localSheetId="25">[1]Rates!$E$268</definedName>
    <definedName name="____________________________________cyt1" localSheetId="23">[1]Rates!$E$268</definedName>
    <definedName name="____________________________________cyt1" localSheetId="30">[1]Rates!$E$268</definedName>
    <definedName name="____________________________________cyt1" localSheetId="29">[1]Rates!$E$268</definedName>
    <definedName name="____________________________________cyt1" localSheetId="28">[1]Rates!$E$268</definedName>
    <definedName name="____________________________________cyt1" localSheetId="27">[1]Rates!$E$268</definedName>
    <definedName name="____________________________________cyt1" localSheetId="32">[1]Rates!$E$268</definedName>
    <definedName name="____________________________________cyt1" localSheetId="31">[1]Rates!$E$268</definedName>
    <definedName name="____________________________________cyt1">[2]Rates!$E$268</definedName>
    <definedName name="____________________________________hnt15" localSheetId="2">[1]Rates!$E$117</definedName>
    <definedName name="____________________________________hnt15" localSheetId="4">[1]Rates!$E$117</definedName>
    <definedName name="____________________________________hnt15" localSheetId="6">[1]Rates!$E$117</definedName>
    <definedName name="____________________________________hnt15" localSheetId="5">[1]Rates!$E$117</definedName>
    <definedName name="____________________________________hnt15" localSheetId="8">[1]Rates!$E$117</definedName>
    <definedName name="____________________________________hnt15" localSheetId="7">[1]Rates!$E$117</definedName>
    <definedName name="____________________________________hnt15" localSheetId="10">[1]Rates!$E$117</definedName>
    <definedName name="____________________________________hnt15" localSheetId="9">[1]Rates!$E$117</definedName>
    <definedName name="____________________________________hnt15" localSheetId="12">[1]Rates!$E$117</definedName>
    <definedName name="____________________________________hnt15" localSheetId="11">[1]Rates!$E$117</definedName>
    <definedName name="____________________________________hnt15" localSheetId="3">[1]Rates!$E$117</definedName>
    <definedName name="____________________________________hnt15" localSheetId="14">[1]Rates!$E$117</definedName>
    <definedName name="____________________________________hnt15" localSheetId="13">[1]Rates!$E$117</definedName>
    <definedName name="____________________________________hnt15" localSheetId="15">[1]Rates!$E$117</definedName>
    <definedName name="____________________________________hnt15" localSheetId="16">[1]Rates!$E$117</definedName>
    <definedName name="____________________________________hnt15" localSheetId="18">[1]Rates!$E$117</definedName>
    <definedName name="____________________________________hnt15" localSheetId="17">[1]Rates!$E$117</definedName>
    <definedName name="____________________________________hnt15" localSheetId="20">[1]Rates!$E$117</definedName>
    <definedName name="____________________________________hnt15" localSheetId="19">[1]Rates!$E$117</definedName>
    <definedName name="____________________________________hnt15" localSheetId="22">[1]Rates!$E$117</definedName>
    <definedName name="____________________________________hnt15" localSheetId="21">[1]Rates!$E$117</definedName>
    <definedName name="____________________________________hnt15" localSheetId="24">[1]Rates!$E$117</definedName>
    <definedName name="____________________________________hnt15" localSheetId="26">[1]Rates!$E$117</definedName>
    <definedName name="____________________________________hnt15" localSheetId="25">[1]Rates!$E$117</definedName>
    <definedName name="____________________________________hnt15" localSheetId="23">[1]Rates!$E$117</definedName>
    <definedName name="____________________________________hnt15" localSheetId="30">[1]Rates!$E$117</definedName>
    <definedName name="____________________________________hnt15" localSheetId="29">[1]Rates!$E$117</definedName>
    <definedName name="____________________________________hnt15" localSheetId="28">[1]Rates!$E$117</definedName>
    <definedName name="____________________________________hnt15" localSheetId="27">[1]Rates!$E$117</definedName>
    <definedName name="____________________________________hnt15" localSheetId="32">[1]Rates!$E$117</definedName>
    <definedName name="____________________________________hnt15" localSheetId="31">[1]Rates!$E$117</definedName>
    <definedName name="____________________________________hnt15">[2]Rates!$E$117</definedName>
    <definedName name="____________________________________hnt16" localSheetId="2">[1]Rates!$E$117</definedName>
    <definedName name="____________________________________hnt16" localSheetId="4">[1]Rates!$E$117</definedName>
    <definedName name="____________________________________hnt16" localSheetId="6">[1]Rates!$E$117</definedName>
    <definedName name="____________________________________hnt16" localSheetId="5">[1]Rates!$E$117</definedName>
    <definedName name="____________________________________hnt16" localSheetId="8">[1]Rates!$E$117</definedName>
    <definedName name="____________________________________hnt16" localSheetId="7">[1]Rates!$E$117</definedName>
    <definedName name="____________________________________hnt16" localSheetId="10">[1]Rates!$E$117</definedName>
    <definedName name="____________________________________hnt16" localSheetId="9">[1]Rates!$E$117</definedName>
    <definedName name="____________________________________hnt16" localSheetId="12">[1]Rates!$E$117</definedName>
    <definedName name="____________________________________hnt16" localSheetId="11">[1]Rates!$E$117</definedName>
    <definedName name="____________________________________hnt16" localSheetId="3">[1]Rates!$E$117</definedName>
    <definedName name="____________________________________hnt16" localSheetId="14">[1]Rates!$E$117</definedName>
    <definedName name="____________________________________hnt16" localSheetId="13">[1]Rates!$E$117</definedName>
    <definedName name="____________________________________hnt16" localSheetId="15">[1]Rates!$E$117</definedName>
    <definedName name="____________________________________hnt16" localSheetId="16">[1]Rates!$E$117</definedName>
    <definedName name="____________________________________hnt16" localSheetId="18">[1]Rates!$E$117</definedName>
    <definedName name="____________________________________hnt16" localSheetId="17">[1]Rates!$E$117</definedName>
    <definedName name="____________________________________hnt16" localSheetId="20">[1]Rates!$E$117</definedName>
    <definedName name="____________________________________hnt16" localSheetId="19">[1]Rates!$E$117</definedName>
    <definedName name="____________________________________hnt16" localSheetId="22">[1]Rates!$E$117</definedName>
    <definedName name="____________________________________hnt16" localSheetId="21">[1]Rates!$E$117</definedName>
    <definedName name="____________________________________hnt16" localSheetId="24">[1]Rates!$E$117</definedName>
    <definedName name="____________________________________hnt16" localSheetId="26">[1]Rates!$E$117</definedName>
    <definedName name="____________________________________hnt16" localSheetId="25">[1]Rates!$E$117</definedName>
    <definedName name="____________________________________hnt16" localSheetId="23">[1]Rates!$E$117</definedName>
    <definedName name="____________________________________hnt16" localSheetId="30">[1]Rates!$E$117</definedName>
    <definedName name="____________________________________hnt16" localSheetId="29">[1]Rates!$E$117</definedName>
    <definedName name="____________________________________hnt16" localSheetId="28">[1]Rates!$E$117</definedName>
    <definedName name="____________________________________hnt16" localSheetId="27">[1]Rates!$E$117</definedName>
    <definedName name="____________________________________hnt16" localSheetId="32">[1]Rates!$E$117</definedName>
    <definedName name="____________________________________hnt16" localSheetId="31">[1]Rates!$E$117</definedName>
    <definedName name="____________________________________hnt16">[2]Rates!$E$117</definedName>
    <definedName name="____________________________________hnt20" localSheetId="2">[1]Rates!$E$118</definedName>
    <definedName name="____________________________________hnt20" localSheetId="4">[1]Rates!$E$118</definedName>
    <definedName name="____________________________________hnt20" localSheetId="6">[1]Rates!$E$118</definedName>
    <definedName name="____________________________________hnt20" localSheetId="5">[1]Rates!$E$118</definedName>
    <definedName name="____________________________________hnt20" localSheetId="8">[1]Rates!$E$118</definedName>
    <definedName name="____________________________________hnt20" localSheetId="7">[1]Rates!$E$118</definedName>
    <definedName name="____________________________________hnt20" localSheetId="10">[1]Rates!$E$118</definedName>
    <definedName name="____________________________________hnt20" localSheetId="9">[1]Rates!$E$118</definedName>
    <definedName name="____________________________________hnt20" localSheetId="12">[1]Rates!$E$118</definedName>
    <definedName name="____________________________________hnt20" localSheetId="11">[1]Rates!$E$118</definedName>
    <definedName name="____________________________________hnt20" localSheetId="3">[1]Rates!$E$118</definedName>
    <definedName name="____________________________________hnt20" localSheetId="14">[1]Rates!$E$118</definedName>
    <definedName name="____________________________________hnt20" localSheetId="13">[1]Rates!$E$118</definedName>
    <definedName name="____________________________________hnt20" localSheetId="15">[1]Rates!$E$118</definedName>
    <definedName name="____________________________________hnt20" localSheetId="16">[1]Rates!$E$118</definedName>
    <definedName name="____________________________________hnt20" localSheetId="18">[1]Rates!$E$118</definedName>
    <definedName name="____________________________________hnt20" localSheetId="17">[1]Rates!$E$118</definedName>
    <definedName name="____________________________________hnt20" localSheetId="20">[1]Rates!$E$118</definedName>
    <definedName name="____________________________________hnt20" localSheetId="19">[1]Rates!$E$118</definedName>
    <definedName name="____________________________________hnt20" localSheetId="22">[1]Rates!$E$118</definedName>
    <definedName name="____________________________________hnt20" localSheetId="21">[1]Rates!$E$118</definedName>
    <definedName name="____________________________________hnt20" localSheetId="24">[1]Rates!$E$118</definedName>
    <definedName name="____________________________________hnt20" localSheetId="26">[1]Rates!$E$118</definedName>
    <definedName name="____________________________________hnt20" localSheetId="25">[1]Rates!$E$118</definedName>
    <definedName name="____________________________________hnt20" localSheetId="23">[1]Rates!$E$118</definedName>
    <definedName name="____________________________________hnt20" localSheetId="30">[1]Rates!$E$118</definedName>
    <definedName name="____________________________________hnt20" localSheetId="29">[1]Rates!$E$118</definedName>
    <definedName name="____________________________________hnt20" localSheetId="28">[1]Rates!$E$118</definedName>
    <definedName name="____________________________________hnt20" localSheetId="27">[1]Rates!$E$118</definedName>
    <definedName name="____________________________________hnt20" localSheetId="32">[1]Rates!$E$118</definedName>
    <definedName name="____________________________________hnt20" localSheetId="31">[1]Rates!$E$118</definedName>
    <definedName name="____________________________________hnt20">[2]Rates!$E$118</definedName>
    <definedName name="____________________________________hnt21" localSheetId="2">[1]Rates!$E$118</definedName>
    <definedName name="____________________________________hnt21" localSheetId="4">[1]Rates!$E$118</definedName>
    <definedName name="____________________________________hnt21" localSheetId="6">[1]Rates!$E$118</definedName>
    <definedName name="____________________________________hnt21" localSheetId="5">[1]Rates!$E$118</definedName>
    <definedName name="____________________________________hnt21" localSheetId="8">[1]Rates!$E$118</definedName>
    <definedName name="____________________________________hnt21" localSheetId="7">[1]Rates!$E$118</definedName>
    <definedName name="____________________________________hnt21" localSheetId="10">[1]Rates!$E$118</definedName>
    <definedName name="____________________________________hnt21" localSheetId="9">[1]Rates!$E$118</definedName>
    <definedName name="____________________________________hnt21" localSheetId="12">[1]Rates!$E$118</definedName>
    <definedName name="____________________________________hnt21" localSheetId="11">[1]Rates!$E$118</definedName>
    <definedName name="____________________________________hnt21" localSheetId="3">[1]Rates!$E$118</definedName>
    <definedName name="____________________________________hnt21" localSheetId="14">[1]Rates!$E$118</definedName>
    <definedName name="____________________________________hnt21" localSheetId="13">[1]Rates!$E$118</definedName>
    <definedName name="____________________________________hnt21" localSheetId="15">[1]Rates!$E$118</definedName>
    <definedName name="____________________________________hnt21" localSheetId="16">[1]Rates!$E$118</definedName>
    <definedName name="____________________________________hnt21" localSheetId="18">[1]Rates!$E$118</definedName>
    <definedName name="____________________________________hnt21" localSheetId="17">[1]Rates!$E$118</definedName>
    <definedName name="____________________________________hnt21" localSheetId="20">[1]Rates!$E$118</definedName>
    <definedName name="____________________________________hnt21" localSheetId="19">[1]Rates!$E$118</definedName>
    <definedName name="____________________________________hnt21" localSheetId="22">[1]Rates!$E$118</definedName>
    <definedName name="____________________________________hnt21" localSheetId="21">[1]Rates!$E$118</definedName>
    <definedName name="____________________________________hnt21" localSheetId="24">[1]Rates!$E$118</definedName>
    <definedName name="____________________________________hnt21" localSheetId="26">[1]Rates!$E$118</definedName>
    <definedName name="____________________________________hnt21" localSheetId="25">[1]Rates!$E$118</definedName>
    <definedName name="____________________________________hnt21" localSheetId="23">[1]Rates!$E$118</definedName>
    <definedName name="____________________________________hnt21" localSheetId="30">[1]Rates!$E$118</definedName>
    <definedName name="____________________________________hnt21" localSheetId="29">[1]Rates!$E$118</definedName>
    <definedName name="____________________________________hnt21" localSheetId="28">[1]Rates!$E$118</definedName>
    <definedName name="____________________________________hnt21" localSheetId="27">[1]Rates!$E$118</definedName>
    <definedName name="____________________________________hnt21" localSheetId="32">[1]Rates!$E$118</definedName>
    <definedName name="____________________________________hnt21" localSheetId="31">[1]Rates!$E$118</definedName>
    <definedName name="____________________________________hnt21">[2]Rates!$E$118</definedName>
    <definedName name="____________________________________hnt25" localSheetId="2">[1]Rates!$E$119</definedName>
    <definedName name="____________________________________hnt25" localSheetId="4">[1]Rates!$E$119</definedName>
    <definedName name="____________________________________hnt25" localSheetId="6">[1]Rates!$E$119</definedName>
    <definedName name="____________________________________hnt25" localSheetId="5">[1]Rates!$E$119</definedName>
    <definedName name="____________________________________hnt25" localSheetId="8">[1]Rates!$E$119</definedName>
    <definedName name="____________________________________hnt25" localSheetId="7">[1]Rates!$E$119</definedName>
    <definedName name="____________________________________hnt25" localSheetId="10">[1]Rates!$E$119</definedName>
    <definedName name="____________________________________hnt25" localSheetId="9">[1]Rates!$E$119</definedName>
    <definedName name="____________________________________hnt25" localSheetId="12">[1]Rates!$E$119</definedName>
    <definedName name="____________________________________hnt25" localSheetId="11">[1]Rates!$E$119</definedName>
    <definedName name="____________________________________hnt25" localSheetId="3">[1]Rates!$E$119</definedName>
    <definedName name="____________________________________hnt25" localSheetId="14">[1]Rates!$E$119</definedName>
    <definedName name="____________________________________hnt25" localSheetId="13">[1]Rates!$E$119</definedName>
    <definedName name="____________________________________hnt25" localSheetId="15">[1]Rates!$E$119</definedName>
    <definedName name="____________________________________hnt25" localSheetId="16">[1]Rates!$E$119</definedName>
    <definedName name="____________________________________hnt25" localSheetId="18">[1]Rates!$E$119</definedName>
    <definedName name="____________________________________hnt25" localSheetId="17">[1]Rates!$E$119</definedName>
    <definedName name="____________________________________hnt25" localSheetId="20">[1]Rates!$E$119</definedName>
    <definedName name="____________________________________hnt25" localSheetId="19">[1]Rates!$E$119</definedName>
    <definedName name="____________________________________hnt25" localSheetId="22">[1]Rates!$E$119</definedName>
    <definedName name="____________________________________hnt25" localSheetId="21">[1]Rates!$E$119</definedName>
    <definedName name="____________________________________hnt25" localSheetId="24">[1]Rates!$E$119</definedName>
    <definedName name="____________________________________hnt25" localSheetId="26">[1]Rates!$E$119</definedName>
    <definedName name="____________________________________hnt25" localSheetId="25">[1]Rates!$E$119</definedName>
    <definedName name="____________________________________hnt25" localSheetId="23">[1]Rates!$E$119</definedName>
    <definedName name="____________________________________hnt25" localSheetId="30">[1]Rates!$E$119</definedName>
    <definedName name="____________________________________hnt25" localSheetId="29">[1]Rates!$E$119</definedName>
    <definedName name="____________________________________hnt25" localSheetId="28">[1]Rates!$E$119</definedName>
    <definedName name="____________________________________hnt25" localSheetId="27">[1]Rates!$E$119</definedName>
    <definedName name="____________________________________hnt25" localSheetId="32">[1]Rates!$E$119</definedName>
    <definedName name="____________________________________hnt25" localSheetId="31">[1]Rates!$E$119</definedName>
    <definedName name="____________________________________hnt25">[2]Rates!$E$119</definedName>
    <definedName name="____________________________________hnt40" localSheetId="2">[1]Rates!$E$119</definedName>
    <definedName name="____________________________________hnt40" localSheetId="4">[1]Rates!$E$119</definedName>
    <definedName name="____________________________________hnt40" localSheetId="6">[1]Rates!$E$119</definedName>
    <definedName name="____________________________________hnt40" localSheetId="5">[1]Rates!$E$119</definedName>
    <definedName name="____________________________________hnt40" localSheetId="8">[1]Rates!$E$119</definedName>
    <definedName name="____________________________________hnt40" localSheetId="7">[1]Rates!$E$119</definedName>
    <definedName name="____________________________________hnt40" localSheetId="10">[1]Rates!$E$119</definedName>
    <definedName name="____________________________________hnt40" localSheetId="9">[1]Rates!$E$119</definedName>
    <definedName name="____________________________________hnt40" localSheetId="12">[1]Rates!$E$119</definedName>
    <definedName name="____________________________________hnt40" localSheetId="11">[1]Rates!$E$119</definedName>
    <definedName name="____________________________________hnt40" localSheetId="3">[1]Rates!$E$119</definedName>
    <definedName name="____________________________________hnt40" localSheetId="14">[1]Rates!$E$119</definedName>
    <definedName name="____________________________________hnt40" localSheetId="13">[1]Rates!$E$119</definedName>
    <definedName name="____________________________________hnt40" localSheetId="15">[1]Rates!$E$119</definedName>
    <definedName name="____________________________________hnt40" localSheetId="16">[1]Rates!$E$119</definedName>
    <definedName name="____________________________________hnt40" localSheetId="18">[1]Rates!$E$119</definedName>
    <definedName name="____________________________________hnt40" localSheetId="17">[1]Rates!$E$119</definedName>
    <definedName name="____________________________________hnt40" localSheetId="20">[1]Rates!$E$119</definedName>
    <definedName name="____________________________________hnt40" localSheetId="19">[1]Rates!$E$119</definedName>
    <definedName name="____________________________________hnt40" localSheetId="22">[1]Rates!$E$119</definedName>
    <definedName name="____________________________________hnt40" localSheetId="21">[1]Rates!$E$119</definedName>
    <definedName name="____________________________________hnt40" localSheetId="24">[1]Rates!$E$119</definedName>
    <definedName name="____________________________________hnt40" localSheetId="26">[1]Rates!$E$119</definedName>
    <definedName name="____________________________________hnt40" localSheetId="25">[1]Rates!$E$119</definedName>
    <definedName name="____________________________________hnt40" localSheetId="23">[1]Rates!$E$119</definedName>
    <definedName name="____________________________________hnt40" localSheetId="30">[1]Rates!$E$119</definedName>
    <definedName name="____________________________________hnt40" localSheetId="29">[1]Rates!$E$119</definedName>
    <definedName name="____________________________________hnt40" localSheetId="28">[1]Rates!$E$119</definedName>
    <definedName name="____________________________________hnt40" localSheetId="27">[1]Rates!$E$119</definedName>
    <definedName name="____________________________________hnt40" localSheetId="32">[1]Rates!$E$119</definedName>
    <definedName name="____________________________________hnt40" localSheetId="31">[1]Rates!$E$119</definedName>
    <definedName name="____________________________________hnt40">[2]Rates!$E$119</definedName>
    <definedName name="___________________________________cyt1" localSheetId="2">[1]Rates!$E$268</definedName>
    <definedName name="___________________________________cyt1" localSheetId="4">[1]Rates!$E$268</definedName>
    <definedName name="___________________________________cyt1" localSheetId="6">[1]Rates!$E$268</definedName>
    <definedName name="___________________________________cyt1" localSheetId="5">[1]Rates!$E$268</definedName>
    <definedName name="___________________________________cyt1" localSheetId="8">[1]Rates!$E$268</definedName>
    <definedName name="___________________________________cyt1" localSheetId="7">[1]Rates!$E$268</definedName>
    <definedName name="___________________________________cyt1" localSheetId="10">[1]Rates!$E$268</definedName>
    <definedName name="___________________________________cyt1" localSheetId="9">[1]Rates!$E$268</definedName>
    <definedName name="___________________________________cyt1" localSheetId="12">[1]Rates!$E$268</definedName>
    <definedName name="___________________________________cyt1" localSheetId="11">[1]Rates!$E$268</definedName>
    <definedName name="___________________________________cyt1" localSheetId="3">[1]Rates!$E$268</definedName>
    <definedName name="___________________________________cyt1" localSheetId="14">[1]Rates!$E$268</definedName>
    <definedName name="___________________________________cyt1" localSheetId="13">[1]Rates!$E$268</definedName>
    <definedName name="___________________________________cyt1" localSheetId="15">[1]Rates!$E$268</definedName>
    <definedName name="___________________________________cyt1" localSheetId="16">[1]Rates!$E$268</definedName>
    <definedName name="___________________________________cyt1" localSheetId="18">[1]Rates!$E$268</definedName>
    <definedName name="___________________________________cyt1" localSheetId="17">[1]Rates!$E$268</definedName>
    <definedName name="___________________________________cyt1" localSheetId="20">[1]Rates!$E$268</definedName>
    <definedName name="___________________________________cyt1" localSheetId="19">[1]Rates!$E$268</definedName>
    <definedName name="___________________________________cyt1" localSheetId="22">[1]Rates!$E$268</definedName>
    <definedName name="___________________________________cyt1" localSheetId="21">[1]Rates!$E$268</definedName>
    <definedName name="___________________________________cyt1" localSheetId="24">[1]Rates!$E$268</definedName>
    <definedName name="___________________________________cyt1" localSheetId="26">[1]Rates!$E$268</definedName>
    <definedName name="___________________________________cyt1" localSheetId="25">[1]Rates!$E$268</definedName>
    <definedName name="___________________________________cyt1" localSheetId="23">[1]Rates!$E$268</definedName>
    <definedName name="___________________________________cyt1" localSheetId="30">[1]Rates!$E$268</definedName>
    <definedName name="___________________________________cyt1" localSheetId="29">[1]Rates!$E$268</definedName>
    <definedName name="___________________________________cyt1" localSheetId="28">[1]Rates!$E$268</definedName>
    <definedName name="___________________________________cyt1" localSheetId="27">[1]Rates!$E$268</definedName>
    <definedName name="___________________________________cyt1" localSheetId="32">[1]Rates!$E$268</definedName>
    <definedName name="___________________________________cyt1" localSheetId="31">[1]Rates!$E$268</definedName>
    <definedName name="___________________________________cyt1">[2]Rates!$E$268</definedName>
    <definedName name="___________________________________hnt15" localSheetId="2">[1]Rates!$E$117</definedName>
    <definedName name="___________________________________hnt15" localSheetId="4">[1]Rates!$E$117</definedName>
    <definedName name="___________________________________hnt15" localSheetId="6">[1]Rates!$E$117</definedName>
    <definedName name="___________________________________hnt15" localSheetId="5">[1]Rates!$E$117</definedName>
    <definedName name="___________________________________hnt15" localSheetId="8">[1]Rates!$E$117</definedName>
    <definedName name="___________________________________hnt15" localSheetId="7">[1]Rates!$E$117</definedName>
    <definedName name="___________________________________hnt15" localSheetId="10">[1]Rates!$E$117</definedName>
    <definedName name="___________________________________hnt15" localSheetId="9">[1]Rates!$E$117</definedName>
    <definedName name="___________________________________hnt15" localSheetId="12">[1]Rates!$E$117</definedName>
    <definedName name="___________________________________hnt15" localSheetId="11">[1]Rates!$E$117</definedName>
    <definedName name="___________________________________hnt15" localSheetId="3">[1]Rates!$E$117</definedName>
    <definedName name="___________________________________hnt15" localSheetId="14">[1]Rates!$E$117</definedName>
    <definedName name="___________________________________hnt15" localSheetId="13">[1]Rates!$E$117</definedName>
    <definedName name="___________________________________hnt15" localSheetId="15">[1]Rates!$E$117</definedName>
    <definedName name="___________________________________hnt15" localSheetId="16">[1]Rates!$E$117</definedName>
    <definedName name="___________________________________hnt15" localSheetId="18">[1]Rates!$E$117</definedName>
    <definedName name="___________________________________hnt15" localSheetId="17">[1]Rates!$E$117</definedName>
    <definedName name="___________________________________hnt15" localSheetId="20">[1]Rates!$E$117</definedName>
    <definedName name="___________________________________hnt15" localSheetId="19">[1]Rates!$E$117</definedName>
    <definedName name="___________________________________hnt15" localSheetId="22">[1]Rates!$E$117</definedName>
    <definedName name="___________________________________hnt15" localSheetId="21">[1]Rates!$E$117</definedName>
    <definedName name="___________________________________hnt15" localSheetId="24">[1]Rates!$E$117</definedName>
    <definedName name="___________________________________hnt15" localSheetId="26">[1]Rates!$E$117</definedName>
    <definedName name="___________________________________hnt15" localSheetId="25">[1]Rates!$E$117</definedName>
    <definedName name="___________________________________hnt15" localSheetId="23">[1]Rates!$E$117</definedName>
    <definedName name="___________________________________hnt15" localSheetId="30">[1]Rates!$E$117</definedName>
    <definedName name="___________________________________hnt15" localSheetId="29">[1]Rates!$E$117</definedName>
    <definedName name="___________________________________hnt15" localSheetId="28">[1]Rates!$E$117</definedName>
    <definedName name="___________________________________hnt15" localSheetId="27">[1]Rates!$E$117</definedName>
    <definedName name="___________________________________hnt15" localSheetId="32">[1]Rates!$E$117</definedName>
    <definedName name="___________________________________hnt15" localSheetId="31">[1]Rates!$E$117</definedName>
    <definedName name="___________________________________hnt15">[2]Rates!$E$117</definedName>
    <definedName name="___________________________________hnt16">[5]Rates!$E$117</definedName>
    <definedName name="___________________________________hnt20" localSheetId="2">[1]Rates!$E$118</definedName>
    <definedName name="___________________________________hnt20" localSheetId="4">[1]Rates!$E$118</definedName>
    <definedName name="___________________________________hnt20" localSheetId="6">[1]Rates!$E$118</definedName>
    <definedName name="___________________________________hnt20" localSheetId="5">[1]Rates!$E$118</definedName>
    <definedName name="___________________________________hnt20" localSheetId="8">[1]Rates!$E$118</definedName>
    <definedName name="___________________________________hnt20" localSheetId="7">[1]Rates!$E$118</definedName>
    <definedName name="___________________________________hnt20" localSheetId="10">[1]Rates!$E$118</definedName>
    <definedName name="___________________________________hnt20" localSheetId="9">[1]Rates!$E$118</definedName>
    <definedName name="___________________________________hnt20" localSheetId="12">[1]Rates!$E$118</definedName>
    <definedName name="___________________________________hnt20" localSheetId="11">[1]Rates!$E$118</definedName>
    <definedName name="___________________________________hnt20" localSheetId="3">[1]Rates!$E$118</definedName>
    <definedName name="___________________________________hnt20" localSheetId="14">[1]Rates!$E$118</definedName>
    <definedName name="___________________________________hnt20" localSheetId="13">[1]Rates!$E$118</definedName>
    <definedName name="___________________________________hnt20" localSheetId="15">[1]Rates!$E$118</definedName>
    <definedName name="___________________________________hnt20" localSheetId="16">[1]Rates!$E$118</definedName>
    <definedName name="___________________________________hnt20" localSheetId="18">[1]Rates!$E$118</definedName>
    <definedName name="___________________________________hnt20" localSheetId="17">[1]Rates!$E$118</definedName>
    <definedName name="___________________________________hnt20" localSheetId="20">[1]Rates!$E$118</definedName>
    <definedName name="___________________________________hnt20" localSheetId="19">[1]Rates!$E$118</definedName>
    <definedName name="___________________________________hnt20" localSheetId="22">[1]Rates!$E$118</definedName>
    <definedName name="___________________________________hnt20" localSheetId="21">[1]Rates!$E$118</definedName>
    <definedName name="___________________________________hnt20" localSheetId="24">[1]Rates!$E$118</definedName>
    <definedName name="___________________________________hnt20" localSheetId="26">[1]Rates!$E$118</definedName>
    <definedName name="___________________________________hnt20" localSheetId="25">[1]Rates!$E$118</definedName>
    <definedName name="___________________________________hnt20" localSheetId="23">[1]Rates!$E$118</definedName>
    <definedName name="___________________________________hnt20" localSheetId="30">[1]Rates!$E$118</definedName>
    <definedName name="___________________________________hnt20" localSheetId="29">[1]Rates!$E$118</definedName>
    <definedName name="___________________________________hnt20" localSheetId="28">[1]Rates!$E$118</definedName>
    <definedName name="___________________________________hnt20" localSheetId="27">[1]Rates!$E$118</definedName>
    <definedName name="___________________________________hnt20" localSheetId="32">[1]Rates!$E$118</definedName>
    <definedName name="___________________________________hnt20" localSheetId="31">[1]Rates!$E$118</definedName>
    <definedName name="___________________________________hnt20">[2]Rates!$E$118</definedName>
    <definedName name="___________________________________hnt21">[5]Rates!$E$118</definedName>
    <definedName name="___________________________________hnt25" localSheetId="2">[1]Rates!$E$119</definedName>
    <definedName name="___________________________________hnt25" localSheetId="4">[1]Rates!$E$119</definedName>
    <definedName name="___________________________________hnt25" localSheetId="6">[1]Rates!$E$119</definedName>
    <definedName name="___________________________________hnt25" localSheetId="5">[1]Rates!$E$119</definedName>
    <definedName name="___________________________________hnt25" localSheetId="8">[1]Rates!$E$119</definedName>
    <definedName name="___________________________________hnt25" localSheetId="7">[1]Rates!$E$119</definedName>
    <definedName name="___________________________________hnt25" localSheetId="10">[1]Rates!$E$119</definedName>
    <definedName name="___________________________________hnt25" localSheetId="9">[1]Rates!$E$119</definedName>
    <definedName name="___________________________________hnt25" localSheetId="12">[1]Rates!$E$119</definedName>
    <definedName name="___________________________________hnt25" localSheetId="11">[1]Rates!$E$119</definedName>
    <definedName name="___________________________________hnt25" localSheetId="3">[1]Rates!$E$119</definedName>
    <definedName name="___________________________________hnt25" localSheetId="14">[1]Rates!$E$119</definedName>
    <definedName name="___________________________________hnt25" localSheetId="13">[1]Rates!$E$119</definedName>
    <definedName name="___________________________________hnt25" localSheetId="15">[1]Rates!$E$119</definedName>
    <definedName name="___________________________________hnt25" localSheetId="16">[1]Rates!$E$119</definedName>
    <definedName name="___________________________________hnt25" localSheetId="18">[1]Rates!$E$119</definedName>
    <definedName name="___________________________________hnt25" localSheetId="17">[1]Rates!$E$119</definedName>
    <definedName name="___________________________________hnt25" localSheetId="20">[1]Rates!$E$119</definedName>
    <definedName name="___________________________________hnt25" localSheetId="19">[1]Rates!$E$119</definedName>
    <definedName name="___________________________________hnt25" localSheetId="22">[1]Rates!$E$119</definedName>
    <definedName name="___________________________________hnt25" localSheetId="21">[1]Rates!$E$119</definedName>
    <definedName name="___________________________________hnt25" localSheetId="24">[1]Rates!$E$119</definedName>
    <definedName name="___________________________________hnt25" localSheetId="26">[1]Rates!$E$119</definedName>
    <definedName name="___________________________________hnt25" localSheetId="25">[1]Rates!$E$119</definedName>
    <definedName name="___________________________________hnt25" localSheetId="23">[1]Rates!$E$119</definedName>
    <definedName name="___________________________________hnt25" localSheetId="30">[1]Rates!$E$119</definedName>
    <definedName name="___________________________________hnt25" localSheetId="29">[1]Rates!$E$119</definedName>
    <definedName name="___________________________________hnt25" localSheetId="28">[1]Rates!$E$119</definedName>
    <definedName name="___________________________________hnt25" localSheetId="27">[1]Rates!$E$119</definedName>
    <definedName name="___________________________________hnt25" localSheetId="32">[1]Rates!$E$119</definedName>
    <definedName name="___________________________________hnt25" localSheetId="31">[1]Rates!$E$119</definedName>
    <definedName name="___________________________________hnt25">[2]Rates!$E$119</definedName>
    <definedName name="___________________________________hnt40">[5]Rates!$E$119</definedName>
    <definedName name="__________________________________cyt1" localSheetId="2">[1]Rates!$E$268</definedName>
    <definedName name="__________________________________cyt1" localSheetId="4">[1]Rates!$E$268</definedName>
    <definedName name="__________________________________cyt1" localSheetId="6">[1]Rates!$E$268</definedName>
    <definedName name="__________________________________cyt1" localSheetId="5">[1]Rates!$E$268</definedName>
    <definedName name="__________________________________cyt1" localSheetId="8">[1]Rates!$E$268</definedName>
    <definedName name="__________________________________cyt1" localSheetId="7">[1]Rates!$E$268</definedName>
    <definedName name="__________________________________cyt1" localSheetId="10">[1]Rates!$E$268</definedName>
    <definedName name="__________________________________cyt1" localSheetId="9">[1]Rates!$E$268</definedName>
    <definedName name="__________________________________cyt1" localSheetId="12">[1]Rates!$E$268</definedName>
    <definedName name="__________________________________cyt1" localSheetId="11">[1]Rates!$E$268</definedName>
    <definedName name="__________________________________cyt1" localSheetId="3">[1]Rates!$E$268</definedName>
    <definedName name="__________________________________cyt1" localSheetId="14">[1]Rates!$E$268</definedName>
    <definedName name="__________________________________cyt1" localSheetId="13">[1]Rates!$E$268</definedName>
    <definedName name="__________________________________cyt1" localSheetId="15">[1]Rates!$E$268</definedName>
    <definedName name="__________________________________cyt1" localSheetId="16">[1]Rates!$E$268</definedName>
    <definedName name="__________________________________cyt1" localSheetId="18">[1]Rates!$E$268</definedName>
    <definedName name="__________________________________cyt1" localSheetId="17">[1]Rates!$E$268</definedName>
    <definedName name="__________________________________cyt1" localSheetId="20">[1]Rates!$E$268</definedName>
    <definedName name="__________________________________cyt1" localSheetId="19">[1]Rates!$E$268</definedName>
    <definedName name="__________________________________cyt1" localSheetId="22">[1]Rates!$E$268</definedName>
    <definedName name="__________________________________cyt1" localSheetId="21">[1]Rates!$E$268</definedName>
    <definedName name="__________________________________cyt1" localSheetId="24">[1]Rates!$E$268</definedName>
    <definedName name="__________________________________cyt1" localSheetId="26">[1]Rates!$E$268</definedName>
    <definedName name="__________________________________cyt1" localSheetId="25">[1]Rates!$E$268</definedName>
    <definedName name="__________________________________cyt1" localSheetId="23">[1]Rates!$E$268</definedName>
    <definedName name="__________________________________cyt1" localSheetId="30">[1]Rates!$E$268</definedName>
    <definedName name="__________________________________cyt1" localSheetId="29">[1]Rates!$E$268</definedName>
    <definedName name="__________________________________cyt1" localSheetId="28">[1]Rates!$E$268</definedName>
    <definedName name="__________________________________cyt1" localSheetId="27">[1]Rates!$E$268</definedName>
    <definedName name="__________________________________cyt1" localSheetId="32">[1]Rates!$E$268</definedName>
    <definedName name="__________________________________cyt1" localSheetId="31">[1]Rates!$E$268</definedName>
    <definedName name="__________________________________cyt1">[2]Rates!$E$268</definedName>
    <definedName name="__________________________________hnt15" localSheetId="2">[1]Rates!$E$117</definedName>
    <definedName name="__________________________________hnt15" localSheetId="4">[1]Rates!$E$117</definedName>
    <definedName name="__________________________________hnt15" localSheetId="6">[1]Rates!$E$117</definedName>
    <definedName name="__________________________________hnt15" localSheetId="5">[1]Rates!$E$117</definedName>
    <definedName name="__________________________________hnt15" localSheetId="8">[1]Rates!$E$117</definedName>
    <definedName name="__________________________________hnt15" localSheetId="7">[1]Rates!$E$117</definedName>
    <definedName name="__________________________________hnt15" localSheetId="10">[1]Rates!$E$117</definedName>
    <definedName name="__________________________________hnt15" localSheetId="9">[1]Rates!$E$117</definedName>
    <definedName name="__________________________________hnt15" localSheetId="12">[1]Rates!$E$117</definedName>
    <definedName name="__________________________________hnt15" localSheetId="11">[1]Rates!$E$117</definedName>
    <definedName name="__________________________________hnt15" localSheetId="3">[1]Rates!$E$117</definedName>
    <definedName name="__________________________________hnt15" localSheetId="14">[1]Rates!$E$117</definedName>
    <definedName name="__________________________________hnt15" localSheetId="13">[1]Rates!$E$117</definedName>
    <definedName name="__________________________________hnt15" localSheetId="15">[1]Rates!$E$117</definedName>
    <definedName name="__________________________________hnt15" localSheetId="16">[1]Rates!$E$117</definedName>
    <definedName name="__________________________________hnt15" localSheetId="18">[1]Rates!$E$117</definedName>
    <definedName name="__________________________________hnt15" localSheetId="17">[1]Rates!$E$117</definedName>
    <definedName name="__________________________________hnt15" localSheetId="20">[1]Rates!$E$117</definedName>
    <definedName name="__________________________________hnt15" localSheetId="19">[1]Rates!$E$117</definedName>
    <definedName name="__________________________________hnt15" localSheetId="22">[1]Rates!$E$117</definedName>
    <definedName name="__________________________________hnt15" localSheetId="21">[1]Rates!$E$117</definedName>
    <definedName name="__________________________________hnt15" localSheetId="24">[1]Rates!$E$117</definedName>
    <definedName name="__________________________________hnt15" localSheetId="26">[1]Rates!$E$117</definedName>
    <definedName name="__________________________________hnt15" localSheetId="25">[1]Rates!$E$117</definedName>
    <definedName name="__________________________________hnt15" localSheetId="23">[1]Rates!$E$117</definedName>
    <definedName name="__________________________________hnt15" localSheetId="30">[1]Rates!$E$117</definedName>
    <definedName name="__________________________________hnt15" localSheetId="29">[1]Rates!$E$117</definedName>
    <definedName name="__________________________________hnt15" localSheetId="28">[1]Rates!$E$117</definedName>
    <definedName name="__________________________________hnt15" localSheetId="27">[1]Rates!$E$117</definedName>
    <definedName name="__________________________________hnt15" localSheetId="32">[1]Rates!$E$117</definedName>
    <definedName name="__________________________________hnt15" localSheetId="31">[1]Rates!$E$117</definedName>
    <definedName name="__________________________________hnt15">[2]Rates!$E$117</definedName>
    <definedName name="__________________________________hnt16" localSheetId="2">[1]Rates!$E$117</definedName>
    <definedName name="__________________________________hnt16" localSheetId="4">[1]Rates!$E$117</definedName>
    <definedName name="__________________________________hnt16" localSheetId="6">[1]Rates!$E$117</definedName>
    <definedName name="__________________________________hnt16" localSheetId="5">[1]Rates!$E$117</definedName>
    <definedName name="__________________________________hnt16" localSheetId="8">[1]Rates!$E$117</definedName>
    <definedName name="__________________________________hnt16" localSheetId="7">[1]Rates!$E$117</definedName>
    <definedName name="__________________________________hnt16" localSheetId="10">[1]Rates!$E$117</definedName>
    <definedName name="__________________________________hnt16" localSheetId="9">[1]Rates!$E$117</definedName>
    <definedName name="__________________________________hnt16" localSheetId="12">[1]Rates!$E$117</definedName>
    <definedName name="__________________________________hnt16" localSheetId="11">[1]Rates!$E$117</definedName>
    <definedName name="__________________________________hnt16" localSheetId="3">[1]Rates!$E$117</definedName>
    <definedName name="__________________________________hnt16" localSheetId="14">[1]Rates!$E$117</definedName>
    <definedName name="__________________________________hnt16" localSheetId="13">[1]Rates!$E$117</definedName>
    <definedName name="__________________________________hnt16" localSheetId="15">[1]Rates!$E$117</definedName>
    <definedName name="__________________________________hnt16" localSheetId="16">[1]Rates!$E$117</definedName>
    <definedName name="__________________________________hnt16" localSheetId="18">[1]Rates!$E$117</definedName>
    <definedName name="__________________________________hnt16" localSheetId="17">[1]Rates!$E$117</definedName>
    <definedName name="__________________________________hnt16" localSheetId="20">[1]Rates!$E$117</definedName>
    <definedName name="__________________________________hnt16" localSheetId="19">[1]Rates!$E$117</definedName>
    <definedName name="__________________________________hnt16" localSheetId="22">[1]Rates!$E$117</definedName>
    <definedName name="__________________________________hnt16" localSheetId="21">[1]Rates!$E$117</definedName>
    <definedName name="__________________________________hnt16" localSheetId="24">[1]Rates!$E$117</definedName>
    <definedName name="__________________________________hnt16" localSheetId="26">[1]Rates!$E$117</definedName>
    <definedName name="__________________________________hnt16" localSheetId="25">[1]Rates!$E$117</definedName>
    <definedName name="__________________________________hnt16" localSheetId="23">[1]Rates!$E$117</definedName>
    <definedName name="__________________________________hnt16" localSheetId="30">[1]Rates!$E$117</definedName>
    <definedName name="__________________________________hnt16" localSheetId="29">[1]Rates!$E$117</definedName>
    <definedName name="__________________________________hnt16" localSheetId="28">[1]Rates!$E$117</definedName>
    <definedName name="__________________________________hnt16" localSheetId="27">[1]Rates!$E$117</definedName>
    <definedName name="__________________________________hnt16" localSheetId="32">[1]Rates!$E$117</definedName>
    <definedName name="__________________________________hnt16" localSheetId="31">[1]Rates!$E$117</definedName>
    <definedName name="__________________________________hnt16">[2]Rates!$E$117</definedName>
    <definedName name="__________________________________hnt20" localSheetId="2">[1]Rates!$E$118</definedName>
    <definedName name="__________________________________hnt20" localSheetId="4">[1]Rates!$E$118</definedName>
    <definedName name="__________________________________hnt20" localSheetId="6">[1]Rates!$E$118</definedName>
    <definedName name="__________________________________hnt20" localSheetId="5">[1]Rates!$E$118</definedName>
    <definedName name="__________________________________hnt20" localSheetId="8">[1]Rates!$E$118</definedName>
    <definedName name="__________________________________hnt20" localSheetId="7">[1]Rates!$E$118</definedName>
    <definedName name="__________________________________hnt20" localSheetId="10">[1]Rates!$E$118</definedName>
    <definedName name="__________________________________hnt20" localSheetId="9">[1]Rates!$E$118</definedName>
    <definedName name="__________________________________hnt20" localSheetId="12">[1]Rates!$E$118</definedName>
    <definedName name="__________________________________hnt20" localSheetId="11">[1]Rates!$E$118</definedName>
    <definedName name="__________________________________hnt20" localSheetId="3">[1]Rates!$E$118</definedName>
    <definedName name="__________________________________hnt20" localSheetId="14">[1]Rates!$E$118</definedName>
    <definedName name="__________________________________hnt20" localSheetId="13">[1]Rates!$E$118</definedName>
    <definedName name="__________________________________hnt20" localSheetId="15">[1]Rates!$E$118</definedName>
    <definedName name="__________________________________hnt20" localSheetId="16">[1]Rates!$E$118</definedName>
    <definedName name="__________________________________hnt20" localSheetId="18">[1]Rates!$E$118</definedName>
    <definedName name="__________________________________hnt20" localSheetId="17">[1]Rates!$E$118</definedName>
    <definedName name="__________________________________hnt20" localSheetId="20">[1]Rates!$E$118</definedName>
    <definedName name="__________________________________hnt20" localSheetId="19">[1]Rates!$E$118</definedName>
    <definedName name="__________________________________hnt20" localSheetId="22">[1]Rates!$E$118</definedName>
    <definedName name="__________________________________hnt20" localSheetId="21">[1]Rates!$E$118</definedName>
    <definedName name="__________________________________hnt20" localSheetId="24">[1]Rates!$E$118</definedName>
    <definedName name="__________________________________hnt20" localSheetId="26">[1]Rates!$E$118</definedName>
    <definedName name="__________________________________hnt20" localSheetId="25">[1]Rates!$E$118</definedName>
    <definedName name="__________________________________hnt20" localSheetId="23">[1]Rates!$E$118</definedName>
    <definedName name="__________________________________hnt20" localSheetId="30">[1]Rates!$E$118</definedName>
    <definedName name="__________________________________hnt20" localSheetId="29">[1]Rates!$E$118</definedName>
    <definedName name="__________________________________hnt20" localSheetId="28">[1]Rates!$E$118</definedName>
    <definedName name="__________________________________hnt20" localSheetId="27">[1]Rates!$E$118</definedName>
    <definedName name="__________________________________hnt20" localSheetId="32">[1]Rates!$E$118</definedName>
    <definedName name="__________________________________hnt20" localSheetId="31">[1]Rates!$E$118</definedName>
    <definedName name="__________________________________hnt20">[2]Rates!$E$118</definedName>
    <definedName name="__________________________________hnt21" localSheetId="2">[1]Rates!$E$118</definedName>
    <definedName name="__________________________________hnt21" localSheetId="4">[1]Rates!$E$118</definedName>
    <definedName name="__________________________________hnt21" localSheetId="6">[1]Rates!$E$118</definedName>
    <definedName name="__________________________________hnt21" localSheetId="5">[1]Rates!$E$118</definedName>
    <definedName name="__________________________________hnt21" localSheetId="8">[1]Rates!$E$118</definedName>
    <definedName name="__________________________________hnt21" localSheetId="7">[1]Rates!$E$118</definedName>
    <definedName name="__________________________________hnt21" localSheetId="10">[1]Rates!$E$118</definedName>
    <definedName name="__________________________________hnt21" localSheetId="9">[1]Rates!$E$118</definedName>
    <definedName name="__________________________________hnt21" localSheetId="12">[1]Rates!$E$118</definedName>
    <definedName name="__________________________________hnt21" localSheetId="11">[1]Rates!$E$118</definedName>
    <definedName name="__________________________________hnt21" localSheetId="3">[1]Rates!$E$118</definedName>
    <definedName name="__________________________________hnt21" localSheetId="14">[1]Rates!$E$118</definedName>
    <definedName name="__________________________________hnt21" localSheetId="13">[1]Rates!$E$118</definedName>
    <definedName name="__________________________________hnt21" localSheetId="15">[1]Rates!$E$118</definedName>
    <definedName name="__________________________________hnt21" localSheetId="16">[1]Rates!$E$118</definedName>
    <definedName name="__________________________________hnt21" localSheetId="18">[1]Rates!$E$118</definedName>
    <definedName name="__________________________________hnt21" localSheetId="17">[1]Rates!$E$118</definedName>
    <definedName name="__________________________________hnt21" localSheetId="20">[1]Rates!$E$118</definedName>
    <definedName name="__________________________________hnt21" localSheetId="19">[1]Rates!$E$118</definedName>
    <definedName name="__________________________________hnt21" localSheetId="22">[1]Rates!$E$118</definedName>
    <definedName name="__________________________________hnt21" localSheetId="21">[1]Rates!$E$118</definedName>
    <definedName name="__________________________________hnt21" localSheetId="24">[1]Rates!$E$118</definedName>
    <definedName name="__________________________________hnt21" localSheetId="26">[1]Rates!$E$118</definedName>
    <definedName name="__________________________________hnt21" localSheetId="25">[1]Rates!$E$118</definedName>
    <definedName name="__________________________________hnt21" localSheetId="23">[1]Rates!$E$118</definedName>
    <definedName name="__________________________________hnt21" localSheetId="30">[1]Rates!$E$118</definedName>
    <definedName name="__________________________________hnt21" localSheetId="29">[1]Rates!$E$118</definedName>
    <definedName name="__________________________________hnt21" localSheetId="28">[1]Rates!$E$118</definedName>
    <definedName name="__________________________________hnt21" localSheetId="27">[1]Rates!$E$118</definedName>
    <definedName name="__________________________________hnt21" localSheetId="32">[1]Rates!$E$118</definedName>
    <definedName name="__________________________________hnt21" localSheetId="31">[1]Rates!$E$118</definedName>
    <definedName name="__________________________________hnt21">[2]Rates!$E$118</definedName>
    <definedName name="__________________________________hnt25" localSheetId="2">[1]Rates!$E$119</definedName>
    <definedName name="__________________________________hnt25" localSheetId="4">[1]Rates!$E$119</definedName>
    <definedName name="__________________________________hnt25" localSheetId="6">[1]Rates!$E$119</definedName>
    <definedName name="__________________________________hnt25" localSheetId="5">[1]Rates!$E$119</definedName>
    <definedName name="__________________________________hnt25" localSheetId="8">[1]Rates!$E$119</definedName>
    <definedName name="__________________________________hnt25" localSheetId="7">[1]Rates!$E$119</definedName>
    <definedName name="__________________________________hnt25" localSheetId="10">[1]Rates!$E$119</definedName>
    <definedName name="__________________________________hnt25" localSheetId="9">[1]Rates!$E$119</definedName>
    <definedName name="__________________________________hnt25" localSheetId="12">[1]Rates!$E$119</definedName>
    <definedName name="__________________________________hnt25" localSheetId="11">[1]Rates!$E$119</definedName>
    <definedName name="__________________________________hnt25" localSheetId="3">[1]Rates!$E$119</definedName>
    <definedName name="__________________________________hnt25" localSheetId="14">[1]Rates!$E$119</definedName>
    <definedName name="__________________________________hnt25" localSheetId="13">[1]Rates!$E$119</definedName>
    <definedName name="__________________________________hnt25" localSheetId="15">[1]Rates!$E$119</definedName>
    <definedName name="__________________________________hnt25" localSheetId="16">[1]Rates!$E$119</definedName>
    <definedName name="__________________________________hnt25" localSheetId="18">[1]Rates!$E$119</definedName>
    <definedName name="__________________________________hnt25" localSheetId="17">[1]Rates!$E$119</definedName>
    <definedName name="__________________________________hnt25" localSheetId="20">[1]Rates!$E$119</definedName>
    <definedName name="__________________________________hnt25" localSheetId="19">[1]Rates!$E$119</definedName>
    <definedName name="__________________________________hnt25" localSheetId="22">[1]Rates!$E$119</definedName>
    <definedName name="__________________________________hnt25" localSheetId="21">[1]Rates!$E$119</definedName>
    <definedName name="__________________________________hnt25" localSheetId="24">[1]Rates!$E$119</definedName>
    <definedName name="__________________________________hnt25" localSheetId="26">[1]Rates!$E$119</definedName>
    <definedName name="__________________________________hnt25" localSheetId="25">[1]Rates!$E$119</definedName>
    <definedName name="__________________________________hnt25" localSheetId="23">[1]Rates!$E$119</definedName>
    <definedName name="__________________________________hnt25" localSheetId="30">[1]Rates!$E$119</definedName>
    <definedName name="__________________________________hnt25" localSheetId="29">[1]Rates!$E$119</definedName>
    <definedName name="__________________________________hnt25" localSheetId="28">[1]Rates!$E$119</definedName>
    <definedName name="__________________________________hnt25" localSheetId="27">[1]Rates!$E$119</definedName>
    <definedName name="__________________________________hnt25" localSheetId="32">[1]Rates!$E$119</definedName>
    <definedName name="__________________________________hnt25" localSheetId="31">[1]Rates!$E$119</definedName>
    <definedName name="__________________________________hnt25">[2]Rates!$E$119</definedName>
    <definedName name="__________________________________hnt40" localSheetId="2">[1]Rates!$E$119</definedName>
    <definedName name="__________________________________hnt40" localSheetId="4">[1]Rates!$E$119</definedName>
    <definedName name="__________________________________hnt40" localSheetId="6">[1]Rates!$E$119</definedName>
    <definedName name="__________________________________hnt40" localSheetId="5">[1]Rates!$E$119</definedName>
    <definedName name="__________________________________hnt40" localSheetId="8">[1]Rates!$E$119</definedName>
    <definedName name="__________________________________hnt40" localSheetId="7">[1]Rates!$E$119</definedName>
    <definedName name="__________________________________hnt40" localSheetId="10">[1]Rates!$E$119</definedName>
    <definedName name="__________________________________hnt40" localSheetId="9">[1]Rates!$E$119</definedName>
    <definedName name="__________________________________hnt40" localSheetId="12">[1]Rates!$E$119</definedName>
    <definedName name="__________________________________hnt40" localSheetId="11">[1]Rates!$E$119</definedName>
    <definedName name="__________________________________hnt40" localSheetId="3">[1]Rates!$E$119</definedName>
    <definedName name="__________________________________hnt40" localSheetId="14">[1]Rates!$E$119</definedName>
    <definedName name="__________________________________hnt40" localSheetId="13">[1]Rates!$E$119</definedName>
    <definedName name="__________________________________hnt40" localSheetId="15">[1]Rates!$E$119</definedName>
    <definedName name="__________________________________hnt40" localSheetId="16">[1]Rates!$E$119</definedName>
    <definedName name="__________________________________hnt40" localSheetId="18">[1]Rates!$E$119</definedName>
    <definedName name="__________________________________hnt40" localSheetId="17">[1]Rates!$E$119</definedName>
    <definedName name="__________________________________hnt40" localSheetId="20">[1]Rates!$E$119</definedName>
    <definedName name="__________________________________hnt40" localSheetId="19">[1]Rates!$E$119</definedName>
    <definedName name="__________________________________hnt40" localSheetId="22">[1]Rates!$E$119</definedName>
    <definedName name="__________________________________hnt40" localSheetId="21">[1]Rates!$E$119</definedName>
    <definedName name="__________________________________hnt40" localSheetId="24">[1]Rates!$E$119</definedName>
    <definedName name="__________________________________hnt40" localSheetId="26">[1]Rates!$E$119</definedName>
    <definedName name="__________________________________hnt40" localSheetId="25">[1]Rates!$E$119</definedName>
    <definedName name="__________________________________hnt40" localSheetId="23">[1]Rates!$E$119</definedName>
    <definedName name="__________________________________hnt40" localSheetId="30">[1]Rates!$E$119</definedName>
    <definedName name="__________________________________hnt40" localSheetId="29">[1]Rates!$E$119</definedName>
    <definedName name="__________________________________hnt40" localSheetId="28">[1]Rates!$E$119</definedName>
    <definedName name="__________________________________hnt40" localSheetId="27">[1]Rates!$E$119</definedName>
    <definedName name="__________________________________hnt40" localSheetId="32">[1]Rates!$E$119</definedName>
    <definedName name="__________________________________hnt40" localSheetId="31">[1]Rates!$E$119</definedName>
    <definedName name="__________________________________hnt40">[2]Rates!$E$119</definedName>
    <definedName name="_________________________________cyt1" localSheetId="2">[1]Rates!$E$268</definedName>
    <definedName name="_________________________________cyt1" localSheetId="4">[1]Rates!$E$268</definedName>
    <definedName name="_________________________________cyt1" localSheetId="6">[1]Rates!$E$268</definedName>
    <definedName name="_________________________________cyt1" localSheetId="5">[1]Rates!$E$268</definedName>
    <definedName name="_________________________________cyt1" localSheetId="8">[1]Rates!$E$268</definedName>
    <definedName name="_________________________________cyt1" localSheetId="7">[1]Rates!$E$268</definedName>
    <definedName name="_________________________________cyt1" localSheetId="10">[1]Rates!$E$268</definedName>
    <definedName name="_________________________________cyt1" localSheetId="9">[1]Rates!$E$268</definedName>
    <definedName name="_________________________________cyt1" localSheetId="12">[1]Rates!$E$268</definedName>
    <definedName name="_________________________________cyt1" localSheetId="11">[1]Rates!$E$268</definedName>
    <definedName name="_________________________________cyt1" localSheetId="3">[1]Rates!$E$268</definedName>
    <definedName name="_________________________________cyt1" localSheetId="14">[1]Rates!$E$268</definedName>
    <definedName name="_________________________________cyt1" localSheetId="13">[1]Rates!$E$268</definedName>
    <definedName name="_________________________________cyt1" localSheetId="15">[1]Rates!$E$268</definedName>
    <definedName name="_________________________________cyt1" localSheetId="16">[1]Rates!$E$268</definedName>
    <definedName name="_________________________________cyt1" localSheetId="18">[1]Rates!$E$268</definedName>
    <definedName name="_________________________________cyt1" localSheetId="17">[1]Rates!$E$268</definedName>
    <definedName name="_________________________________cyt1" localSheetId="20">[1]Rates!$E$268</definedName>
    <definedName name="_________________________________cyt1" localSheetId="19">[1]Rates!$E$268</definedName>
    <definedName name="_________________________________cyt1" localSheetId="22">[1]Rates!$E$268</definedName>
    <definedName name="_________________________________cyt1" localSheetId="21">[1]Rates!$E$268</definedName>
    <definedName name="_________________________________cyt1" localSheetId="24">[1]Rates!$E$268</definedName>
    <definedName name="_________________________________cyt1" localSheetId="26">[1]Rates!$E$268</definedName>
    <definedName name="_________________________________cyt1" localSheetId="25">[1]Rates!$E$268</definedName>
    <definedName name="_________________________________cyt1" localSheetId="23">[1]Rates!$E$268</definedName>
    <definedName name="_________________________________cyt1" localSheetId="30">[1]Rates!$E$268</definedName>
    <definedName name="_________________________________cyt1" localSheetId="29">[1]Rates!$E$268</definedName>
    <definedName name="_________________________________cyt1" localSheetId="28">[1]Rates!$E$268</definedName>
    <definedName name="_________________________________cyt1" localSheetId="27">[1]Rates!$E$268</definedName>
    <definedName name="_________________________________cyt1" localSheetId="32">[1]Rates!$E$268</definedName>
    <definedName name="_________________________________cyt1" localSheetId="31">[1]Rates!$E$268</definedName>
    <definedName name="_________________________________cyt1">[2]Rates!$E$268</definedName>
    <definedName name="_________________________________hnt15" localSheetId="2">[1]Rates!$E$117</definedName>
    <definedName name="_________________________________hnt15" localSheetId="4">[1]Rates!$E$117</definedName>
    <definedName name="_________________________________hnt15" localSheetId="6">[1]Rates!$E$117</definedName>
    <definedName name="_________________________________hnt15" localSheetId="5">[1]Rates!$E$117</definedName>
    <definedName name="_________________________________hnt15" localSheetId="8">[1]Rates!$E$117</definedName>
    <definedName name="_________________________________hnt15" localSheetId="7">[1]Rates!$E$117</definedName>
    <definedName name="_________________________________hnt15" localSheetId="10">[1]Rates!$E$117</definedName>
    <definedName name="_________________________________hnt15" localSheetId="9">[1]Rates!$E$117</definedName>
    <definedName name="_________________________________hnt15" localSheetId="12">[1]Rates!$E$117</definedName>
    <definedName name="_________________________________hnt15" localSheetId="11">[1]Rates!$E$117</definedName>
    <definedName name="_________________________________hnt15" localSheetId="3">[1]Rates!$E$117</definedName>
    <definedName name="_________________________________hnt15" localSheetId="14">[1]Rates!$E$117</definedName>
    <definedName name="_________________________________hnt15" localSheetId="13">[1]Rates!$E$117</definedName>
    <definedName name="_________________________________hnt15" localSheetId="15">[1]Rates!$E$117</definedName>
    <definedName name="_________________________________hnt15" localSheetId="16">[1]Rates!$E$117</definedName>
    <definedName name="_________________________________hnt15" localSheetId="18">[1]Rates!$E$117</definedName>
    <definedName name="_________________________________hnt15" localSheetId="17">[1]Rates!$E$117</definedName>
    <definedName name="_________________________________hnt15" localSheetId="20">[1]Rates!$E$117</definedName>
    <definedName name="_________________________________hnt15" localSheetId="19">[1]Rates!$E$117</definedName>
    <definedName name="_________________________________hnt15" localSheetId="22">[1]Rates!$E$117</definedName>
    <definedName name="_________________________________hnt15" localSheetId="21">[1]Rates!$E$117</definedName>
    <definedName name="_________________________________hnt15" localSheetId="24">[1]Rates!$E$117</definedName>
    <definedName name="_________________________________hnt15" localSheetId="26">[1]Rates!$E$117</definedName>
    <definedName name="_________________________________hnt15" localSheetId="25">[1]Rates!$E$117</definedName>
    <definedName name="_________________________________hnt15" localSheetId="23">[1]Rates!$E$117</definedName>
    <definedName name="_________________________________hnt15" localSheetId="30">[1]Rates!$E$117</definedName>
    <definedName name="_________________________________hnt15" localSheetId="29">[1]Rates!$E$117</definedName>
    <definedName name="_________________________________hnt15" localSheetId="28">[1]Rates!$E$117</definedName>
    <definedName name="_________________________________hnt15" localSheetId="27">[1]Rates!$E$117</definedName>
    <definedName name="_________________________________hnt15" localSheetId="32">[1]Rates!$E$117</definedName>
    <definedName name="_________________________________hnt15" localSheetId="31">[1]Rates!$E$117</definedName>
    <definedName name="_________________________________hnt15">[2]Rates!$E$117</definedName>
    <definedName name="_________________________________hnt16" localSheetId="2">[1]Rates!$E$117</definedName>
    <definedName name="_________________________________hnt16" localSheetId="4">[1]Rates!$E$117</definedName>
    <definedName name="_________________________________hnt16" localSheetId="6">[1]Rates!$E$117</definedName>
    <definedName name="_________________________________hnt16" localSheetId="5">[1]Rates!$E$117</definedName>
    <definedName name="_________________________________hnt16" localSheetId="8">[1]Rates!$E$117</definedName>
    <definedName name="_________________________________hnt16" localSheetId="7">[1]Rates!$E$117</definedName>
    <definedName name="_________________________________hnt16" localSheetId="10">[1]Rates!$E$117</definedName>
    <definedName name="_________________________________hnt16" localSheetId="9">[1]Rates!$E$117</definedName>
    <definedName name="_________________________________hnt16" localSheetId="12">[1]Rates!$E$117</definedName>
    <definedName name="_________________________________hnt16" localSheetId="11">[1]Rates!$E$117</definedName>
    <definedName name="_________________________________hnt16" localSheetId="3">[1]Rates!$E$117</definedName>
    <definedName name="_________________________________hnt16" localSheetId="14">[1]Rates!$E$117</definedName>
    <definedName name="_________________________________hnt16" localSheetId="13">[1]Rates!$E$117</definedName>
    <definedName name="_________________________________hnt16" localSheetId="15">[1]Rates!$E$117</definedName>
    <definedName name="_________________________________hnt16" localSheetId="16">[1]Rates!$E$117</definedName>
    <definedName name="_________________________________hnt16" localSheetId="18">[1]Rates!$E$117</definedName>
    <definedName name="_________________________________hnt16" localSheetId="17">[1]Rates!$E$117</definedName>
    <definedName name="_________________________________hnt16" localSheetId="20">[1]Rates!$E$117</definedName>
    <definedName name="_________________________________hnt16" localSheetId="19">[1]Rates!$E$117</definedName>
    <definedName name="_________________________________hnt16" localSheetId="22">[1]Rates!$E$117</definedName>
    <definedName name="_________________________________hnt16" localSheetId="21">[1]Rates!$E$117</definedName>
    <definedName name="_________________________________hnt16" localSheetId="24">[1]Rates!$E$117</definedName>
    <definedName name="_________________________________hnt16" localSheetId="26">[1]Rates!$E$117</definedName>
    <definedName name="_________________________________hnt16" localSheetId="25">[1]Rates!$E$117</definedName>
    <definedName name="_________________________________hnt16" localSheetId="23">[1]Rates!$E$117</definedName>
    <definedName name="_________________________________hnt16" localSheetId="30">[1]Rates!$E$117</definedName>
    <definedName name="_________________________________hnt16" localSheetId="29">[1]Rates!$E$117</definedName>
    <definedName name="_________________________________hnt16" localSheetId="28">[1]Rates!$E$117</definedName>
    <definedName name="_________________________________hnt16" localSheetId="27">[1]Rates!$E$117</definedName>
    <definedName name="_________________________________hnt16" localSheetId="32">[1]Rates!$E$117</definedName>
    <definedName name="_________________________________hnt16" localSheetId="31">[1]Rates!$E$117</definedName>
    <definedName name="_________________________________hnt16">[2]Rates!$E$117</definedName>
    <definedName name="_________________________________hnt20" localSheetId="2">[1]Rates!$E$118</definedName>
    <definedName name="_________________________________hnt20" localSheetId="4">[1]Rates!$E$118</definedName>
    <definedName name="_________________________________hnt20" localSheetId="6">[1]Rates!$E$118</definedName>
    <definedName name="_________________________________hnt20" localSheetId="5">[1]Rates!$E$118</definedName>
    <definedName name="_________________________________hnt20" localSheetId="8">[1]Rates!$E$118</definedName>
    <definedName name="_________________________________hnt20" localSheetId="7">[1]Rates!$E$118</definedName>
    <definedName name="_________________________________hnt20" localSheetId="10">[1]Rates!$E$118</definedName>
    <definedName name="_________________________________hnt20" localSheetId="9">[1]Rates!$E$118</definedName>
    <definedName name="_________________________________hnt20" localSheetId="12">[1]Rates!$E$118</definedName>
    <definedName name="_________________________________hnt20" localSheetId="11">[1]Rates!$E$118</definedName>
    <definedName name="_________________________________hnt20" localSheetId="3">[1]Rates!$E$118</definedName>
    <definedName name="_________________________________hnt20" localSheetId="14">[1]Rates!$E$118</definedName>
    <definedName name="_________________________________hnt20" localSheetId="13">[1]Rates!$E$118</definedName>
    <definedName name="_________________________________hnt20" localSheetId="15">[1]Rates!$E$118</definedName>
    <definedName name="_________________________________hnt20" localSheetId="16">[1]Rates!$E$118</definedName>
    <definedName name="_________________________________hnt20" localSheetId="18">[1]Rates!$E$118</definedName>
    <definedName name="_________________________________hnt20" localSheetId="17">[1]Rates!$E$118</definedName>
    <definedName name="_________________________________hnt20" localSheetId="20">[1]Rates!$E$118</definedName>
    <definedName name="_________________________________hnt20" localSheetId="19">[1]Rates!$E$118</definedName>
    <definedName name="_________________________________hnt20" localSheetId="22">[1]Rates!$E$118</definedName>
    <definedName name="_________________________________hnt20" localSheetId="21">[1]Rates!$E$118</definedName>
    <definedName name="_________________________________hnt20" localSheetId="24">[1]Rates!$E$118</definedName>
    <definedName name="_________________________________hnt20" localSheetId="26">[1]Rates!$E$118</definedName>
    <definedName name="_________________________________hnt20" localSheetId="25">[1]Rates!$E$118</definedName>
    <definedName name="_________________________________hnt20" localSheetId="23">[1]Rates!$E$118</definedName>
    <definedName name="_________________________________hnt20" localSheetId="30">[1]Rates!$E$118</definedName>
    <definedName name="_________________________________hnt20" localSheetId="29">[1]Rates!$E$118</definedName>
    <definedName name="_________________________________hnt20" localSheetId="28">[1]Rates!$E$118</definedName>
    <definedName name="_________________________________hnt20" localSheetId="27">[1]Rates!$E$118</definedName>
    <definedName name="_________________________________hnt20" localSheetId="32">[1]Rates!$E$118</definedName>
    <definedName name="_________________________________hnt20" localSheetId="31">[1]Rates!$E$118</definedName>
    <definedName name="_________________________________hnt20">[2]Rates!$E$118</definedName>
    <definedName name="_________________________________hnt21" localSheetId="2">[1]Rates!$E$118</definedName>
    <definedName name="_________________________________hnt21" localSheetId="4">[1]Rates!$E$118</definedName>
    <definedName name="_________________________________hnt21" localSheetId="6">[1]Rates!$E$118</definedName>
    <definedName name="_________________________________hnt21" localSheetId="5">[1]Rates!$E$118</definedName>
    <definedName name="_________________________________hnt21" localSheetId="8">[1]Rates!$E$118</definedName>
    <definedName name="_________________________________hnt21" localSheetId="7">[1]Rates!$E$118</definedName>
    <definedName name="_________________________________hnt21" localSheetId="10">[1]Rates!$E$118</definedName>
    <definedName name="_________________________________hnt21" localSheetId="9">[1]Rates!$E$118</definedName>
    <definedName name="_________________________________hnt21" localSheetId="12">[1]Rates!$E$118</definedName>
    <definedName name="_________________________________hnt21" localSheetId="11">[1]Rates!$E$118</definedName>
    <definedName name="_________________________________hnt21" localSheetId="3">[1]Rates!$E$118</definedName>
    <definedName name="_________________________________hnt21" localSheetId="14">[1]Rates!$E$118</definedName>
    <definedName name="_________________________________hnt21" localSheetId="13">[1]Rates!$E$118</definedName>
    <definedName name="_________________________________hnt21" localSheetId="15">[1]Rates!$E$118</definedName>
    <definedName name="_________________________________hnt21" localSheetId="16">[1]Rates!$E$118</definedName>
    <definedName name="_________________________________hnt21" localSheetId="18">[1]Rates!$E$118</definedName>
    <definedName name="_________________________________hnt21" localSheetId="17">[1]Rates!$E$118</definedName>
    <definedName name="_________________________________hnt21" localSheetId="20">[1]Rates!$E$118</definedName>
    <definedName name="_________________________________hnt21" localSheetId="19">[1]Rates!$E$118</definedName>
    <definedName name="_________________________________hnt21" localSheetId="22">[1]Rates!$E$118</definedName>
    <definedName name="_________________________________hnt21" localSheetId="21">[1]Rates!$E$118</definedName>
    <definedName name="_________________________________hnt21" localSheetId="24">[1]Rates!$E$118</definedName>
    <definedName name="_________________________________hnt21" localSheetId="26">[1]Rates!$E$118</definedName>
    <definedName name="_________________________________hnt21" localSheetId="25">[1]Rates!$E$118</definedName>
    <definedName name="_________________________________hnt21" localSheetId="23">[1]Rates!$E$118</definedName>
    <definedName name="_________________________________hnt21" localSheetId="30">[1]Rates!$E$118</definedName>
    <definedName name="_________________________________hnt21" localSheetId="29">[1]Rates!$E$118</definedName>
    <definedName name="_________________________________hnt21" localSheetId="28">[1]Rates!$E$118</definedName>
    <definedName name="_________________________________hnt21" localSheetId="27">[1]Rates!$E$118</definedName>
    <definedName name="_________________________________hnt21" localSheetId="32">[1]Rates!$E$118</definedName>
    <definedName name="_________________________________hnt21" localSheetId="31">[1]Rates!$E$118</definedName>
    <definedName name="_________________________________hnt21">[2]Rates!$E$118</definedName>
    <definedName name="_________________________________hnt25" localSheetId="2">[1]Rates!$E$119</definedName>
    <definedName name="_________________________________hnt25" localSheetId="4">[1]Rates!$E$119</definedName>
    <definedName name="_________________________________hnt25" localSheetId="6">[1]Rates!$E$119</definedName>
    <definedName name="_________________________________hnt25" localSheetId="5">[1]Rates!$E$119</definedName>
    <definedName name="_________________________________hnt25" localSheetId="8">[1]Rates!$E$119</definedName>
    <definedName name="_________________________________hnt25" localSheetId="7">[1]Rates!$E$119</definedName>
    <definedName name="_________________________________hnt25" localSheetId="10">[1]Rates!$E$119</definedName>
    <definedName name="_________________________________hnt25" localSheetId="9">[1]Rates!$E$119</definedName>
    <definedName name="_________________________________hnt25" localSheetId="12">[1]Rates!$E$119</definedName>
    <definedName name="_________________________________hnt25" localSheetId="11">[1]Rates!$E$119</definedName>
    <definedName name="_________________________________hnt25" localSheetId="3">[1]Rates!$E$119</definedName>
    <definedName name="_________________________________hnt25" localSheetId="14">[1]Rates!$E$119</definedName>
    <definedName name="_________________________________hnt25" localSheetId="13">[1]Rates!$E$119</definedName>
    <definedName name="_________________________________hnt25" localSheetId="15">[1]Rates!$E$119</definedName>
    <definedName name="_________________________________hnt25" localSheetId="16">[1]Rates!$E$119</definedName>
    <definedName name="_________________________________hnt25" localSheetId="18">[1]Rates!$E$119</definedName>
    <definedName name="_________________________________hnt25" localSheetId="17">[1]Rates!$E$119</definedName>
    <definedName name="_________________________________hnt25" localSheetId="20">[1]Rates!$E$119</definedName>
    <definedName name="_________________________________hnt25" localSheetId="19">[1]Rates!$E$119</definedName>
    <definedName name="_________________________________hnt25" localSheetId="22">[1]Rates!$E$119</definedName>
    <definedName name="_________________________________hnt25" localSheetId="21">[1]Rates!$E$119</definedName>
    <definedName name="_________________________________hnt25" localSheetId="24">[1]Rates!$E$119</definedName>
    <definedName name="_________________________________hnt25" localSheetId="26">[1]Rates!$E$119</definedName>
    <definedName name="_________________________________hnt25" localSheetId="25">[1]Rates!$E$119</definedName>
    <definedName name="_________________________________hnt25" localSheetId="23">[1]Rates!$E$119</definedName>
    <definedName name="_________________________________hnt25" localSheetId="30">[1]Rates!$E$119</definedName>
    <definedName name="_________________________________hnt25" localSheetId="29">[1]Rates!$E$119</definedName>
    <definedName name="_________________________________hnt25" localSheetId="28">[1]Rates!$E$119</definedName>
    <definedName name="_________________________________hnt25" localSheetId="27">[1]Rates!$E$119</definedName>
    <definedName name="_________________________________hnt25" localSheetId="32">[1]Rates!$E$119</definedName>
    <definedName name="_________________________________hnt25" localSheetId="31">[1]Rates!$E$119</definedName>
    <definedName name="_________________________________hnt25">[2]Rates!$E$119</definedName>
    <definedName name="_________________________________hnt40" localSheetId="2">[1]Rates!$E$119</definedName>
    <definedName name="_________________________________hnt40" localSheetId="4">[1]Rates!$E$119</definedName>
    <definedName name="_________________________________hnt40" localSheetId="6">[1]Rates!$E$119</definedName>
    <definedName name="_________________________________hnt40" localSheetId="5">[1]Rates!$E$119</definedName>
    <definedName name="_________________________________hnt40" localSheetId="8">[1]Rates!$E$119</definedName>
    <definedName name="_________________________________hnt40" localSheetId="7">[1]Rates!$E$119</definedName>
    <definedName name="_________________________________hnt40" localSheetId="10">[1]Rates!$E$119</definedName>
    <definedName name="_________________________________hnt40" localSheetId="9">[1]Rates!$E$119</definedName>
    <definedName name="_________________________________hnt40" localSheetId="12">[1]Rates!$E$119</definedName>
    <definedName name="_________________________________hnt40" localSheetId="11">[1]Rates!$E$119</definedName>
    <definedName name="_________________________________hnt40" localSheetId="3">[1]Rates!$E$119</definedName>
    <definedName name="_________________________________hnt40" localSheetId="14">[1]Rates!$E$119</definedName>
    <definedName name="_________________________________hnt40" localSheetId="13">[1]Rates!$E$119</definedName>
    <definedName name="_________________________________hnt40" localSheetId="15">[1]Rates!$E$119</definedName>
    <definedName name="_________________________________hnt40" localSheetId="16">[1]Rates!$E$119</definedName>
    <definedName name="_________________________________hnt40" localSheetId="18">[1]Rates!$E$119</definedName>
    <definedName name="_________________________________hnt40" localSheetId="17">[1]Rates!$E$119</definedName>
    <definedName name="_________________________________hnt40" localSheetId="20">[1]Rates!$E$119</definedName>
    <definedName name="_________________________________hnt40" localSheetId="19">[1]Rates!$E$119</definedName>
    <definedName name="_________________________________hnt40" localSheetId="22">[1]Rates!$E$119</definedName>
    <definedName name="_________________________________hnt40" localSheetId="21">[1]Rates!$E$119</definedName>
    <definedName name="_________________________________hnt40" localSheetId="24">[1]Rates!$E$119</definedName>
    <definedName name="_________________________________hnt40" localSheetId="26">[1]Rates!$E$119</definedName>
    <definedName name="_________________________________hnt40" localSheetId="25">[1]Rates!$E$119</definedName>
    <definedName name="_________________________________hnt40" localSheetId="23">[1]Rates!$E$119</definedName>
    <definedName name="_________________________________hnt40" localSheetId="30">[1]Rates!$E$119</definedName>
    <definedName name="_________________________________hnt40" localSheetId="29">[1]Rates!$E$119</definedName>
    <definedName name="_________________________________hnt40" localSheetId="28">[1]Rates!$E$119</definedName>
    <definedName name="_________________________________hnt40" localSheetId="27">[1]Rates!$E$119</definedName>
    <definedName name="_________________________________hnt40" localSheetId="32">[1]Rates!$E$119</definedName>
    <definedName name="_________________________________hnt40" localSheetId="31">[1]Rates!$E$119</definedName>
    <definedName name="_________________________________hnt40">[2]Rates!$E$119</definedName>
    <definedName name="________________________________cyt1" localSheetId="2">[1]Rates!$E$268</definedName>
    <definedName name="________________________________cyt1" localSheetId="4">[1]Rates!$E$268</definedName>
    <definedName name="________________________________cyt1" localSheetId="6">[1]Rates!$E$268</definedName>
    <definedName name="________________________________cyt1" localSheetId="5">[1]Rates!$E$268</definedName>
    <definedName name="________________________________cyt1" localSheetId="8">[1]Rates!$E$268</definedName>
    <definedName name="________________________________cyt1" localSheetId="7">[1]Rates!$E$268</definedName>
    <definedName name="________________________________cyt1" localSheetId="10">[1]Rates!$E$268</definedName>
    <definedName name="________________________________cyt1" localSheetId="9">[1]Rates!$E$268</definedName>
    <definedName name="________________________________cyt1" localSheetId="12">[1]Rates!$E$268</definedName>
    <definedName name="________________________________cyt1" localSheetId="11">[1]Rates!$E$268</definedName>
    <definedName name="________________________________cyt1" localSheetId="3">[1]Rates!$E$268</definedName>
    <definedName name="________________________________cyt1" localSheetId="14">[1]Rates!$E$268</definedName>
    <definedName name="________________________________cyt1" localSheetId="13">[1]Rates!$E$268</definedName>
    <definedName name="________________________________cyt1" localSheetId="15">[1]Rates!$E$268</definedName>
    <definedName name="________________________________cyt1" localSheetId="16">[1]Rates!$E$268</definedName>
    <definedName name="________________________________cyt1" localSheetId="18">[1]Rates!$E$268</definedName>
    <definedName name="________________________________cyt1" localSheetId="17">[1]Rates!$E$268</definedName>
    <definedName name="________________________________cyt1" localSheetId="20">[1]Rates!$E$268</definedName>
    <definedName name="________________________________cyt1" localSheetId="19">[1]Rates!$E$268</definedName>
    <definedName name="________________________________cyt1" localSheetId="22">[1]Rates!$E$268</definedName>
    <definedName name="________________________________cyt1" localSheetId="21">[1]Rates!$E$268</definedName>
    <definedName name="________________________________cyt1" localSheetId="24">[1]Rates!$E$268</definedName>
    <definedName name="________________________________cyt1" localSheetId="26">[1]Rates!$E$268</definedName>
    <definedName name="________________________________cyt1" localSheetId="25">[1]Rates!$E$268</definedName>
    <definedName name="________________________________cyt1" localSheetId="23">[1]Rates!$E$268</definedName>
    <definedName name="________________________________cyt1" localSheetId="30">[1]Rates!$E$268</definedName>
    <definedName name="________________________________cyt1" localSheetId="29">[1]Rates!$E$268</definedName>
    <definedName name="________________________________cyt1" localSheetId="28">[1]Rates!$E$268</definedName>
    <definedName name="________________________________cyt1" localSheetId="27">[1]Rates!$E$268</definedName>
    <definedName name="________________________________cyt1" localSheetId="32">[1]Rates!$E$268</definedName>
    <definedName name="________________________________cyt1" localSheetId="31">[1]Rates!$E$268</definedName>
    <definedName name="________________________________cyt1">[2]Rates!$E$268</definedName>
    <definedName name="________________________________hnt15" localSheetId="2">[1]Rates!$E$117</definedName>
    <definedName name="________________________________hnt15" localSheetId="4">[1]Rates!$E$117</definedName>
    <definedName name="________________________________hnt15" localSheetId="6">[1]Rates!$E$117</definedName>
    <definedName name="________________________________hnt15" localSheetId="5">[1]Rates!$E$117</definedName>
    <definedName name="________________________________hnt15" localSheetId="8">[1]Rates!$E$117</definedName>
    <definedName name="________________________________hnt15" localSheetId="7">[1]Rates!$E$117</definedName>
    <definedName name="________________________________hnt15" localSheetId="10">[1]Rates!$E$117</definedName>
    <definedName name="________________________________hnt15" localSheetId="9">[1]Rates!$E$117</definedName>
    <definedName name="________________________________hnt15" localSheetId="12">[1]Rates!$E$117</definedName>
    <definedName name="________________________________hnt15" localSheetId="11">[1]Rates!$E$117</definedName>
    <definedName name="________________________________hnt15" localSheetId="3">[1]Rates!$E$117</definedName>
    <definedName name="________________________________hnt15" localSheetId="14">[1]Rates!$E$117</definedName>
    <definedName name="________________________________hnt15" localSheetId="13">[1]Rates!$E$117</definedName>
    <definedName name="________________________________hnt15" localSheetId="15">[1]Rates!$E$117</definedName>
    <definedName name="________________________________hnt15" localSheetId="16">[1]Rates!$E$117</definedName>
    <definedName name="________________________________hnt15" localSheetId="18">[1]Rates!$E$117</definedName>
    <definedName name="________________________________hnt15" localSheetId="17">[1]Rates!$E$117</definedName>
    <definedName name="________________________________hnt15" localSheetId="20">[1]Rates!$E$117</definedName>
    <definedName name="________________________________hnt15" localSheetId="19">[1]Rates!$E$117</definedName>
    <definedName name="________________________________hnt15" localSheetId="22">[1]Rates!$E$117</definedName>
    <definedName name="________________________________hnt15" localSheetId="21">[1]Rates!$E$117</definedName>
    <definedName name="________________________________hnt15" localSheetId="24">[1]Rates!$E$117</definedName>
    <definedName name="________________________________hnt15" localSheetId="26">[1]Rates!$E$117</definedName>
    <definedName name="________________________________hnt15" localSheetId="25">[1]Rates!$E$117</definedName>
    <definedName name="________________________________hnt15" localSheetId="23">[1]Rates!$E$117</definedName>
    <definedName name="________________________________hnt15" localSheetId="30">[1]Rates!$E$117</definedName>
    <definedName name="________________________________hnt15" localSheetId="29">[1]Rates!$E$117</definedName>
    <definedName name="________________________________hnt15" localSheetId="28">[1]Rates!$E$117</definedName>
    <definedName name="________________________________hnt15" localSheetId="27">[1]Rates!$E$117</definedName>
    <definedName name="________________________________hnt15" localSheetId="32">[1]Rates!$E$117</definedName>
    <definedName name="________________________________hnt15" localSheetId="31">[1]Rates!$E$117</definedName>
    <definedName name="________________________________hnt15">[2]Rates!$E$117</definedName>
    <definedName name="________________________________hnt16" localSheetId="2">[6]Rates!$E$117</definedName>
    <definedName name="________________________________hnt16" localSheetId="4">[6]Rates!$E$117</definedName>
    <definedName name="________________________________hnt16" localSheetId="6">[6]Rates!$E$117</definedName>
    <definedName name="________________________________hnt16" localSheetId="5">[6]Rates!$E$117</definedName>
    <definedName name="________________________________hnt16" localSheetId="8">[6]Rates!$E$117</definedName>
    <definedName name="________________________________hnt16" localSheetId="7">[6]Rates!$E$117</definedName>
    <definedName name="________________________________hnt16" localSheetId="10">[6]Rates!$E$117</definedName>
    <definedName name="________________________________hnt16" localSheetId="9">[6]Rates!$E$117</definedName>
    <definedName name="________________________________hnt16" localSheetId="12">[6]Rates!$E$117</definedName>
    <definedName name="________________________________hnt16" localSheetId="11">[6]Rates!$E$117</definedName>
    <definedName name="________________________________hnt16" localSheetId="3">[6]Rates!$E$117</definedName>
    <definedName name="________________________________hnt16" localSheetId="14">[6]Rates!$E$117</definedName>
    <definedName name="________________________________hnt16" localSheetId="13">[6]Rates!$E$117</definedName>
    <definedName name="________________________________hnt16" localSheetId="15">[6]Rates!$E$117</definedName>
    <definedName name="________________________________hnt16" localSheetId="16">[6]Rates!$E$117</definedName>
    <definedName name="________________________________hnt16" localSheetId="18">[6]Rates!$E$117</definedName>
    <definedName name="________________________________hnt16" localSheetId="17">[6]Rates!$E$117</definedName>
    <definedName name="________________________________hnt16" localSheetId="20">[6]Rates!$E$117</definedName>
    <definedName name="________________________________hnt16" localSheetId="19">[6]Rates!$E$117</definedName>
    <definedName name="________________________________hnt16" localSheetId="22">[6]Rates!$E$117</definedName>
    <definedName name="________________________________hnt16" localSheetId="21">[6]Rates!$E$117</definedName>
    <definedName name="________________________________hnt16" localSheetId="24">[6]Rates!$E$117</definedName>
    <definedName name="________________________________hnt16" localSheetId="26">[6]Rates!$E$117</definedName>
    <definedName name="________________________________hnt16" localSheetId="25">[6]Rates!$E$117</definedName>
    <definedName name="________________________________hnt16" localSheetId="23">[6]Rates!$E$117</definedName>
    <definedName name="________________________________hnt16" localSheetId="30">[6]Rates!$E$117</definedName>
    <definedName name="________________________________hnt16" localSheetId="29">[6]Rates!$E$117</definedName>
    <definedName name="________________________________hnt16" localSheetId="28">[6]Rates!$E$117</definedName>
    <definedName name="________________________________hnt16" localSheetId="27">[6]Rates!$E$117</definedName>
    <definedName name="________________________________hnt16" localSheetId="32">[6]Rates!$E$117</definedName>
    <definedName name="________________________________hnt16" localSheetId="31">[6]Rates!$E$117</definedName>
    <definedName name="________________________________hnt16">[7]Rates!$E$117</definedName>
    <definedName name="________________________________hnt20" localSheetId="2">[1]Rates!$E$118</definedName>
    <definedName name="________________________________hnt20" localSheetId="4">[1]Rates!$E$118</definedName>
    <definedName name="________________________________hnt20" localSheetId="6">[1]Rates!$E$118</definedName>
    <definedName name="________________________________hnt20" localSheetId="5">[1]Rates!$E$118</definedName>
    <definedName name="________________________________hnt20" localSheetId="8">[1]Rates!$E$118</definedName>
    <definedName name="________________________________hnt20" localSheetId="7">[1]Rates!$E$118</definedName>
    <definedName name="________________________________hnt20" localSheetId="10">[1]Rates!$E$118</definedName>
    <definedName name="________________________________hnt20" localSheetId="9">[1]Rates!$E$118</definedName>
    <definedName name="________________________________hnt20" localSheetId="12">[1]Rates!$E$118</definedName>
    <definedName name="________________________________hnt20" localSheetId="11">[1]Rates!$E$118</definedName>
    <definedName name="________________________________hnt20" localSheetId="3">[1]Rates!$E$118</definedName>
    <definedName name="________________________________hnt20" localSheetId="14">[1]Rates!$E$118</definedName>
    <definedName name="________________________________hnt20" localSheetId="13">[1]Rates!$E$118</definedName>
    <definedName name="________________________________hnt20" localSheetId="15">[1]Rates!$E$118</definedName>
    <definedName name="________________________________hnt20" localSheetId="16">[1]Rates!$E$118</definedName>
    <definedName name="________________________________hnt20" localSheetId="18">[1]Rates!$E$118</definedName>
    <definedName name="________________________________hnt20" localSheetId="17">[1]Rates!$E$118</definedName>
    <definedName name="________________________________hnt20" localSheetId="20">[1]Rates!$E$118</definedName>
    <definedName name="________________________________hnt20" localSheetId="19">[1]Rates!$E$118</definedName>
    <definedName name="________________________________hnt20" localSheetId="22">[1]Rates!$E$118</definedName>
    <definedName name="________________________________hnt20" localSheetId="21">[1]Rates!$E$118</definedName>
    <definedName name="________________________________hnt20" localSheetId="24">[1]Rates!$E$118</definedName>
    <definedName name="________________________________hnt20" localSheetId="26">[1]Rates!$E$118</definedName>
    <definedName name="________________________________hnt20" localSheetId="25">[1]Rates!$E$118</definedName>
    <definedName name="________________________________hnt20" localSheetId="23">[1]Rates!$E$118</definedName>
    <definedName name="________________________________hnt20" localSheetId="30">[1]Rates!$E$118</definedName>
    <definedName name="________________________________hnt20" localSheetId="29">[1]Rates!$E$118</definedName>
    <definedName name="________________________________hnt20" localSheetId="28">[1]Rates!$E$118</definedName>
    <definedName name="________________________________hnt20" localSheetId="27">[1]Rates!$E$118</definedName>
    <definedName name="________________________________hnt20" localSheetId="32">[1]Rates!$E$118</definedName>
    <definedName name="________________________________hnt20" localSheetId="31">[1]Rates!$E$118</definedName>
    <definedName name="________________________________hnt20">[2]Rates!$E$118</definedName>
    <definedName name="________________________________hnt21" localSheetId="2">[6]Rates!$E$118</definedName>
    <definedName name="________________________________hnt21" localSheetId="4">[6]Rates!$E$118</definedName>
    <definedName name="________________________________hnt21" localSheetId="6">[6]Rates!$E$118</definedName>
    <definedName name="________________________________hnt21" localSheetId="5">[6]Rates!$E$118</definedName>
    <definedName name="________________________________hnt21" localSheetId="8">[6]Rates!$E$118</definedName>
    <definedName name="________________________________hnt21" localSheetId="7">[6]Rates!$E$118</definedName>
    <definedName name="________________________________hnt21" localSheetId="10">[6]Rates!$E$118</definedName>
    <definedName name="________________________________hnt21" localSheetId="9">[6]Rates!$E$118</definedName>
    <definedName name="________________________________hnt21" localSheetId="12">[6]Rates!$E$118</definedName>
    <definedName name="________________________________hnt21" localSheetId="11">[6]Rates!$E$118</definedName>
    <definedName name="________________________________hnt21" localSheetId="3">[6]Rates!$E$118</definedName>
    <definedName name="________________________________hnt21" localSheetId="14">[6]Rates!$E$118</definedName>
    <definedName name="________________________________hnt21" localSheetId="13">[6]Rates!$E$118</definedName>
    <definedName name="________________________________hnt21" localSheetId="15">[6]Rates!$E$118</definedName>
    <definedName name="________________________________hnt21" localSheetId="16">[6]Rates!$E$118</definedName>
    <definedName name="________________________________hnt21" localSheetId="18">[6]Rates!$E$118</definedName>
    <definedName name="________________________________hnt21" localSheetId="17">[6]Rates!$E$118</definedName>
    <definedName name="________________________________hnt21" localSheetId="20">[6]Rates!$E$118</definedName>
    <definedName name="________________________________hnt21" localSheetId="19">[6]Rates!$E$118</definedName>
    <definedName name="________________________________hnt21" localSheetId="22">[6]Rates!$E$118</definedName>
    <definedName name="________________________________hnt21" localSheetId="21">[6]Rates!$E$118</definedName>
    <definedName name="________________________________hnt21" localSheetId="24">[6]Rates!$E$118</definedName>
    <definedName name="________________________________hnt21" localSheetId="26">[6]Rates!$E$118</definedName>
    <definedName name="________________________________hnt21" localSheetId="25">[6]Rates!$E$118</definedName>
    <definedName name="________________________________hnt21" localSheetId="23">[6]Rates!$E$118</definedName>
    <definedName name="________________________________hnt21" localSheetId="30">[6]Rates!$E$118</definedName>
    <definedName name="________________________________hnt21" localSheetId="29">[6]Rates!$E$118</definedName>
    <definedName name="________________________________hnt21" localSheetId="28">[6]Rates!$E$118</definedName>
    <definedName name="________________________________hnt21" localSheetId="27">[6]Rates!$E$118</definedName>
    <definedName name="________________________________hnt21" localSheetId="32">[6]Rates!$E$118</definedName>
    <definedName name="________________________________hnt21" localSheetId="31">[6]Rates!$E$118</definedName>
    <definedName name="________________________________hnt21">[7]Rates!$E$118</definedName>
    <definedName name="________________________________hnt25" localSheetId="2">[1]Rates!$E$119</definedName>
    <definedName name="________________________________hnt25" localSheetId="4">[1]Rates!$E$119</definedName>
    <definedName name="________________________________hnt25" localSheetId="6">[1]Rates!$E$119</definedName>
    <definedName name="________________________________hnt25" localSheetId="5">[1]Rates!$E$119</definedName>
    <definedName name="________________________________hnt25" localSheetId="8">[1]Rates!$E$119</definedName>
    <definedName name="________________________________hnt25" localSheetId="7">[1]Rates!$E$119</definedName>
    <definedName name="________________________________hnt25" localSheetId="10">[1]Rates!$E$119</definedName>
    <definedName name="________________________________hnt25" localSheetId="9">[1]Rates!$E$119</definedName>
    <definedName name="________________________________hnt25" localSheetId="12">[1]Rates!$E$119</definedName>
    <definedName name="________________________________hnt25" localSheetId="11">[1]Rates!$E$119</definedName>
    <definedName name="________________________________hnt25" localSheetId="3">[1]Rates!$E$119</definedName>
    <definedName name="________________________________hnt25" localSheetId="14">[1]Rates!$E$119</definedName>
    <definedName name="________________________________hnt25" localSheetId="13">[1]Rates!$E$119</definedName>
    <definedName name="________________________________hnt25" localSheetId="15">[1]Rates!$E$119</definedName>
    <definedName name="________________________________hnt25" localSheetId="16">[1]Rates!$E$119</definedName>
    <definedName name="________________________________hnt25" localSheetId="18">[1]Rates!$E$119</definedName>
    <definedName name="________________________________hnt25" localSheetId="17">[1]Rates!$E$119</definedName>
    <definedName name="________________________________hnt25" localSheetId="20">[1]Rates!$E$119</definedName>
    <definedName name="________________________________hnt25" localSheetId="19">[1]Rates!$E$119</definedName>
    <definedName name="________________________________hnt25" localSheetId="22">[1]Rates!$E$119</definedName>
    <definedName name="________________________________hnt25" localSheetId="21">[1]Rates!$E$119</definedName>
    <definedName name="________________________________hnt25" localSheetId="24">[1]Rates!$E$119</definedName>
    <definedName name="________________________________hnt25" localSheetId="26">[1]Rates!$E$119</definedName>
    <definedName name="________________________________hnt25" localSheetId="25">[1]Rates!$E$119</definedName>
    <definedName name="________________________________hnt25" localSheetId="23">[1]Rates!$E$119</definedName>
    <definedName name="________________________________hnt25" localSheetId="30">[1]Rates!$E$119</definedName>
    <definedName name="________________________________hnt25" localSheetId="29">[1]Rates!$E$119</definedName>
    <definedName name="________________________________hnt25" localSheetId="28">[1]Rates!$E$119</definedName>
    <definedName name="________________________________hnt25" localSheetId="27">[1]Rates!$E$119</definedName>
    <definedName name="________________________________hnt25" localSheetId="32">[1]Rates!$E$119</definedName>
    <definedName name="________________________________hnt25" localSheetId="31">[1]Rates!$E$119</definedName>
    <definedName name="________________________________hnt25">[2]Rates!$E$119</definedName>
    <definedName name="________________________________hnt40" localSheetId="2">[6]Rates!$E$119</definedName>
    <definedName name="________________________________hnt40" localSheetId="4">[6]Rates!$E$119</definedName>
    <definedName name="________________________________hnt40" localSheetId="6">[6]Rates!$E$119</definedName>
    <definedName name="________________________________hnt40" localSheetId="5">[6]Rates!$E$119</definedName>
    <definedName name="________________________________hnt40" localSheetId="8">[6]Rates!$E$119</definedName>
    <definedName name="________________________________hnt40" localSheetId="7">[6]Rates!$E$119</definedName>
    <definedName name="________________________________hnt40" localSheetId="10">[6]Rates!$E$119</definedName>
    <definedName name="________________________________hnt40" localSheetId="9">[6]Rates!$E$119</definedName>
    <definedName name="________________________________hnt40" localSheetId="12">[6]Rates!$E$119</definedName>
    <definedName name="________________________________hnt40" localSheetId="11">[6]Rates!$E$119</definedName>
    <definedName name="________________________________hnt40" localSheetId="3">[6]Rates!$E$119</definedName>
    <definedName name="________________________________hnt40" localSheetId="14">[6]Rates!$E$119</definedName>
    <definedName name="________________________________hnt40" localSheetId="13">[6]Rates!$E$119</definedName>
    <definedName name="________________________________hnt40" localSheetId="15">[6]Rates!$E$119</definedName>
    <definedName name="________________________________hnt40" localSheetId="16">[6]Rates!$E$119</definedName>
    <definedName name="________________________________hnt40" localSheetId="18">[6]Rates!$E$119</definedName>
    <definedName name="________________________________hnt40" localSheetId="17">[6]Rates!$E$119</definedName>
    <definedName name="________________________________hnt40" localSheetId="20">[6]Rates!$E$119</definedName>
    <definedName name="________________________________hnt40" localSheetId="19">[6]Rates!$E$119</definedName>
    <definedName name="________________________________hnt40" localSheetId="22">[6]Rates!$E$119</definedName>
    <definedName name="________________________________hnt40" localSheetId="21">[6]Rates!$E$119</definedName>
    <definedName name="________________________________hnt40" localSheetId="24">[6]Rates!$E$119</definedName>
    <definedName name="________________________________hnt40" localSheetId="26">[6]Rates!$E$119</definedName>
    <definedName name="________________________________hnt40" localSheetId="25">[6]Rates!$E$119</definedName>
    <definedName name="________________________________hnt40" localSheetId="23">[6]Rates!$E$119</definedName>
    <definedName name="________________________________hnt40" localSheetId="30">[6]Rates!$E$119</definedName>
    <definedName name="________________________________hnt40" localSheetId="29">[6]Rates!$E$119</definedName>
    <definedName name="________________________________hnt40" localSheetId="28">[6]Rates!$E$119</definedName>
    <definedName name="________________________________hnt40" localSheetId="27">[6]Rates!$E$119</definedName>
    <definedName name="________________________________hnt40" localSheetId="32">[6]Rates!$E$119</definedName>
    <definedName name="________________________________hnt40" localSheetId="31">[6]Rates!$E$119</definedName>
    <definedName name="________________________________hnt40">[7]Rates!$E$119</definedName>
    <definedName name="_______________________________cyt1" localSheetId="2">[1]Rates!$E$268</definedName>
    <definedName name="_______________________________cyt1" localSheetId="4">[1]Rates!$E$268</definedName>
    <definedName name="_______________________________cyt1" localSheetId="6">[1]Rates!$E$268</definedName>
    <definedName name="_______________________________cyt1" localSheetId="5">[1]Rates!$E$268</definedName>
    <definedName name="_______________________________cyt1" localSheetId="8">[1]Rates!$E$268</definedName>
    <definedName name="_______________________________cyt1" localSheetId="7">[1]Rates!$E$268</definedName>
    <definedName name="_______________________________cyt1" localSheetId="10">[1]Rates!$E$268</definedName>
    <definedName name="_______________________________cyt1" localSheetId="9">[1]Rates!$E$268</definedName>
    <definedName name="_______________________________cyt1" localSheetId="12">[1]Rates!$E$268</definedName>
    <definedName name="_______________________________cyt1" localSheetId="11">[1]Rates!$E$268</definedName>
    <definedName name="_______________________________cyt1" localSheetId="3">[1]Rates!$E$268</definedName>
    <definedName name="_______________________________cyt1" localSheetId="14">[1]Rates!$E$268</definedName>
    <definedName name="_______________________________cyt1" localSheetId="13">[1]Rates!$E$268</definedName>
    <definedName name="_______________________________cyt1" localSheetId="15">[1]Rates!$E$268</definedName>
    <definedName name="_______________________________cyt1" localSheetId="16">[1]Rates!$E$268</definedName>
    <definedName name="_______________________________cyt1" localSheetId="18">[1]Rates!$E$268</definedName>
    <definedName name="_______________________________cyt1" localSheetId="17">[1]Rates!$E$268</definedName>
    <definedName name="_______________________________cyt1" localSheetId="20">[1]Rates!$E$268</definedName>
    <definedName name="_______________________________cyt1" localSheetId="19">[1]Rates!$E$268</definedName>
    <definedName name="_______________________________cyt1" localSheetId="22">[1]Rates!$E$268</definedName>
    <definedName name="_______________________________cyt1" localSheetId="21">[1]Rates!$E$268</definedName>
    <definedName name="_______________________________cyt1" localSheetId="24">[1]Rates!$E$268</definedName>
    <definedName name="_______________________________cyt1" localSheetId="26">[1]Rates!$E$268</definedName>
    <definedName name="_______________________________cyt1" localSheetId="25">[1]Rates!$E$268</definedName>
    <definedName name="_______________________________cyt1" localSheetId="23">[1]Rates!$E$268</definedName>
    <definedName name="_______________________________cyt1" localSheetId="30">[1]Rates!$E$268</definedName>
    <definedName name="_______________________________cyt1" localSheetId="29">[1]Rates!$E$268</definedName>
    <definedName name="_______________________________cyt1" localSheetId="28">[1]Rates!$E$268</definedName>
    <definedName name="_______________________________cyt1" localSheetId="27">[1]Rates!$E$268</definedName>
    <definedName name="_______________________________cyt1" localSheetId="32">[1]Rates!$E$268</definedName>
    <definedName name="_______________________________cyt1" localSheetId="31">[1]Rates!$E$268</definedName>
    <definedName name="_______________________________cyt1">[2]Rates!$E$268</definedName>
    <definedName name="_______________________________hnt15" localSheetId="2">[1]Rates!$E$117</definedName>
    <definedName name="_______________________________hnt15" localSheetId="4">[1]Rates!$E$117</definedName>
    <definedName name="_______________________________hnt15" localSheetId="6">[1]Rates!$E$117</definedName>
    <definedName name="_______________________________hnt15" localSheetId="5">[1]Rates!$E$117</definedName>
    <definedName name="_______________________________hnt15" localSheetId="8">[1]Rates!$E$117</definedName>
    <definedName name="_______________________________hnt15" localSheetId="7">[1]Rates!$E$117</definedName>
    <definedName name="_______________________________hnt15" localSheetId="10">[1]Rates!$E$117</definedName>
    <definedName name="_______________________________hnt15" localSheetId="9">[1]Rates!$E$117</definedName>
    <definedName name="_______________________________hnt15" localSheetId="12">[1]Rates!$E$117</definedName>
    <definedName name="_______________________________hnt15" localSheetId="11">[1]Rates!$E$117</definedName>
    <definedName name="_______________________________hnt15" localSheetId="3">[1]Rates!$E$117</definedName>
    <definedName name="_______________________________hnt15" localSheetId="14">[1]Rates!$E$117</definedName>
    <definedName name="_______________________________hnt15" localSheetId="13">[1]Rates!$E$117</definedName>
    <definedName name="_______________________________hnt15" localSheetId="15">[1]Rates!$E$117</definedName>
    <definedName name="_______________________________hnt15" localSheetId="16">[1]Rates!$E$117</definedName>
    <definedName name="_______________________________hnt15" localSheetId="18">[1]Rates!$E$117</definedName>
    <definedName name="_______________________________hnt15" localSheetId="17">[1]Rates!$E$117</definedName>
    <definedName name="_______________________________hnt15" localSheetId="20">[1]Rates!$E$117</definedName>
    <definedName name="_______________________________hnt15" localSheetId="19">[1]Rates!$E$117</definedName>
    <definedName name="_______________________________hnt15" localSheetId="22">[1]Rates!$E$117</definedName>
    <definedName name="_______________________________hnt15" localSheetId="21">[1]Rates!$E$117</definedName>
    <definedName name="_______________________________hnt15" localSheetId="24">[1]Rates!$E$117</definedName>
    <definedName name="_______________________________hnt15" localSheetId="26">[1]Rates!$E$117</definedName>
    <definedName name="_______________________________hnt15" localSheetId="25">[1]Rates!$E$117</definedName>
    <definedName name="_______________________________hnt15" localSheetId="23">[1]Rates!$E$117</definedName>
    <definedName name="_______________________________hnt15" localSheetId="30">[1]Rates!$E$117</definedName>
    <definedName name="_______________________________hnt15" localSheetId="29">[1]Rates!$E$117</definedName>
    <definedName name="_______________________________hnt15" localSheetId="28">[1]Rates!$E$117</definedName>
    <definedName name="_______________________________hnt15" localSheetId="27">[1]Rates!$E$117</definedName>
    <definedName name="_______________________________hnt15" localSheetId="32">[1]Rates!$E$117</definedName>
    <definedName name="_______________________________hnt15" localSheetId="31">[1]Rates!$E$117</definedName>
    <definedName name="_______________________________hnt15">[2]Rates!$E$117</definedName>
    <definedName name="_______________________________hnt16" localSheetId="2">[1]Rates!$E$117</definedName>
    <definedName name="_______________________________hnt16" localSheetId="4">[1]Rates!$E$117</definedName>
    <definedName name="_______________________________hnt16" localSheetId="6">[1]Rates!$E$117</definedName>
    <definedName name="_______________________________hnt16" localSheetId="5">[1]Rates!$E$117</definedName>
    <definedName name="_______________________________hnt16" localSheetId="8">[1]Rates!$E$117</definedName>
    <definedName name="_______________________________hnt16" localSheetId="7">[1]Rates!$E$117</definedName>
    <definedName name="_______________________________hnt16" localSheetId="10">[1]Rates!$E$117</definedName>
    <definedName name="_______________________________hnt16" localSheetId="9">[1]Rates!$E$117</definedName>
    <definedName name="_______________________________hnt16" localSheetId="12">[1]Rates!$E$117</definedName>
    <definedName name="_______________________________hnt16" localSheetId="11">[1]Rates!$E$117</definedName>
    <definedName name="_______________________________hnt16" localSheetId="3">[1]Rates!$E$117</definedName>
    <definedName name="_______________________________hnt16" localSheetId="14">[1]Rates!$E$117</definedName>
    <definedName name="_______________________________hnt16" localSheetId="13">[1]Rates!$E$117</definedName>
    <definedName name="_______________________________hnt16" localSheetId="15">[1]Rates!$E$117</definedName>
    <definedName name="_______________________________hnt16" localSheetId="16">[1]Rates!$E$117</definedName>
    <definedName name="_______________________________hnt16" localSheetId="18">[1]Rates!$E$117</definedName>
    <definedName name="_______________________________hnt16" localSheetId="17">[1]Rates!$E$117</definedName>
    <definedName name="_______________________________hnt16" localSheetId="20">[1]Rates!$E$117</definedName>
    <definedName name="_______________________________hnt16" localSheetId="19">[1]Rates!$E$117</definedName>
    <definedName name="_______________________________hnt16" localSheetId="22">[1]Rates!$E$117</definedName>
    <definedName name="_______________________________hnt16" localSheetId="21">[1]Rates!$E$117</definedName>
    <definedName name="_______________________________hnt16" localSheetId="24">[1]Rates!$E$117</definedName>
    <definedName name="_______________________________hnt16" localSheetId="26">[1]Rates!$E$117</definedName>
    <definedName name="_______________________________hnt16" localSheetId="25">[1]Rates!$E$117</definedName>
    <definedName name="_______________________________hnt16" localSheetId="23">[1]Rates!$E$117</definedName>
    <definedName name="_______________________________hnt16" localSheetId="30">[1]Rates!$E$117</definedName>
    <definedName name="_______________________________hnt16" localSheetId="29">[1]Rates!$E$117</definedName>
    <definedName name="_______________________________hnt16" localSheetId="28">[1]Rates!$E$117</definedName>
    <definedName name="_______________________________hnt16" localSheetId="27">[1]Rates!$E$117</definedName>
    <definedName name="_______________________________hnt16" localSheetId="32">[1]Rates!$E$117</definedName>
    <definedName name="_______________________________hnt16" localSheetId="31">[1]Rates!$E$117</definedName>
    <definedName name="_______________________________hnt16">[2]Rates!$E$117</definedName>
    <definedName name="_______________________________hnt20" localSheetId="2">[1]Rates!$E$118</definedName>
    <definedName name="_______________________________hnt20" localSheetId="4">[1]Rates!$E$118</definedName>
    <definedName name="_______________________________hnt20" localSheetId="6">[1]Rates!$E$118</definedName>
    <definedName name="_______________________________hnt20" localSheetId="5">[1]Rates!$E$118</definedName>
    <definedName name="_______________________________hnt20" localSheetId="8">[1]Rates!$E$118</definedName>
    <definedName name="_______________________________hnt20" localSheetId="7">[1]Rates!$E$118</definedName>
    <definedName name="_______________________________hnt20" localSheetId="10">[1]Rates!$E$118</definedName>
    <definedName name="_______________________________hnt20" localSheetId="9">[1]Rates!$E$118</definedName>
    <definedName name="_______________________________hnt20" localSheetId="12">[1]Rates!$E$118</definedName>
    <definedName name="_______________________________hnt20" localSheetId="11">[1]Rates!$E$118</definedName>
    <definedName name="_______________________________hnt20" localSheetId="3">[1]Rates!$E$118</definedName>
    <definedName name="_______________________________hnt20" localSheetId="14">[1]Rates!$E$118</definedName>
    <definedName name="_______________________________hnt20" localSheetId="13">[1]Rates!$E$118</definedName>
    <definedName name="_______________________________hnt20" localSheetId="15">[1]Rates!$E$118</definedName>
    <definedName name="_______________________________hnt20" localSheetId="16">[1]Rates!$E$118</definedName>
    <definedName name="_______________________________hnt20" localSheetId="18">[1]Rates!$E$118</definedName>
    <definedName name="_______________________________hnt20" localSheetId="17">[1]Rates!$E$118</definedName>
    <definedName name="_______________________________hnt20" localSheetId="20">[1]Rates!$E$118</definedName>
    <definedName name="_______________________________hnt20" localSheetId="19">[1]Rates!$E$118</definedName>
    <definedName name="_______________________________hnt20" localSheetId="22">[1]Rates!$E$118</definedName>
    <definedName name="_______________________________hnt20" localSheetId="21">[1]Rates!$E$118</definedName>
    <definedName name="_______________________________hnt20" localSheetId="24">[1]Rates!$E$118</definedName>
    <definedName name="_______________________________hnt20" localSheetId="26">[1]Rates!$E$118</definedName>
    <definedName name="_______________________________hnt20" localSheetId="25">[1]Rates!$E$118</definedName>
    <definedName name="_______________________________hnt20" localSheetId="23">[1]Rates!$E$118</definedName>
    <definedName name="_______________________________hnt20" localSheetId="30">[1]Rates!$E$118</definedName>
    <definedName name="_______________________________hnt20" localSheetId="29">[1]Rates!$E$118</definedName>
    <definedName name="_______________________________hnt20" localSheetId="28">[1]Rates!$E$118</definedName>
    <definedName name="_______________________________hnt20" localSheetId="27">[1]Rates!$E$118</definedName>
    <definedName name="_______________________________hnt20" localSheetId="32">[1]Rates!$E$118</definedName>
    <definedName name="_______________________________hnt20" localSheetId="31">[1]Rates!$E$118</definedName>
    <definedName name="_______________________________hnt20">[2]Rates!$E$118</definedName>
    <definedName name="_______________________________hnt21" localSheetId="2">[1]Rates!$E$118</definedName>
    <definedName name="_______________________________hnt21" localSheetId="4">[1]Rates!$E$118</definedName>
    <definedName name="_______________________________hnt21" localSheetId="6">[1]Rates!$E$118</definedName>
    <definedName name="_______________________________hnt21" localSheetId="5">[1]Rates!$E$118</definedName>
    <definedName name="_______________________________hnt21" localSheetId="8">[1]Rates!$E$118</definedName>
    <definedName name="_______________________________hnt21" localSheetId="7">[1]Rates!$E$118</definedName>
    <definedName name="_______________________________hnt21" localSheetId="10">[1]Rates!$E$118</definedName>
    <definedName name="_______________________________hnt21" localSheetId="9">[1]Rates!$E$118</definedName>
    <definedName name="_______________________________hnt21" localSheetId="12">[1]Rates!$E$118</definedName>
    <definedName name="_______________________________hnt21" localSheetId="11">[1]Rates!$E$118</definedName>
    <definedName name="_______________________________hnt21" localSheetId="3">[1]Rates!$E$118</definedName>
    <definedName name="_______________________________hnt21" localSheetId="14">[1]Rates!$E$118</definedName>
    <definedName name="_______________________________hnt21" localSheetId="13">[1]Rates!$E$118</definedName>
    <definedName name="_______________________________hnt21" localSheetId="15">[1]Rates!$E$118</definedName>
    <definedName name="_______________________________hnt21" localSheetId="16">[1]Rates!$E$118</definedName>
    <definedName name="_______________________________hnt21" localSheetId="18">[1]Rates!$E$118</definedName>
    <definedName name="_______________________________hnt21" localSheetId="17">[1]Rates!$E$118</definedName>
    <definedName name="_______________________________hnt21" localSheetId="20">[1]Rates!$E$118</definedName>
    <definedName name="_______________________________hnt21" localSheetId="19">[1]Rates!$E$118</definedName>
    <definedName name="_______________________________hnt21" localSheetId="22">[1]Rates!$E$118</definedName>
    <definedName name="_______________________________hnt21" localSheetId="21">[1]Rates!$E$118</definedName>
    <definedName name="_______________________________hnt21" localSheetId="24">[1]Rates!$E$118</definedName>
    <definedName name="_______________________________hnt21" localSheetId="26">[1]Rates!$E$118</definedName>
    <definedName name="_______________________________hnt21" localSheetId="25">[1]Rates!$E$118</definedName>
    <definedName name="_______________________________hnt21" localSheetId="23">[1]Rates!$E$118</definedName>
    <definedName name="_______________________________hnt21" localSheetId="30">[1]Rates!$E$118</definedName>
    <definedName name="_______________________________hnt21" localSheetId="29">[1]Rates!$E$118</definedName>
    <definedName name="_______________________________hnt21" localSheetId="28">[1]Rates!$E$118</definedName>
    <definedName name="_______________________________hnt21" localSheetId="27">[1]Rates!$E$118</definedName>
    <definedName name="_______________________________hnt21" localSheetId="32">[1]Rates!$E$118</definedName>
    <definedName name="_______________________________hnt21" localSheetId="31">[1]Rates!$E$118</definedName>
    <definedName name="_______________________________hnt21">[2]Rates!$E$118</definedName>
    <definedName name="_______________________________hnt25" localSheetId="2">[1]Rates!$E$119</definedName>
    <definedName name="_______________________________hnt25" localSheetId="4">[1]Rates!$E$119</definedName>
    <definedName name="_______________________________hnt25" localSheetId="6">[1]Rates!$E$119</definedName>
    <definedName name="_______________________________hnt25" localSheetId="5">[1]Rates!$E$119</definedName>
    <definedName name="_______________________________hnt25" localSheetId="8">[1]Rates!$E$119</definedName>
    <definedName name="_______________________________hnt25" localSheetId="7">[1]Rates!$E$119</definedName>
    <definedName name="_______________________________hnt25" localSheetId="10">[1]Rates!$E$119</definedName>
    <definedName name="_______________________________hnt25" localSheetId="9">[1]Rates!$E$119</definedName>
    <definedName name="_______________________________hnt25" localSheetId="12">[1]Rates!$E$119</definedName>
    <definedName name="_______________________________hnt25" localSheetId="11">[1]Rates!$E$119</definedName>
    <definedName name="_______________________________hnt25" localSheetId="3">[1]Rates!$E$119</definedName>
    <definedName name="_______________________________hnt25" localSheetId="14">[1]Rates!$E$119</definedName>
    <definedName name="_______________________________hnt25" localSheetId="13">[1]Rates!$E$119</definedName>
    <definedName name="_______________________________hnt25" localSheetId="15">[1]Rates!$E$119</definedName>
    <definedName name="_______________________________hnt25" localSheetId="16">[1]Rates!$E$119</definedName>
    <definedName name="_______________________________hnt25" localSheetId="18">[1]Rates!$E$119</definedName>
    <definedName name="_______________________________hnt25" localSheetId="17">[1]Rates!$E$119</definedName>
    <definedName name="_______________________________hnt25" localSheetId="20">[1]Rates!$E$119</definedName>
    <definedName name="_______________________________hnt25" localSheetId="19">[1]Rates!$E$119</definedName>
    <definedName name="_______________________________hnt25" localSheetId="22">[1]Rates!$E$119</definedName>
    <definedName name="_______________________________hnt25" localSheetId="21">[1]Rates!$E$119</definedName>
    <definedName name="_______________________________hnt25" localSheetId="24">[1]Rates!$E$119</definedName>
    <definedName name="_______________________________hnt25" localSheetId="26">[1]Rates!$E$119</definedName>
    <definedName name="_______________________________hnt25" localSheetId="25">[1]Rates!$E$119</definedName>
    <definedName name="_______________________________hnt25" localSheetId="23">[1]Rates!$E$119</definedName>
    <definedName name="_______________________________hnt25" localSheetId="30">[1]Rates!$E$119</definedName>
    <definedName name="_______________________________hnt25" localSheetId="29">[1]Rates!$E$119</definedName>
    <definedName name="_______________________________hnt25" localSheetId="28">[1]Rates!$E$119</definedName>
    <definedName name="_______________________________hnt25" localSheetId="27">[1]Rates!$E$119</definedName>
    <definedName name="_______________________________hnt25" localSheetId="32">[1]Rates!$E$119</definedName>
    <definedName name="_______________________________hnt25" localSheetId="31">[1]Rates!$E$119</definedName>
    <definedName name="_______________________________hnt25">[2]Rates!$E$119</definedName>
    <definedName name="_______________________________hnt40" localSheetId="2">[1]Rates!$E$119</definedName>
    <definedName name="_______________________________hnt40" localSheetId="4">[1]Rates!$E$119</definedName>
    <definedName name="_______________________________hnt40" localSheetId="6">[1]Rates!$E$119</definedName>
    <definedName name="_______________________________hnt40" localSheetId="5">[1]Rates!$E$119</definedName>
    <definedName name="_______________________________hnt40" localSheetId="8">[1]Rates!$E$119</definedName>
    <definedName name="_______________________________hnt40" localSheetId="7">[1]Rates!$E$119</definedName>
    <definedName name="_______________________________hnt40" localSheetId="10">[1]Rates!$E$119</definedName>
    <definedName name="_______________________________hnt40" localSheetId="9">[1]Rates!$E$119</definedName>
    <definedName name="_______________________________hnt40" localSheetId="12">[1]Rates!$E$119</definedName>
    <definedName name="_______________________________hnt40" localSheetId="11">[1]Rates!$E$119</definedName>
    <definedName name="_______________________________hnt40" localSheetId="3">[1]Rates!$E$119</definedName>
    <definedName name="_______________________________hnt40" localSheetId="14">[1]Rates!$E$119</definedName>
    <definedName name="_______________________________hnt40" localSheetId="13">[1]Rates!$E$119</definedName>
    <definedName name="_______________________________hnt40" localSheetId="15">[1]Rates!$E$119</definedName>
    <definedName name="_______________________________hnt40" localSheetId="16">[1]Rates!$E$119</definedName>
    <definedName name="_______________________________hnt40" localSheetId="18">[1]Rates!$E$119</definedName>
    <definedName name="_______________________________hnt40" localSheetId="17">[1]Rates!$E$119</definedName>
    <definedName name="_______________________________hnt40" localSheetId="20">[1]Rates!$E$119</definedName>
    <definedName name="_______________________________hnt40" localSheetId="19">[1]Rates!$E$119</definedName>
    <definedName name="_______________________________hnt40" localSheetId="22">[1]Rates!$E$119</definedName>
    <definedName name="_______________________________hnt40" localSheetId="21">[1]Rates!$E$119</definedName>
    <definedName name="_______________________________hnt40" localSheetId="24">[1]Rates!$E$119</definedName>
    <definedName name="_______________________________hnt40" localSheetId="26">[1]Rates!$E$119</definedName>
    <definedName name="_______________________________hnt40" localSheetId="25">[1]Rates!$E$119</definedName>
    <definedName name="_______________________________hnt40" localSheetId="23">[1]Rates!$E$119</definedName>
    <definedName name="_______________________________hnt40" localSheetId="30">[1]Rates!$E$119</definedName>
    <definedName name="_______________________________hnt40" localSheetId="29">[1]Rates!$E$119</definedName>
    <definedName name="_______________________________hnt40" localSheetId="28">[1]Rates!$E$119</definedName>
    <definedName name="_______________________________hnt40" localSheetId="27">[1]Rates!$E$119</definedName>
    <definedName name="_______________________________hnt40" localSheetId="32">[1]Rates!$E$119</definedName>
    <definedName name="_______________________________hnt40" localSheetId="31">[1]Rates!$E$119</definedName>
    <definedName name="_______________________________hnt40">[2]Rates!$E$119</definedName>
    <definedName name="______________________________cyt1" localSheetId="2">[1]Rates!$E$268</definedName>
    <definedName name="______________________________cyt1" localSheetId="4">[1]Rates!$E$268</definedName>
    <definedName name="______________________________cyt1" localSheetId="6">[1]Rates!$E$268</definedName>
    <definedName name="______________________________cyt1" localSheetId="5">[1]Rates!$E$268</definedName>
    <definedName name="______________________________cyt1" localSheetId="8">[1]Rates!$E$268</definedName>
    <definedName name="______________________________cyt1" localSheetId="7">[1]Rates!$E$268</definedName>
    <definedName name="______________________________cyt1" localSheetId="10">[1]Rates!$E$268</definedName>
    <definedName name="______________________________cyt1" localSheetId="9">[1]Rates!$E$268</definedName>
    <definedName name="______________________________cyt1" localSheetId="12">[1]Rates!$E$268</definedName>
    <definedName name="______________________________cyt1" localSheetId="11">[1]Rates!$E$268</definedName>
    <definedName name="______________________________cyt1" localSheetId="3">[1]Rates!$E$268</definedName>
    <definedName name="______________________________cyt1" localSheetId="14">[1]Rates!$E$268</definedName>
    <definedName name="______________________________cyt1" localSheetId="13">[1]Rates!$E$268</definedName>
    <definedName name="______________________________cyt1" localSheetId="15">[1]Rates!$E$268</definedName>
    <definedName name="______________________________cyt1" localSheetId="16">[1]Rates!$E$268</definedName>
    <definedName name="______________________________cyt1" localSheetId="18">[1]Rates!$E$268</definedName>
    <definedName name="______________________________cyt1" localSheetId="17">[1]Rates!$E$268</definedName>
    <definedName name="______________________________cyt1" localSheetId="20">[1]Rates!$E$268</definedName>
    <definedName name="______________________________cyt1" localSheetId="19">[1]Rates!$E$268</definedName>
    <definedName name="______________________________cyt1" localSheetId="22">[1]Rates!$E$268</definedName>
    <definedName name="______________________________cyt1" localSheetId="21">[1]Rates!$E$268</definedName>
    <definedName name="______________________________cyt1" localSheetId="24">[1]Rates!$E$268</definedName>
    <definedName name="______________________________cyt1" localSheetId="26">[1]Rates!$E$268</definedName>
    <definedName name="______________________________cyt1" localSheetId="25">[1]Rates!$E$268</definedName>
    <definedName name="______________________________cyt1" localSheetId="23">[1]Rates!$E$268</definedName>
    <definedName name="______________________________cyt1" localSheetId="30">[1]Rates!$E$268</definedName>
    <definedName name="______________________________cyt1" localSheetId="29">[1]Rates!$E$268</definedName>
    <definedName name="______________________________cyt1" localSheetId="28">[1]Rates!$E$268</definedName>
    <definedName name="______________________________cyt1" localSheetId="27">[1]Rates!$E$268</definedName>
    <definedName name="______________________________cyt1" localSheetId="32">[1]Rates!$E$268</definedName>
    <definedName name="______________________________cyt1" localSheetId="31">[1]Rates!$E$268</definedName>
    <definedName name="______________________________cyt1">[2]Rates!$E$268</definedName>
    <definedName name="______________________________hnt15" localSheetId="2">[1]Rates!$E$117</definedName>
    <definedName name="______________________________hnt15" localSheetId="4">[1]Rates!$E$117</definedName>
    <definedName name="______________________________hnt15" localSheetId="6">[1]Rates!$E$117</definedName>
    <definedName name="______________________________hnt15" localSheetId="5">[1]Rates!$E$117</definedName>
    <definedName name="______________________________hnt15" localSheetId="8">[1]Rates!$E$117</definedName>
    <definedName name="______________________________hnt15" localSheetId="7">[1]Rates!$E$117</definedName>
    <definedName name="______________________________hnt15" localSheetId="10">[1]Rates!$E$117</definedName>
    <definedName name="______________________________hnt15" localSheetId="9">[1]Rates!$E$117</definedName>
    <definedName name="______________________________hnt15" localSheetId="12">[1]Rates!$E$117</definedName>
    <definedName name="______________________________hnt15" localSheetId="11">[1]Rates!$E$117</definedName>
    <definedName name="______________________________hnt15" localSheetId="3">[1]Rates!$E$117</definedName>
    <definedName name="______________________________hnt15" localSheetId="14">[1]Rates!$E$117</definedName>
    <definedName name="______________________________hnt15" localSheetId="13">[1]Rates!$E$117</definedName>
    <definedName name="______________________________hnt15" localSheetId="15">[1]Rates!$E$117</definedName>
    <definedName name="______________________________hnt15" localSheetId="16">[1]Rates!$E$117</definedName>
    <definedName name="______________________________hnt15" localSheetId="18">[1]Rates!$E$117</definedName>
    <definedName name="______________________________hnt15" localSheetId="17">[1]Rates!$E$117</definedName>
    <definedName name="______________________________hnt15" localSheetId="20">[1]Rates!$E$117</definedName>
    <definedName name="______________________________hnt15" localSheetId="19">[1]Rates!$E$117</definedName>
    <definedName name="______________________________hnt15" localSheetId="22">[1]Rates!$E$117</definedName>
    <definedName name="______________________________hnt15" localSheetId="21">[1]Rates!$E$117</definedName>
    <definedName name="______________________________hnt15" localSheetId="24">[1]Rates!$E$117</definedName>
    <definedName name="______________________________hnt15" localSheetId="26">[1]Rates!$E$117</definedName>
    <definedName name="______________________________hnt15" localSheetId="25">[1]Rates!$E$117</definedName>
    <definedName name="______________________________hnt15" localSheetId="23">[1]Rates!$E$117</definedName>
    <definedName name="______________________________hnt15" localSheetId="30">[1]Rates!$E$117</definedName>
    <definedName name="______________________________hnt15" localSheetId="29">[1]Rates!$E$117</definedName>
    <definedName name="______________________________hnt15" localSheetId="28">[1]Rates!$E$117</definedName>
    <definedName name="______________________________hnt15" localSheetId="27">[1]Rates!$E$117</definedName>
    <definedName name="______________________________hnt15" localSheetId="32">[1]Rates!$E$117</definedName>
    <definedName name="______________________________hnt15" localSheetId="31">[1]Rates!$E$117</definedName>
    <definedName name="______________________________hnt15">[2]Rates!$E$117</definedName>
    <definedName name="______________________________hnt16" localSheetId="2">[1]Rates!$E$117</definedName>
    <definedName name="______________________________hnt16" localSheetId="4">[1]Rates!$E$117</definedName>
    <definedName name="______________________________hnt16" localSheetId="6">[1]Rates!$E$117</definedName>
    <definedName name="______________________________hnt16" localSheetId="5">[1]Rates!$E$117</definedName>
    <definedName name="______________________________hnt16" localSheetId="8">[1]Rates!$E$117</definedName>
    <definedName name="______________________________hnt16" localSheetId="7">[1]Rates!$E$117</definedName>
    <definedName name="______________________________hnt16" localSheetId="10">[1]Rates!$E$117</definedName>
    <definedName name="______________________________hnt16" localSheetId="9">[1]Rates!$E$117</definedName>
    <definedName name="______________________________hnt16" localSheetId="12">[1]Rates!$E$117</definedName>
    <definedName name="______________________________hnt16" localSheetId="11">[1]Rates!$E$117</definedName>
    <definedName name="______________________________hnt16" localSheetId="3">[1]Rates!$E$117</definedName>
    <definedName name="______________________________hnt16" localSheetId="14">[1]Rates!$E$117</definedName>
    <definedName name="______________________________hnt16" localSheetId="13">[1]Rates!$E$117</definedName>
    <definedName name="______________________________hnt16" localSheetId="15">[1]Rates!$E$117</definedName>
    <definedName name="______________________________hnt16" localSheetId="16">[1]Rates!$E$117</definedName>
    <definedName name="______________________________hnt16" localSheetId="18">[1]Rates!$E$117</definedName>
    <definedName name="______________________________hnt16" localSheetId="17">[1]Rates!$E$117</definedName>
    <definedName name="______________________________hnt16" localSheetId="20">[1]Rates!$E$117</definedName>
    <definedName name="______________________________hnt16" localSheetId="19">[1]Rates!$E$117</definedName>
    <definedName name="______________________________hnt16" localSheetId="22">[1]Rates!$E$117</definedName>
    <definedName name="______________________________hnt16" localSheetId="21">[1]Rates!$E$117</definedName>
    <definedName name="______________________________hnt16" localSheetId="24">[1]Rates!$E$117</definedName>
    <definedName name="______________________________hnt16" localSheetId="26">[1]Rates!$E$117</definedName>
    <definedName name="______________________________hnt16" localSheetId="25">[1]Rates!$E$117</definedName>
    <definedName name="______________________________hnt16" localSheetId="23">[1]Rates!$E$117</definedName>
    <definedName name="______________________________hnt16" localSheetId="30">[1]Rates!$E$117</definedName>
    <definedName name="______________________________hnt16" localSheetId="29">[1]Rates!$E$117</definedName>
    <definedName name="______________________________hnt16" localSheetId="28">[1]Rates!$E$117</definedName>
    <definedName name="______________________________hnt16" localSheetId="27">[1]Rates!$E$117</definedName>
    <definedName name="______________________________hnt16" localSheetId="32">[1]Rates!$E$117</definedName>
    <definedName name="______________________________hnt16" localSheetId="31">[1]Rates!$E$117</definedName>
    <definedName name="______________________________hnt16">[2]Rates!$E$117</definedName>
    <definedName name="______________________________hnt20" localSheetId="2">[1]Rates!$E$118</definedName>
    <definedName name="______________________________hnt20" localSheetId="4">[1]Rates!$E$118</definedName>
    <definedName name="______________________________hnt20" localSheetId="6">[1]Rates!$E$118</definedName>
    <definedName name="______________________________hnt20" localSheetId="5">[1]Rates!$E$118</definedName>
    <definedName name="______________________________hnt20" localSheetId="8">[1]Rates!$E$118</definedName>
    <definedName name="______________________________hnt20" localSheetId="7">[1]Rates!$E$118</definedName>
    <definedName name="______________________________hnt20" localSheetId="10">[1]Rates!$E$118</definedName>
    <definedName name="______________________________hnt20" localSheetId="9">[1]Rates!$E$118</definedName>
    <definedName name="______________________________hnt20" localSheetId="12">[1]Rates!$E$118</definedName>
    <definedName name="______________________________hnt20" localSheetId="11">[1]Rates!$E$118</definedName>
    <definedName name="______________________________hnt20" localSheetId="3">[1]Rates!$E$118</definedName>
    <definedName name="______________________________hnt20" localSheetId="14">[1]Rates!$E$118</definedName>
    <definedName name="______________________________hnt20" localSheetId="13">[1]Rates!$E$118</definedName>
    <definedName name="______________________________hnt20" localSheetId="15">[1]Rates!$E$118</definedName>
    <definedName name="______________________________hnt20" localSheetId="16">[1]Rates!$E$118</definedName>
    <definedName name="______________________________hnt20" localSheetId="18">[1]Rates!$E$118</definedName>
    <definedName name="______________________________hnt20" localSheetId="17">[1]Rates!$E$118</definedName>
    <definedName name="______________________________hnt20" localSheetId="20">[1]Rates!$E$118</definedName>
    <definedName name="______________________________hnt20" localSheetId="19">[1]Rates!$E$118</definedName>
    <definedName name="______________________________hnt20" localSheetId="22">[1]Rates!$E$118</definedName>
    <definedName name="______________________________hnt20" localSheetId="21">[1]Rates!$E$118</definedName>
    <definedName name="______________________________hnt20" localSheetId="24">[1]Rates!$E$118</definedName>
    <definedName name="______________________________hnt20" localSheetId="26">[1]Rates!$E$118</definedName>
    <definedName name="______________________________hnt20" localSheetId="25">[1]Rates!$E$118</definedName>
    <definedName name="______________________________hnt20" localSheetId="23">[1]Rates!$E$118</definedName>
    <definedName name="______________________________hnt20" localSheetId="30">[1]Rates!$E$118</definedName>
    <definedName name="______________________________hnt20" localSheetId="29">[1]Rates!$E$118</definedName>
    <definedName name="______________________________hnt20" localSheetId="28">[1]Rates!$E$118</definedName>
    <definedName name="______________________________hnt20" localSheetId="27">[1]Rates!$E$118</definedName>
    <definedName name="______________________________hnt20" localSheetId="32">[1]Rates!$E$118</definedName>
    <definedName name="______________________________hnt20" localSheetId="31">[1]Rates!$E$118</definedName>
    <definedName name="______________________________hnt20">[2]Rates!$E$118</definedName>
    <definedName name="______________________________hnt21" localSheetId="2">[1]Rates!$E$118</definedName>
    <definedName name="______________________________hnt21" localSheetId="4">[1]Rates!$E$118</definedName>
    <definedName name="______________________________hnt21" localSheetId="6">[1]Rates!$E$118</definedName>
    <definedName name="______________________________hnt21" localSheetId="5">[1]Rates!$E$118</definedName>
    <definedName name="______________________________hnt21" localSheetId="8">[1]Rates!$E$118</definedName>
    <definedName name="______________________________hnt21" localSheetId="7">[1]Rates!$E$118</definedName>
    <definedName name="______________________________hnt21" localSheetId="10">[1]Rates!$E$118</definedName>
    <definedName name="______________________________hnt21" localSheetId="9">[1]Rates!$E$118</definedName>
    <definedName name="______________________________hnt21" localSheetId="12">[1]Rates!$E$118</definedName>
    <definedName name="______________________________hnt21" localSheetId="11">[1]Rates!$E$118</definedName>
    <definedName name="______________________________hnt21" localSheetId="3">[1]Rates!$E$118</definedName>
    <definedName name="______________________________hnt21" localSheetId="14">[1]Rates!$E$118</definedName>
    <definedName name="______________________________hnt21" localSheetId="13">[1]Rates!$E$118</definedName>
    <definedName name="______________________________hnt21" localSheetId="15">[1]Rates!$E$118</definedName>
    <definedName name="______________________________hnt21" localSheetId="16">[1]Rates!$E$118</definedName>
    <definedName name="______________________________hnt21" localSheetId="18">[1]Rates!$E$118</definedName>
    <definedName name="______________________________hnt21" localSheetId="17">[1]Rates!$E$118</definedName>
    <definedName name="______________________________hnt21" localSheetId="20">[1]Rates!$E$118</definedName>
    <definedName name="______________________________hnt21" localSheetId="19">[1]Rates!$E$118</definedName>
    <definedName name="______________________________hnt21" localSheetId="22">[1]Rates!$E$118</definedName>
    <definedName name="______________________________hnt21" localSheetId="21">[1]Rates!$E$118</definedName>
    <definedName name="______________________________hnt21" localSheetId="24">[1]Rates!$E$118</definedName>
    <definedName name="______________________________hnt21" localSheetId="26">[1]Rates!$E$118</definedName>
    <definedName name="______________________________hnt21" localSheetId="25">[1]Rates!$E$118</definedName>
    <definedName name="______________________________hnt21" localSheetId="23">[1]Rates!$E$118</definedName>
    <definedName name="______________________________hnt21" localSheetId="30">[1]Rates!$E$118</definedName>
    <definedName name="______________________________hnt21" localSheetId="29">[1]Rates!$E$118</definedName>
    <definedName name="______________________________hnt21" localSheetId="28">[1]Rates!$E$118</definedName>
    <definedName name="______________________________hnt21" localSheetId="27">[1]Rates!$E$118</definedName>
    <definedName name="______________________________hnt21" localSheetId="32">[1]Rates!$E$118</definedName>
    <definedName name="______________________________hnt21" localSheetId="31">[1]Rates!$E$118</definedName>
    <definedName name="______________________________hnt21">[2]Rates!$E$118</definedName>
    <definedName name="______________________________hnt25" localSheetId="2">[1]Rates!$E$119</definedName>
    <definedName name="______________________________hnt25" localSheetId="4">[1]Rates!$E$119</definedName>
    <definedName name="______________________________hnt25" localSheetId="6">[1]Rates!$E$119</definedName>
    <definedName name="______________________________hnt25" localSheetId="5">[1]Rates!$E$119</definedName>
    <definedName name="______________________________hnt25" localSheetId="8">[1]Rates!$E$119</definedName>
    <definedName name="______________________________hnt25" localSheetId="7">[1]Rates!$E$119</definedName>
    <definedName name="______________________________hnt25" localSheetId="10">[1]Rates!$E$119</definedName>
    <definedName name="______________________________hnt25" localSheetId="9">[1]Rates!$E$119</definedName>
    <definedName name="______________________________hnt25" localSheetId="12">[1]Rates!$E$119</definedName>
    <definedName name="______________________________hnt25" localSheetId="11">[1]Rates!$E$119</definedName>
    <definedName name="______________________________hnt25" localSheetId="3">[1]Rates!$E$119</definedName>
    <definedName name="______________________________hnt25" localSheetId="14">[1]Rates!$E$119</definedName>
    <definedName name="______________________________hnt25" localSheetId="13">[1]Rates!$E$119</definedName>
    <definedName name="______________________________hnt25" localSheetId="15">[1]Rates!$E$119</definedName>
    <definedName name="______________________________hnt25" localSheetId="16">[1]Rates!$E$119</definedName>
    <definedName name="______________________________hnt25" localSheetId="18">[1]Rates!$E$119</definedName>
    <definedName name="______________________________hnt25" localSheetId="17">[1]Rates!$E$119</definedName>
    <definedName name="______________________________hnt25" localSheetId="20">[1]Rates!$E$119</definedName>
    <definedName name="______________________________hnt25" localSheetId="19">[1]Rates!$E$119</definedName>
    <definedName name="______________________________hnt25" localSheetId="22">[1]Rates!$E$119</definedName>
    <definedName name="______________________________hnt25" localSheetId="21">[1]Rates!$E$119</definedName>
    <definedName name="______________________________hnt25" localSheetId="24">[1]Rates!$E$119</definedName>
    <definedName name="______________________________hnt25" localSheetId="26">[1]Rates!$E$119</definedName>
    <definedName name="______________________________hnt25" localSheetId="25">[1]Rates!$E$119</definedName>
    <definedName name="______________________________hnt25" localSheetId="23">[1]Rates!$E$119</definedName>
    <definedName name="______________________________hnt25" localSheetId="30">[1]Rates!$E$119</definedName>
    <definedName name="______________________________hnt25" localSheetId="29">[1]Rates!$E$119</definedName>
    <definedName name="______________________________hnt25" localSheetId="28">[1]Rates!$E$119</definedName>
    <definedName name="______________________________hnt25" localSheetId="27">[1]Rates!$E$119</definedName>
    <definedName name="______________________________hnt25" localSheetId="32">[1]Rates!$E$119</definedName>
    <definedName name="______________________________hnt25" localSheetId="31">[1]Rates!$E$119</definedName>
    <definedName name="______________________________hnt25">[2]Rates!$E$119</definedName>
    <definedName name="______________________________hnt40" localSheetId="2">[1]Rates!$E$119</definedName>
    <definedName name="______________________________hnt40" localSheetId="4">[1]Rates!$E$119</definedName>
    <definedName name="______________________________hnt40" localSheetId="6">[1]Rates!$E$119</definedName>
    <definedName name="______________________________hnt40" localSheetId="5">[1]Rates!$E$119</definedName>
    <definedName name="______________________________hnt40" localSheetId="8">[1]Rates!$E$119</definedName>
    <definedName name="______________________________hnt40" localSheetId="7">[1]Rates!$E$119</definedName>
    <definedName name="______________________________hnt40" localSheetId="10">[1]Rates!$E$119</definedName>
    <definedName name="______________________________hnt40" localSheetId="9">[1]Rates!$E$119</definedName>
    <definedName name="______________________________hnt40" localSheetId="12">[1]Rates!$E$119</definedName>
    <definedName name="______________________________hnt40" localSheetId="11">[1]Rates!$E$119</definedName>
    <definedName name="______________________________hnt40" localSheetId="3">[1]Rates!$E$119</definedName>
    <definedName name="______________________________hnt40" localSheetId="14">[1]Rates!$E$119</definedName>
    <definedName name="______________________________hnt40" localSheetId="13">[1]Rates!$E$119</definedName>
    <definedName name="______________________________hnt40" localSheetId="15">[1]Rates!$E$119</definedName>
    <definedName name="______________________________hnt40" localSheetId="16">[1]Rates!$E$119</definedName>
    <definedName name="______________________________hnt40" localSheetId="18">[1]Rates!$E$119</definedName>
    <definedName name="______________________________hnt40" localSheetId="17">[1]Rates!$E$119</definedName>
    <definedName name="______________________________hnt40" localSheetId="20">[1]Rates!$E$119</definedName>
    <definedName name="______________________________hnt40" localSheetId="19">[1]Rates!$E$119</definedName>
    <definedName name="______________________________hnt40" localSheetId="22">[1]Rates!$E$119</definedName>
    <definedName name="______________________________hnt40" localSheetId="21">[1]Rates!$E$119</definedName>
    <definedName name="______________________________hnt40" localSheetId="24">[1]Rates!$E$119</definedName>
    <definedName name="______________________________hnt40" localSheetId="26">[1]Rates!$E$119</definedName>
    <definedName name="______________________________hnt40" localSheetId="25">[1]Rates!$E$119</definedName>
    <definedName name="______________________________hnt40" localSheetId="23">[1]Rates!$E$119</definedName>
    <definedName name="______________________________hnt40" localSheetId="30">[1]Rates!$E$119</definedName>
    <definedName name="______________________________hnt40" localSheetId="29">[1]Rates!$E$119</definedName>
    <definedName name="______________________________hnt40" localSheetId="28">[1]Rates!$E$119</definedName>
    <definedName name="______________________________hnt40" localSheetId="27">[1]Rates!$E$119</definedName>
    <definedName name="______________________________hnt40" localSheetId="32">[1]Rates!$E$119</definedName>
    <definedName name="______________________________hnt40" localSheetId="31">[1]Rates!$E$119</definedName>
    <definedName name="______________________________hnt40">[2]Rates!$E$119</definedName>
    <definedName name="_____________________________cyt1" localSheetId="2">[1]Rates!$E$268</definedName>
    <definedName name="_____________________________cyt1" localSheetId="4">[1]Rates!$E$268</definedName>
    <definedName name="_____________________________cyt1" localSheetId="6">[1]Rates!$E$268</definedName>
    <definedName name="_____________________________cyt1" localSheetId="5">[1]Rates!$E$268</definedName>
    <definedName name="_____________________________cyt1" localSheetId="8">[1]Rates!$E$268</definedName>
    <definedName name="_____________________________cyt1" localSheetId="7">[1]Rates!$E$268</definedName>
    <definedName name="_____________________________cyt1" localSheetId="10">[1]Rates!$E$268</definedName>
    <definedName name="_____________________________cyt1" localSheetId="9">[1]Rates!$E$268</definedName>
    <definedName name="_____________________________cyt1" localSheetId="12">[1]Rates!$E$268</definedName>
    <definedName name="_____________________________cyt1" localSheetId="11">[1]Rates!$E$268</definedName>
    <definedName name="_____________________________cyt1" localSheetId="3">[1]Rates!$E$268</definedName>
    <definedName name="_____________________________cyt1" localSheetId="14">[1]Rates!$E$268</definedName>
    <definedName name="_____________________________cyt1" localSheetId="13">[1]Rates!$E$268</definedName>
    <definedName name="_____________________________cyt1" localSheetId="15">[1]Rates!$E$268</definedName>
    <definedName name="_____________________________cyt1" localSheetId="16">[1]Rates!$E$268</definedName>
    <definedName name="_____________________________cyt1" localSheetId="18">[1]Rates!$E$268</definedName>
    <definedName name="_____________________________cyt1" localSheetId="17">[1]Rates!$E$268</definedName>
    <definedName name="_____________________________cyt1" localSheetId="20">[1]Rates!$E$268</definedName>
    <definedName name="_____________________________cyt1" localSheetId="19">[1]Rates!$E$268</definedName>
    <definedName name="_____________________________cyt1" localSheetId="22">[1]Rates!$E$268</definedName>
    <definedName name="_____________________________cyt1" localSheetId="21">[1]Rates!$E$268</definedName>
    <definedName name="_____________________________cyt1" localSheetId="24">[1]Rates!$E$268</definedName>
    <definedName name="_____________________________cyt1" localSheetId="26">[1]Rates!$E$268</definedName>
    <definedName name="_____________________________cyt1" localSheetId="25">[1]Rates!$E$268</definedName>
    <definedName name="_____________________________cyt1" localSheetId="23">[1]Rates!$E$268</definedName>
    <definedName name="_____________________________cyt1" localSheetId="30">[1]Rates!$E$268</definedName>
    <definedName name="_____________________________cyt1" localSheetId="29">[1]Rates!$E$268</definedName>
    <definedName name="_____________________________cyt1" localSheetId="28">[1]Rates!$E$268</definedName>
    <definedName name="_____________________________cyt1" localSheetId="27">[1]Rates!$E$268</definedName>
    <definedName name="_____________________________cyt1" localSheetId="32">[1]Rates!$E$268</definedName>
    <definedName name="_____________________________cyt1" localSheetId="31">[1]Rates!$E$268</definedName>
    <definedName name="_____________________________cyt1">[2]Rates!$E$268</definedName>
    <definedName name="_____________________________hnt15" localSheetId="2">[1]Rates!$E$117</definedName>
    <definedName name="_____________________________hnt15" localSheetId="4">[1]Rates!$E$117</definedName>
    <definedName name="_____________________________hnt15" localSheetId="6">[1]Rates!$E$117</definedName>
    <definedName name="_____________________________hnt15" localSheetId="5">[1]Rates!$E$117</definedName>
    <definedName name="_____________________________hnt15" localSheetId="8">[1]Rates!$E$117</definedName>
    <definedName name="_____________________________hnt15" localSheetId="7">[1]Rates!$E$117</definedName>
    <definedName name="_____________________________hnt15" localSheetId="10">[1]Rates!$E$117</definedName>
    <definedName name="_____________________________hnt15" localSheetId="9">[1]Rates!$E$117</definedName>
    <definedName name="_____________________________hnt15" localSheetId="12">[1]Rates!$E$117</definedName>
    <definedName name="_____________________________hnt15" localSheetId="11">[1]Rates!$E$117</definedName>
    <definedName name="_____________________________hnt15" localSheetId="3">[1]Rates!$E$117</definedName>
    <definedName name="_____________________________hnt15" localSheetId="14">[1]Rates!$E$117</definedName>
    <definedName name="_____________________________hnt15" localSheetId="13">[1]Rates!$E$117</definedName>
    <definedName name="_____________________________hnt15" localSheetId="15">[1]Rates!$E$117</definedName>
    <definedName name="_____________________________hnt15" localSheetId="16">[1]Rates!$E$117</definedName>
    <definedName name="_____________________________hnt15" localSheetId="18">[1]Rates!$E$117</definedName>
    <definedName name="_____________________________hnt15" localSheetId="17">[1]Rates!$E$117</definedName>
    <definedName name="_____________________________hnt15" localSheetId="20">[1]Rates!$E$117</definedName>
    <definedName name="_____________________________hnt15" localSheetId="19">[1]Rates!$E$117</definedName>
    <definedName name="_____________________________hnt15" localSheetId="22">[1]Rates!$E$117</definedName>
    <definedName name="_____________________________hnt15" localSheetId="21">[1]Rates!$E$117</definedName>
    <definedName name="_____________________________hnt15" localSheetId="24">[1]Rates!$E$117</definedName>
    <definedName name="_____________________________hnt15" localSheetId="26">[1]Rates!$E$117</definedName>
    <definedName name="_____________________________hnt15" localSheetId="25">[1]Rates!$E$117</definedName>
    <definedName name="_____________________________hnt15" localSheetId="23">[1]Rates!$E$117</definedName>
    <definedName name="_____________________________hnt15" localSheetId="30">[1]Rates!$E$117</definedName>
    <definedName name="_____________________________hnt15" localSheetId="29">[1]Rates!$E$117</definedName>
    <definedName name="_____________________________hnt15" localSheetId="28">[1]Rates!$E$117</definedName>
    <definedName name="_____________________________hnt15" localSheetId="27">[1]Rates!$E$117</definedName>
    <definedName name="_____________________________hnt15" localSheetId="32">[1]Rates!$E$117</definedName>
    <definedName name="_____________________________hnt15" localSheetId="31">[1]Rates!$E$117</definedName>
    <definedName name="_____________________________hnt15">[2]Rates!$E$117</definedName>
    <definedName name="_____________________________hnt16">[5]Rates!$E$117</definedName>
    <definedName name="_____________________________hnt20" localSheetId="2">[1]Rates!$E$118</definedName>
    <definedName name="_____________________________hnt20" localSheetId="4">[1]Rates!$E$118</definedName>
    <definedName name="_____________________________hnt20" localSheetId="6">[1]Rates!$E$118</definedName>
    <definedName name="_____________________________hnt20" localSheetId="5">[1]Rates!$E$118</definedName>
    <definedName name="_____________________________hnt20" localSheetId="8">[1]Rates!$E$118</definedName>
    <definedName name="_____________________________hnt20" localSheetId="7">[1]Rates!$E$118</definedName>
    <definedName name="_____________________________hnt20" localSheetId="10">[1]Rates!$E$118</definedName>
    <definedName name="_____________________________hnt20" localSheetId="9">[1]Rates!$E$118</definedName>
    <definedName name="_____________________________hnt20" localSheetId="12">[1]Rates!$E$118</definedName>
    <definedName name="_____________________________hnt20" localSheetId="11">[1]Rates!$E$118</definedName>
    <definedName name="_____________________________hnt20" localSheetId="3">[1]Rates!$E$118</definedName>
    <definedName name="_____________________________hnt20" localSheetId="14">[1]Rates!$E$118</definedName>
    <definedName name="_____________________________hnt20" localSheetId="13">[1]Rates!$E$118</definedName>
    <definedName name="_____________________________hnt20" localSheetId="15">[1]Rates!$E$118</definedName>
    <definedName name="_____________________________hnt20" localSheetId="16">[1]Rates!$E$118</definedName>
    <definedName name="_____________________________hnt20" localSheetId="18">[1]Rates!$E$118</definedName>
    <definedName name="_____________________________hnt20" localSheetId="17">[1]Rates!$E$118</definedName>
    <definedName name="_____________________________hnt20" localSheetId="20">[1]Rates!$E$118</definedName>
    <definedName name="_____________________________hnt20" localSheetId="19">[1]Rates!$E$118</definedName>
    <definedName name="_____________________________hnt20" localSheetId="22">[1]Rates!$E$118</definedName>
    <definedName name="_____________________________hnt20" localSheetId="21">[1]Rates!$E$118</definedName>
    <definedName name="_____________________________hnt20" localSheetId="24">[1]Rates!$E$118</definedName>
    <definedName name="_____________________________hnt20" localSheetId="26">[1]Rates!$E$118</definedName>
    <definedName name="_____________________________hnt20" localSheetId="25">[1]Rates!$E$118</definedName>
    <definedName name="_____________________________hnt20" localSheetId="23">[1]Rates!$E$118</definedName>
    <definedName name="_____________________________hnt20" localSheetId="30">[1]Rates!$E$118</definedName>
    <definedName name="_____________________________hnt20" localSheetId="29">[1]Rates!$E$118</definedName>
    <definedName name="_____________________________hnt20" localSheetId="28">[1]Rates!$E$118</definedName>
    <definedName name="_____________________________hnt20" localSheetId="27">[1]Rates!$E$118</definedName>
    <definedName name="_____________________________hnt20" localSheetId="32">[1]Rates!$E$118</definedName>
    <definedName name="_____________________________hnt20" localSheetId="31">[1]Rates!$E$118</definedName>
    <definedName name="_____________________________hnt20">[2]Rates!$E$118</definedName>
    <definedName name="_____________________________hnt21">[5]Rates!$E$118</definedName>
    <definedName name="_____________________________hnt25" localSheetId="2">[1]Rates!$E$119</definedName>
    <definedName name="_____________________________hnt25" localSheetId="4">[1]Rates!$E$119</definedName>
    <definedName name="_____________________________hnt25" localSheetId="6">[1]Rates!$E$119</definedName>
    <definedName name="_____________________________hnt25" localSheetId="5">[1]Rates!$E$119</definedName>
    <definedName name="_____________________________hnt25" localSheetId="8">[1]Rates!$E$119</definedName>
    <definedName name="_____________________________hnt25" localSheetId="7">[1]Rates!$E$119</definedName>
    <definedName name="_____________________________hnt25" localSheetId="10">[1]Rates!$E$119</definedName>
    <definedName name="_____________________________hnt25" localSheetId="9">[1]Rates!$E$119</definedName>
    <definedName name="_____________________________hnt25" localSheetId="12">[1]Rates!$E$119</definedName>
    <definedName name="_____________________________hnt25" localSheetId="11">[1]Rates!$E$119</definedName>
    <definedName name="_____________________________hnt25" localSheetId="3">[1]Rates!$E$119</definedName>
    <definedName name="_____________________________hnt25" localSheetId="14">[1]Rates!$E$119</definedName>
    <definedName name="_____________________________hnt25" localSheetId="13">[1]Rates!$E$119</definedName>
    <definedName name="_____________________________hnt25" localSheetId="15">[1]Rates!$E$119</definedName>
    <definedName name="_____________________________hnt25" localSheetId="16">[1]Rates!$E$119</definedName>
    <definedName name="_____________________________hnt25" localSheetId="18">[1]Rates!$E$119</definedName>
    <definedName name="_____________________________hnt25" localSheetId="17">[1]Rates!$E$119</definedName>
    <definedName name="_____________________________hnt25" localSheetId="20">[1]Rates!$E$119</definedName>
    <definedName name="_____________________________hnt25" localSheetId="19">[1]Rates!$E$119</definedName>
    <definedName name="_____________________________hnt25" localSheetId="22">[1]Rates!$E$119</definedName>
    <definedName name="_____________________________hnt25" localSheetId="21">[1]Rates!$E$119</definedName>
    <definedName name="_____________________________hnt25" localSheetId="24">[1]Rates!$E$119</definedName>
    <definedName name="_____________________________hnt25" localSheetId="26">[1]Rates!$E$119</definedName>
    <definedName name="_____________________________hnt25" localSheetId="25">[1]Rates!$E$119</definedName>
    <definedName name="_____________________________hnt25" localSheetId="23">[1]Rates!$E$119</definedName>
    <definedName name="_____________________________hnt25" localSheetId="30">[1]Rates!$E$119</definedName>
    <definedName name="_____________________________hnt25" localSheetId="29">[1]Rates!$E$119</definedName>
    <definedName name="_____________________________hnt25" localSheetId="28">[1]Rates!$E$119</definedName>
    <definedName name="_____________________________hnt25" localSheetId="27">[1]Rates!$E$119</definedName>
    <definedName name="_____________________________hnt25" localSheetId="32">[1]Rates!$E$119</definedName>
    <definedName name="_____________________________hnt25" localSheetId="31">[1]Rates!$E$119</definedName>
    <definedName name="_____________________________hnt25">[2]Rates!$E$119</definedName>
    <definedName name="_____________________________hnt40">[5]Rates!$E$119</definedName>
    <definedName name="____________________________cyt1" localSheetId="2">[1]Rates!$E$268</definedName>
    <definedName name="____________________________cyt1" localSheetId="4">[1]Rates!$E$268</definedName>
    <definedName name="____________________________cyt1" localSheetId="6">[1]Rates!$E$268</definedName>
    <definedName name="____________________________cyt1" localSheetId="5">[1]Rates!$E$268</definedName>
    <definedName name="____________________________cyt1" localSheetId="8">[1]Rates!$E$268</definedName>
    <definedName name="____________________________cyt1" localSheetId="7">[1]Rates!$E$268</definedName>
    <definedName name="____________________________cyt1" localSheetId="10">[1]Rates!$E$268</definedName>
    <definedName name="____________________________cyt1" localSheetId="9">[1]Rates!$E$268</definedName>
    <definedName name="____________________________cyt1" localSheetId="12">[1]Rates!$E$268</definedName>
    <definedName name="____________________________cyt1" localSheetId="11">[1]Rates!$E$268</definedName>
    <definedName name="____________________________cyt1" localSheetId="3">[1]Rates!$E$268</definedName>
    <definedName name="____________________________cyt1" localSheetId="14">[1]Rates!$E$268</definedName>
    <definedName name="____________________________cyt1" localSheetId="13">[1]Rates!$E$268</definedName>
    <definedName name="____________________________cyt1" localSheetId="15">[1]Rates!$E$268</definedName>
    <definedName name="____________________________cyt1" localSheetId="16">[1]Rates!$E$268</definedName>
    <definedName name="____________________________cyt1" localSheetId="18">[1]Rates!$E$268</definedName>
    <definedName name="____________________________cyt1" localSheetId="17">[1]Rates!$E$268</definedName>
    <definedName name="____________________________cyt1" localSheetId="20">[1]Rates!$E$268</definedName>
    <definedName name="____________________________cyt1" localSheetId="19">[1]Rates!$E$268</definedName>
    <definedName name="____________________________cyt1" localSheetId="22">[1]Rates!$E$268</definedName>
    <definedName name="____________________________cyt1" localSheetId="21">[1]Rates!$E$268</definedName>
    <definedName name="____________________________cyt1" localSheetId="24">[1]Rates!$E$268</definedName>
    <definedName name="____________________________cyt1" localSheetId="26">[1]Rates!$E$268</definedName>
    <definedName name="____________________________cyt1" localSheetId="25">[1]Rates!$E$268</definedName>
    <definedName name="____________________________cyt1" localSheetId="23">[1]Rates!$E$268</definedName>
    <definedName name="____________________________cyt1" localSheetId="30">[1]Rates!$E$268</definedName>
    <definedName name="____________________________cyt1" localSheetId="29">[1]Rates!$E$268</definedName>
    <definedName name="____________________________cyt1" localSheetId="28">[1]Rates!$E$268</definedName>
    <definedName name="____________________________cyt1" localSheetId="27">[1]Rates!$E$268</definedName>
    <definedName name="____________________________cyt1" localSheetId="32">[1]Rates!$E$268</definedName>
    <definedName name="____________________________cyt1" localSheetId="31">[1]Rates!$E$268</definedName>
    <definedName name="____________________________cyt1">[2]Rates!$E$268</definedName>
    <definedName name="____________________________hnt15" localSheetId="2">[1]Rates!$E$117</definedName>
    <definedName name="____________________________hnt15" localSheetId="4">[1]Rates!$E$117</definedName>
    <definedName name="____________________________hnt15" localSheetId="6">[1]Rates!$E$117</definedName>
    <definedName name="____________________________hnt15" localSheetId="5">[1]Rates!$E$117</definedName>
    <definedName name="____________________________hnt15" localSheetId="8">[1]Rates!$E$117</definedName>
    <definedName name="____________________________hnt15" localSheetId="7">[1]Rates!$E$117</definedName>
    <definedName name="____________________________hnt15" localSheetId="10">[1]Rates!$E$117</definedName>
    <definedName name="____________________________hnt15" localSheetId="9">[1]Rates!$E$117</definedName>
    <definedName name="____________________________hnt15" localSheetId="12">[1]Rates!$E$117</definedName>
    <definedName name="____________________________hnt15" localSheetId="11">[1]Rates!$E$117</definedName>
    <definedName name="____________________________hnt15" localSheetId="3">[1]Rates!$E$117</definedName>
    <definedName name="____________________________hnt15" localSheetId="14">[1]Rates!$E$117</definedName>
    <definedName name="____________________________hnt15" localSheetId="13">[1]Rates!$E$117</definedName>
    <definedName name="____________________________hnt15" localSheetId="15">[1]Rates!$E$117</definedName>
    <definedName name="____________________________hnt15" localSheetId="16">[1]Rates!$E$117</definedName>
    <definedName name="____________________________hnt15" localSheetId="18">[1]Rates!$E$117</definedName>
    <definedName name="____________________________hnt15" localSheetId="17">[1]Rates!$E$117</definedName>
    <definedName name="____________________________hnt15" localSheetId="20">[1]Rates!$E$117</definedName>
    <definedName name="____________________________hnt15" localSheetId="19">[1]Rates!$E$117</definedName>
    <definedName name="____________________________hnt15" localSheetId="22">[1]Rates!$E$117</definedName>
    <definedName name="____________________________hnt15" localSheetId="21">[1]Rates!$E$117</definedName>
    <definedName name="____________________________hnt15" localSheetId="24">[1]Rates!$E$117</definedName>
    <definedName name="____________________________hnt15" localSheetId="26">[1]Rates!$E$117</definedName>
    <definedName name="____________________________hnt15" localSheetId="25">[1]Rates!$E$117</definedName>
    <definedName name="____________________________hnt15" localSheetId="23">[1]Rates!$E$117</definedName>
    <definedName name="____________________________hnt15" localSheetId="30">[1]Rates!$E$117</definedName>
    <definedName name="____________________________hnt15" localSheetId="29">[1]Rates!$E$117</definedName>
    <definedName name="____________________________hnt15" localSheetId="28">[1]Rates!$E$117</definedName>
    <definedName name="____________________________hnt15" localSheetId="27">[1]Rates!$E$117</definedName>
    <definedName name="____________________________hnt15" localSheetId="32">[1]Rates!$E$117</definedName>
    <definedName name="____________________________hnt15" localSheetId="31">[1]Rates!$E$117</definedName>
    <definedName name="____________________________hnt15">[2]Rates!$E$117</definedName>
    <definedName name="____________________________hnt16" localSheetId="2">[1]Rates!$E$117</definedName>
    <definedName name="____________________________hnt16" localSheetId="4">[1]Rates!$E$117</definedName>
    <definedName name="____________________________hnt16" localSheetId="6">[1]Rates!$E$117</definedName>
    <definedName name="____________________________hnt16" localSheetId="5">[1]Rates!$E$117</definedName>
    <definedName name="____________________________hnt16" localSheetId="8">[1]Rates!$E$117</definedName>
    <definedName name="____________________________hnt16" localSheetId="7">[1]Rates!$E$117</definedName>
    <definedName name="____________________________hnt16" localSheetId="10">[1]Rates!$E$117</definedName>
    <definedName name="____________________________hnt16" localSheetId="9">[1]Rates!$E$117</definedName>
    <definedName name="____________________________hnt16" localSheetId="12">[1]Rates!$E$117</definedName>
    <definedName name="____________________________hnt16" localSheetId="11">[1]Rates!$E$117</definedName>
    <definedName name="____________________________hnt16" localSheetId="3">[1]Rates!$E$117</definedName>
    <definedName name="____________________________hnt16" localSheetId="14">[1]Rates!$E$117</definedName>
    <definedName name="____________________________hnt16" localSheetId="13">[1]Rates!$E$117</definedName>
    <definedName name="____________________________hnt16" localSheetId="15">[1]Rates!$E$117</definedName>
    <definedName name="____________________________hnt16" localSheetId="16">[1]Rates!$E$117</definedName>
    <definedName name="____________________________hnt16" localSheetId="18">[1]Rates!$E$117</definedName>
    <definedName name="____________________________hnt16" localSheetId="17">[1]Rates!$E$117</definedName>
    <definedName name="____________________________hnt16" localSheetId="20">[1]Rates!$E$117</definedName>
    <definedName name="____________________________hnt16" localSheetId="19">[1]Rates!$E$117</definedName>
    <definedName name="____________________________hnt16" localSheetId="22">[1]Rates!$E$117</definedName>
    <definedName name="____________________________hnt16" localSheetId="21">[1]Rates!$E$117</definedName>
    <definedName name="____________________________hnt16" localSheetId="24">[1]Rates!$E$117</definedName>
    <definedName name="____________________________hnt16" localSheetId="26">[1]Rates!$E$117</definedName>
    <definedName name="____________________________hnt16" localSheetId="25">[1]Rates!$E$117</definedName>
    <definedName name="____________________________hnt16" localSheetId="23">[1]Rates!$E$117</definedName>
    <definedName name="____________________________hnt16" localSheetId="30">[1]Rates!$E$117</definedName>
    <definedName name="____________________________hnt16" localSheetId="29">[1]Rates!$E$117</definedName>
    <definedName name="____________________________hnt16" localSheetId="28">[1]Rates!$E$117</definedName>
    <definedName name="____________________________hnt16" localSheetId="27">[1]Rates!$E$117</definedName>
    <definedName name="____________________________hnt16" localSheetId="32">[1]Rates!$E$117</definedName>
    <definedName name="____________________________hnt16" localSheetId="31">[1]Rates!$E$117</definedName>
    <definedName name="____________________________hnt16">[2]Rates!$E$117</definedName>
    <definedName name="____________________________hnt20" localSheetId="2">[1]Rates!$E$118</definedName>
    <definedName name="____________________________hnt20" localSheetId="4">[1]Rates!$E$118</definedName>
    <definedName name="____________________________hnt20" localSheetId="6">[1]Rates!$E$118</definedName>
    <definedName name="____________________________hnt20" localSheetId="5">[1]Rates!$E$118</definedName>
    <definedName name="____________________________hnt20" localSheetId="8">[1]Rates!$E$118</definedName>
    <definedName name="____________________________hnt20" localSheetId="7">[1]Rates!$E$118</definedName>
    <definedName name="____________________________hnt20" localSheetId="10">[1]Rates!$E$118</definedName>
    <definedName name="____________________________hnt20" localSheetId="9">[1]Rates!$E$118</definedName>
    <definedName name="____________________________hnt20" localSheetId="12">[1]Rates!$E$118</definedName>
    <definedName name="____________________________hnt20" localSheetId="11">[1]Rates!$E$118</definedName>
    <definedName name="____________________________hnt20" localSheetId="3">[1]Rates!$E$118</definedName>
    <definedName name="____________________________hnt20" localSheetId="14">[1]Rates!$E$118</definedName>
    <definedName name="____________________________hnt20" localSheetId="13">[1]Rates!$E$118</definedName>
    <definedName name="____________________________hnt20" localSheetId="15">[1]Rates!$E$118</definedName>
    <definedName name="____________________________hnt20" localSheetId="16">[1]Rates!$E$118</definedName>
    <definedName name="____________________________hnt20" localSheetId="18">[1]Rates!$E$118</definedName>
    <definedName name="____________________________hnt20" localSheetId="17">[1]Rates!$E$118</definedName>
    <definedName name="____________________________hnt20" localSheetId="20">[1]Rates!$E$118</definedName>
    <definedName name="____________________________hnt20" localSheetId="19">[1]Rates!$E$118</definedName>
    <definedName name="____________________________hnt20" localSheetId="22">[1]Rates!$E$118</definedName>
    <definedName name="____________________________hnt20" localSheetId="21">[1]Rates!$E$118</definedName>
    <definedName name="____________________________hnt20" localSheetId="24">[1]Rates!$E$118</definedName>
    <definedName name="____________________________hnt20" localSheetId="26">[1]Rates!$E$118</definedName>
    <definedName name="____________________________hnt20" localSheetId="25">[1]Rates!$E$118</definedName>
    <definedName name="____________________________hnt20" localSheetId="23">[1]Rates!$E$118</definedName>
    <definedName name="____________________________hnt20" localSheetId="30">[1]Rates!$E$118</definedName>
    <definedName name="____________________________hnt20" localSheetId="29">[1]Rates!$E$118</definedName>
    <definedName name="____________________________hnt20" localSheetId="28">[1]Rates!$E$118</definedName>
    <definedName name="____________________________hnt20" localSheetId="27">[1]Rates!$E$118</definedName>
    <definedName name="____________________________hnt20" localSheetId="32">[1]Rates!$E$118</definedName>
    <definedName name="____________________________hnt20" localSheetId="31">[1]Rates!$E$118</definedName>
    <definedName name="____________________________hnt20">[2]Rates!$E$118</definedName>
    <definedName name="____________________________hnt21" localSheetId="2">[1]Rates!$E$118</definedName>
    <definedName name="____________________________hnt21" localSheetId="4">[1]Rates!$E$118</definedName>
    <definedName name="____________________________hnt21" localSheetId="6">[1]Rates!$E$118</definedName>
    <definedName name="____________________________hnt21" localSheetId="5">[1]Rates!$E$118</definedName>
    <definedName name="____________________________hnt21" localSheetId="8">[1]Rates!$E$118</definedName>
    <definedName name="____________________________hnt21" localSheetId="7">[1]Rates!$E$118</definedName>
    <definedName name="____________________________hnt21" localSheetId="10">[1]Rates!$E$118</definedName>
    <definedName name="____________________________hnt21" localSheetId="9">[1]Rates!$E$118</definedName>
    <definedName name="____________________________hnt21" localSheetId="12">[1]Rates!$E$118</definedName>
    <definedName name="____________________________hnt21" localSheetId="11">[1]Rates!$E$118</definedName>
    <definedName name="____________________________hnt21" localSheetId="3">[1]Rates!$E$118</definedName>
    <definedName name="____________________________hnt21" localSheetId="14">[1]Rates!$E$118</definedName>
    <definedName name="____________________________hnt21" localSheetId="13">[1]Rates!$E$118</definedName>
    <definedName name="____________________________hnt21" localSheetId="15">[1]Rates!$E$118</definedName>
    <definedName name="____________________________hnt21" localSheetId="16">[1]Rates!$E$118</definedName>
    <definedName name="____________________________hnt21" localSheetId="18">[1]Rates!$E$118</definedName>
    <definedName name="____________________________hnt21" localSheetId="17">[1]Rates!$E$118</definedName>
    <definedName name="____________________________hnt21" localSheetId="20">[1]Rates!$E$118</definedName>
    <definedName name="____________________________hnt21" localSheetId="19">[1]Rates!$E$118</definedName>
    <definedName name="____________________________hnt21" localSheetId="22">[1]Rates!$E$118</definedName>
    <definedName name="____________________________hnt21" localSheetId="21">[1]Rates!$E$118</definedName>
    <definedName name="____________________________hnt21" localSheetId="24">[1]Rates!$E$118</definedName>
    <definedName name="____________________________hnt21" localSheetId="26">[1]Rates!$E$118</definedName>
    <definedName name="____________________________hnt21" localSheetId="25">[1]Rates!$E$118</definedName>
    <definedName name="____________________________hnt21" localSheetId="23">[1]Rates!$E$118</definedName>
    <definedName name="____________________________hnt21" localSheetId="30">[1]Rates!$E$118</definedName>
    <definedName name="____________________________hnt21" localSheetId="29">[1]Rates!$E$118</definedName>
    <definedName name="____________________________hnt21" localSheetId="28">[1]Rates!$E$118</definedName>
    <definedName name="____________________________hnt21" localSheetId="27">[1]Rates!$E$118</definedName>
    <definedName name="____________________________hnt21" localSheetId="32">[1]Rates!$E$118</definedName>
    <definedName name="____________________________hnt21" localSheetId="31">[1]Rates!$E$118</definedName>
    <definedName name="____________________________hnt21">[2]Rates!$E$118</definedName>
    <definedName name="____________________________hnt25" localSheetId="2">[1]Rates!$E$119</definedName>
    <definedName name="____________________________hnt25" localSheetId="4">[1]Rates!$E$119</definedName>
    <definedName name="____________________________hnt25" localSheetId="6">[1]Rates!$E$119</definedName>
    <definedName name="____________________________hnt25" localSheetId="5">[1]Rates!$E$119</definedName>
    <definedName name="____________________________hnt25" localSheetId="8">[1]Rates!$E$119</definedName>
    <definedName name="____________________________hnt25" localSheetId="7">[1]Rates!$E$119</definedName>
    <definedName name="____________________________hnt25" localSheetId="10">[1]Rates!$E$119</definedName>
    <definedName name="____________________________hnt25" localSheetId="9">[1]Rates!$E$119</definedName>
    <definedName name="____________________________hnt25" localSheetId="12">[1]Rates!$E$119</definedName>
    <definedName name="____________________________hnt25" localSheetId="11">[1]Rates!$E$119</definedName>
    <definedName name="____________________________hnt25" localSheetId="3">[1]Rates!$E$119</definedName>
    <definedName name="____________________________hnt25" localSheetId="14">[1]Rates!$E$119</definedName>
    <definedName name="____________________________hnt25" localSheetId="13">[1]Rates!$E$119</definedName>
    <definedName name="____________________________hnt25" localSheetId="15">[1]Rates!$E$119</definedName>
    <definedName name="____________________________hnt25" localSheetId="16">[1]Rates!$E$119</definedName>
    <definedName name="____________________________hnt25" localSheetId="18">[1]Rates!$E$119</definedName>
    <definedName name="____________________________hnt25" localSheetId="17">[1]Rates!$E$119</definedName>
    <definedName name="____________________________hnt25" localSheetId="20">[1]Rates!$E$119</definedName>
    <definedName name="____________________________hnt25" localSheetId="19">[1]Rates!$E$119</definedName>
    <definedName name="____________________________hnt25" localSheetId="22">[1]Rates!$E$119</definedName>
    <definedName name="____________________________hnt25" localSheetId="21">[1]Rates!$E$119</definedName>
    <definedName name="____________________________hnt25" localSheetId="24">[1]Rates!$E$119</definedName>
    <definedName name="____________________________hnt25" localSheetId="26">[1]Rates!$E$119</definedName>
    <definedName name="____________________________hnt25" localSheetId="25">[1]Rates!$E$119</definedName>
    <definedName name="____________________________hnt25" localSheetId="23">[1]Rates!$E$119</definedName>
    <definedName name="____________________________hnt25" localSheetId="30">[1]Rates!$E$119</definedName>
    <definedName name="____________________________hnt25" localSheetId="29">[1]Rates!$E$119</definedName>
    <definedName name="____________________________hnt25" localSheetId="28">[1]Rates!$E$119</definedName>
    <definedName name="____________________________hnt25" localSheetId="27">[1]Rates!$E$119</definedName>
    <definedName name="____________________________hnt25" localSheetId="32">[1]Rates!$E$119</definedName>
    <definedName name="____________________________hnt25" localSheetId="31">[1]Rates!$E$119</definedName>
    <definedName name="____________________________hnt25">[2]Rates!$E$119</definedName>
    <definedName name="____________________________hnt40" localSheetId="2">[1]Rates!$E$119</definedName>
    <definedName name="____________________________hnt40" localSheetId="4">[1]Rates!$E$119</definedName>
    <definedName name="____________________________hnt40" localSheetId="6">[1]Rates!$E$119</definedName>
    <definedName name="____________________________hnt40" localSheetId="5">[1]Rates!$E$119</definedName>
    <definedName name="____________________________hnt40" localSheetId="8">[1]Rates!$E$119</definedName>
    <definedName name="____________________________hnt40" localSheetId="7">[1]Rates!$E$119</definedName>
    <definedName name="____________________________hnt40" localSheetId="10">[1]Rates!$E$119</definedName>
    <definedName name="____________________________hnt40" localSheetId="9">[1]Rates!$E$119</definedName>
    <definedName name="____________________________hnt40" localSheetId="12">[1]Rates!$E$119</definedName>
    <definedName name="____________________________hnt40" localSheetId="11">[1]Rates!$E$119</definedName>
    <definedName name="____________________________hnt40" localSheetId="3">[1]Rates!$E$119</definedName>
    <definedName name="____________________________hnt40" localSheetId="14">[1]Rates!$E$119</definedName>
    <definedName name="____________________________hnt40" localSheetId="13">[1]Rates!$E$119</definedName>
    <definedName name="____________________________hnt40" localSheetId="15">[1]Rates!$E$119</definedName>
    <definedName name="____________________________hnt40" localSheetId="16">[1]Rates!$E$119</definedName>
    <definedName name="____________________________hnt40" localSheetId="18">[1]Rates!$E$119</definedName>
    <definedName name="____________________________hnt40" localSheetId="17">[1]Rates!$E$119</definedName>
    <definedName name="____________________________hnt40" localSheetId="20">[1]Rates!$E$119</definedName>
    <definedName name="____________________________hnt40" localSheetId="19">[1]Rates!$E$119</definedName>
    <definedName name="____________________________hnt40" localSheetId="22">[1]Rates!$E$119</definedName>
    <definedName name="____________________________hnt40" localSheetId="21">[1]Rates!$E$119</definedName>
    <definedName name="____________________________hnt40" localSheetId="24">[1]Rates!$E$119</definedName>
    <definedName name="____________________________hnt40" localSheetId="26">[1]Rates!$E$119</definedName>
    <definedName name="____________________________hnt40" localSheetId="25">[1]Rates!$E$119</definedName>
    <definedName name="____________________________hnt40" localSheetId="23">[1]Rates!$E$119</definedName>
    <definedName name="____________________________hnt40" localSheetId="30">[1]Rates!$E$119</definedName>
    <definedName name="____________________________hnt40" localSheetId="29">[1]Rates!$E$119</definedName>
    <definedName name="____________________________hnt40" localSheetId="28">[1]Rates!$E$119</definedName>
    <definedName name="____________________________hnt40" localSheetId="27">[1]Rates!$E$119</definedName>
    <definedName name="____________________________hnt40" localSheetId="32">[1]Rates!$E$119</definedName>
    <definedName name="____________________________hnt40" localSheetId="31">[1]Rates!$E$119</definedName>
    <definedName name="____________________________hnt40">[2]Rates!$E$119</definedName>
    <definedName name="___________________________cyt1" localSheetId="2">[1]Rates!$E$268</definedName>
    <definedName name="___________________________cyt1" localSheetId="4">[1]Rates!$E$268</definedName>
    <definedName name="___________________________cyt1" localSheetId="6">[1]Rates!$E$268</definedName>
    <definedName name="___________________________cyt1" localSheetId="5">[1]Rates!$E$268</definedName>
    <definedName name="___________________________cyt1" localSheetId="8">[1]Rates!$E$268</definedName>
    <definedName name="___________________________cyt1" localSheetId="7">[1]Rates!$E$268</definedName>
    <definedName name="___________________________cyt1" localSheetId="10">[1]Rates!$E$268</definedName>
    <definedName name="___________________________cyt1" localSheetId="9">[1]Rates!$E$268</definedName>
    <definedName name="___________________________cyt1" localSheetId="12">[1]Rates!$E$268</definedName>
    <definedName name="___________________________cyt1" localSheetId="11">[1]Rates!$E$268</definedName>
    <definedName name="___________________________cyt1" localSheetId="3">[1]Rates!$E$268</definedName>
    <definedName name="___________________________cyt1" localSheetId="14">[1]Rates!$E$268</definedName>
    <definedName name="___________________________cyt1" localSheetId="13">[1]Rates!$E$268</definedName>
    <definedName name="___________________________cyt1" localSheetId="15">[1]Rates!$E$268</definedName>
    <definedName name="___________________________cyt1" localSheetId="16">[1]Rates!$E$268</definedName>
    <definedName name="___________________________cyt1" localSheetId="18">[1]Rates!$E$268</definedName>
    <definedName name="___________________________cyt1" localSheetId="17">[1]Rates!$E$268</definedName>
    <definedName name="___________________________cyt1" localSheetId="20">[1]Rates!$E$268</definedName>
    <definedName name="___________________________cyt1" localSheetId="19">[1]Rates!$E$268</definedName>
    <definedName name="___________________________cyt1" localSheetId="22">[1]Rates!$E$268</definedName>
    <definedName name="___________________________cyt1" localSheetId="21">[1]Rates!$E$268</definedName>
    <definedName name="___________________________cyt1" localSheetId="24">[1]Rates!$E$268</definedName>
    <definedName name="___________________________cyt1" localSheetId="26">[1]Rates!$E$268</definedName>
    <definedName name="___________________________cyt1" localSheetId="25">[1]Rates!$E$268</definedName>
    <definedName name="___________________________cyt1" localSheetId="23">[1]Rates!$E$268</definedName>
    <definedName name="___________________________cyt1" localSheetId="30">[1]Rates!$E$268</definedName>
    <definedName name="___________________________cyt1" localSheetId="29">[1]Rates!$E$268</definedName>
    <definedName name="___________________________cyt1" localSheetId="28">[1]Rates!$E$268</definedName>
    <definedName name="___________________________cyt1" localSheetId="27">[1]Rates!$E$268</definedName>
    <definedName name="___________________________cyt1" localSheetId="32">[1]Rates!$E$268</definedName>
    <definedName name="___________________________cyt1" localSheetId="31">[1]Rates!$E$268</definedName>
    <definedName name="___________________________cyt1">[2]Rates!$E$268</definedName>
    <definedName name="___________________________hnt15" localSheetId="2">[1]Rates!$E$117</definedName>
    <definedName name="___________________________hnt15" localSheetId="4">[1]Rates!$E$117</definedName>
    <definedName name="___________________________hnt15" localSheetId="6">[1]Rates!$E$117</definedName>
    <definedName name="___________________________hnt15" localSheetId="5">[1]Rates!$E$117</definedName>
    <definedName name="___________________________hnt15" localSheetId="8">[1]Rates!$E$117</definedName>
    <definedName name="___________________________hnt15" localSheetId="7">[1]Rates!$E$117</definedName>
    <definedName name="___________________________hnt15" localSheetId="10">[1]Rates!$E$117</definedName>
    <definedName name="___________________________hnt15" localSheetId="9">[1]Rates!$E$117</definedName>
    <definedName name="___________________________hnt15" localSheetId="12">[1]Rates!$E$117</definedName>
    <definedName name="___________________________hnt15" localSheetId="11">[1]Rates!$E$117</definedName>
    <definedName name="___________________________hnt15" localSheetId="3">[1]Rates!$E$117</definedName>
    <definedName name="___________________________hnt15" localSheetId="14">[1]Rates!$E$117</definedName>
    <definedName name="___________________________hnt15" localSheetId="13">[1]Rates!$E$117</definedName>
    <definedName name="___________________________hnt15" localSheetId="15">[1]Rates!$E$117</definedName>
    <definedName name="___________________________hnt15" localSheetId="16">[1]Rates!$E$117</definedName>
    <definedName name="___________________________hnt15" localSheetId="18">[1]Rates!$E$117</definedName>
    <definedName name="___________________________hnt15" localSheetId="17">[1]Rates!$E$117</definedName>
    <definedName name="___________________________hnt15" localSheetId="20">[1]Rates!$E$117</definedName>
    <definedName name="___________________________hnt15" localSheetId="19">[1]Rates!$E$117</definedName>
    <definedName name="___________________________hnt15" localSheetId="22">[1]Rates!$E$117</definedName>
    <definedName name="___________________________hnt15" localSheetId="21">[1]Rates!$E$117</definedName>
    <definedName name="___________________________hnt15" localSheetId="24">[1]Rates!$E$117</definedName>
    <definedName name="___________________________hnt15" localSheetId="26">[1]Rates!$E$117</definedName>
    <definedName name="___________________________hnt15" localSheetId="25">[1]Rates!$E$117</definedName>
    <definedName name="___________________________hnt15" localSheetId="23">[1]Rates!$E$117</definedName>
    <definedName name="___________________________hnt15" localSheetId="30">[1]Rates!$E$117</definedName>
    <definedName name="___________________________hnt15" localSheetId="29">[1]Rates!$E$117</definedName>
    <definedName name="___________________________hnt15" localSheetId="28">[1]Rates!$E$117</definedName>
    <definedName name="___________________________hnt15" localSheetId="27">[1]Rates!$E$117</definedName>
    <definedName name="___________________________hnt15" localSheetId="32">[1]Rates!$E$117</definedName>
    <definedName name="___________________________hnt15" localSheetId="31">[1]Rates!$E$117</definedName>
    <definedName name="___________________________hnt15">[2]Rates!$E$117</definedName>
    <definedName name="___________________________hnt16" localSheetId="2">[1]Rates!$E$117</definedName>
    <definedName name="___________________________hnt16" localSheetId="4">[1]Rates!$E$117</definedName>
    <definedName name="___________________________hnt16" localSheetId="6">[1]Rates!$E$117</definedName>
    <definedName name="___________________________hnt16" localSheetId="5">[1]Rates!$E$117</definedName>
    <definedName name="___________________________hnt16" localSheetId="8">[1]Rates!$E$117</definedName>
    <definedName name="___________________________hnt16" localSheetId="7">[1]Rates!$E$117</definedName>
    <definedName name="___________________________hnt16" localSheetId="10">[1]Rates!$E$117</definedName>
    <definedName name="___________________________hnt16" localSheetId="9">[1]Rates!$E$117</definedName>
    <definedName name="___________________________hnt16" localSheetId="12">[1]Rates!$E$117</definedName>
    <definedName name="___________________________hnt16" localSheetId="11">[1]Rates!$E$117</definedName>
    <definedName name="___________________________hnt16" localSheetId="3">[1]Rates!$E$117</definedName>
    <definedName name="___________________________hnt16" localSheetId="14">[1]Rates!$E$117</definedName>
    <definedName name="___________________________hnt16" localSheetId="13">[1]Rates!$E$117</definedName>
    <definedName name="___________________________hnt16" localSheetId="15">[1]Rates!$E$117</definedName>
    <definedName name="___________________________hnt16" localSheetId="16">[1]Rates!$E$117</definedName>
    <definedName name="___________________________hnt16" localSheetId="18">[1]Rates!$E$117</definedName>
    <definedName name="___________________________hnt16" localSheetId="17">[1]Rates!$E$117</definedName>
    <definedName name="___________________________hnt16" localSheetId="20">[1]Rates!$E$117</definedName>
    <definedName name="___________________________hnt16" localSheetId="19">[1]Rates!$E$117</definedName>
    <definedName name="___________________________hnt16" localSheetId="22">[1]Rates!$E$117</definedName>
    <definedName name="___________________________hnt16" localSheetId="21">[1]Rates!$E$117</definedName>
    <definedName name="___________________________hnt16" localSheetId="24">[1]Rates!$E$117</definedName>
    <definedName name="___________________________hnt16" localSheetId="26">[1]Rates!$E$117</definedName>
    <definedName name="___________________________hnt16" localSheetId="25">[1]Rates!$E$117</definedName>
    <definedName name="___________________________hnt16" localSheetId="23">[1]Rates!$E$117</definedName>
    <definedName name="___________________________hnt16" localSheetId="30">[1]Rates!$E$117</definedName>
    <definedName name="___________________________hnt16" localSheetId="29">[1]Rates!$E$117</definedName>
    <definedName name="___________________________hnt16" localSheetId="28">[1]Rates!$E$117</definedName>
    <definedName name="___________________________hnt16" localSheetId="27">[1]Rates!$E$117</definedName>
    <definedName name="___________________________hnt16" localSheetId="32">[1]Rates!$E$117</definedName>
    <definedName name="___________________________hnt16" localSheetId="31">[1]Rates!$E$117</definedName>
    <definedName name="___________________________hnt16">[2]Rates!$E$117</definedName>
    <definedName name="___________________________hnt20" localSheetId="2">[1]Rates!$E$118</definedName>
    <definedName name="___________________________hnt20" localSheetId="4">[1]Rates!$E$118</definedName>
    <definedName name="___________________________hnt20" localSheetId="6">[1]Rates!$E$118</definedName>
    <definedName name="___________________________hnt20" localSheetId="5">[1]Rates!$E$118</definedName>
    <definedName name="___________________________hnt20" localSheetId="8">[1]Rates!$E$118</definedName>
    <definedName name="___________________________hnt20" localSheetId="7">[1]Rates!$E$118</definedName>
    <definedName name="___________________________hnt20" localSheetId="10">[1]Rates!$E$118</definedName>
    <definedName name="___________________________hnt20" localSheetId="9">[1]Rates!$E$118</definedName>
    <definedName name="___________________________hnt20" localSheetId="12">[1]Rates!$E$118</definedName>
    <definedName name="___________________________hnt20" localSheetId="11">[1]Rates!$E$118</definedName>
    <definedName name="___________________________hnt20" localSheetId="3">[1]Rates!$E$118</definedName>
    <definedName name="___________________________hnt20" localSheetId="14">[1]Rates!$E$118</definedName>
    <definedName name="___________________________hnt20" localSheetId="13">[1]Rates!$E$118</definedName>
    <definedName name="___________________________hnt20" localSheetId="15">[1]Rates!$E$118</definedName>
    <definedName name="___________________________hnt20" localSheetId="16">[1]Rates!$E$118</definedName>
    <definedName name="___________________________hnt20" localSheetId="18">[1]Rates!$E$118</definedName>
    <definedName name="___________________________hnt20" localSheetId="17">[1]Rates!$E$118</definedName>
    <definedName name="___________________________hnt20" localSheetId="20">[1]Rates!$E$118</definedName>
    <definedName name="___________________________hnt20" localSheetId="19">[1]Rates!$E$118</definedName>
    <definedName name="___________________________hnt20" localSheetId="22">[1]Rates!$E$118</definedName>
    <definedName name="___________________________hnt20" localSheetId="21">[1]Rates!$E$118</definedName>
    <definedName name="___________________________hnt20" localSheetId="24">[1]Rates!$E$118</definedName>
    <definedName name="___________________________hnt20" localSheetId="26">[1]Rates!$E$118</definedName>
    <definedName name="___________________________hnt20" localSheetId="25">[1]Rates!$E$118</definedName>
    <definedName name="___________________________hnt20" localSheetId="23">[1]Rates!$E$118</definedName>
    <definedName name="___________________________hnt20" localSheetId="30">[1]Rates!$E$118</definedName>
    <definedName name="___________________________hnt20" localSheetId="29">[1]Rates!$E$118</definedName>
    <definedName name="___________________________hnt20" localSheetId="28">[1]Rates!$E$118</definedName>
    <definedName name="___________________________hnt20" localSheetId="27">[1]Rates!$E$118</definedName>
    <definedName name="___________________________hnt20" localSheetId="32">[1]Rates!$E$118</definedName>
    <definedName name="___________________________hnt20" localSheetId="31">[1]Rates!$E$118</definedName>
    <definedName name="___________________________hnt20">[2]Rates!$E$118</definedName>
    <definedName name="___________________________hnt21" localSheetId="2">[1]Rates!$E$118</definedName>
    <definedName name="___________________________hnt21" localSheetId="4">[1]Rates!$E$118</definedName>
    <definedName name="___________________________hnt21" localSheetId="6">[1]Rates!$E$118</definedName>
    <definedName name="___________________________hnt21" localSheetId="5">[1]Rates!$E$118</definedName>
    <definedName name="___________________________hnt21" localSheetId="8">[1]Rates!$E$118</definedName>
    <definedName name="___________________________hnt21" localSheetId="7">[1]Rates!$E$118</definedName>
    <definedName name="___________________________hnt21" localSheetId="10">[1]Rates!$E$118</definedName>
    <definedName name="___________________________hnt21" localSheetId="9">[1]Rates!$E$118</definedName>
    <definedName name="___________________________hnt21" localSheetId="12">[1]Rates!$E$118</definedName>
    <definedName name="___________________________hnt21" localSheetId="11">[1]Rates!$E$118</definedName>
    <definedName name="___________________________hnt21" localSheetId="3">[1]Rates!$E$118</definedName>
    <definedName name="___________________________hnt21" localSheetId="14">[1]Rates!$E$118</definedName>
    <definedName name="___________________________hnt21" localSheetId="13">[1]Rates!$E$118</definedName>
    <definedName name="___________________________hnt21" localSheetId="15">[1]Rates!$E$118</definedName>
    <definedName name="___________________________hnt21" localSheetId="16">[1]Rates!$E$118</definedName>
    <definedName name="___________________________hnt21" localSheetId="18">[1]Rates!$E$118</definedName>
    <definedName name="___________________________hnt21" localSheetId="17">[1]Rates!$E$118</definedName>
    <definedName name="___________________________hnt21" localSheetId="20">[1]Rates!$E$118</definedName>
    <definedName name="___________________________hnt21" localSheetId="19">[1]Rates!$E$118</definedName>
    <definedName name="___________________________hnt21" localSheetId="22">[1]Rates!$E$118</definedName>
    <definedName name="___________________________hnt21" localSheetId="21">[1]Rates!$E$118</definedName>
    <definedName name="___________________________hnt21" localSheetId="24">[1]Rates!$E$118</definedName>
    <definedName name="___________________________hnt21" localSheetId="26">[1]Rates!$E$118</definedName>
    <definedName name="___________________________hnt21" localSheetId="25">[1]Rates!$E$118</definedName>
    <definedName name="___________________________hnt21" localSheetId="23">[1]Rates!$E$118</definedName>
    <definedName name="___________________________hnt21" localSheetId="30">[1]Rates!$E$118</definedName>
    <definedName name="___________________________hnt21" localSheetId="29">[1]Rates!$E$118</definedName>
    <definedName name="___________________________hnt21" localSheetId="28">[1]Rates!$E$118</definedName>
    <definedName name="___________________________hnt21" localSheetId="27">[1]Rates!$E$118</definedName>
    <definedName name="___________________________hnt21" localSheetId="32">[1]Rates!$E$118</definedName>
    <definedName name="___________________________hnt21" localSheetId="31">[1]Rates!$E$118</definedName>
    <definedName name="___________________________hnt21">[2]Rates!$E$118</definedName>
    <definedName name="___________________________hnt25" localSheetId="2">[1]Rates!$E$119</definedName>
    <definedName name="___________________________hnt25" localSheetId="4">[1]Rates!$E$119</definedName>
    <definedName name="___________________________hnt25" localSheetId="6">[1]Rates!$E$119</definedName>
    <definedName name="___________________________hnt25" localSheetId="5">[1]Rates!$E$119</definedName>
    <definedName name="___________________________hnt25" localSheetId="8">[1]Rates!$E$119</definedName>
    <definedName name="___________________________hnt25" localSheetId="7">[1]Rates!$E$119</definedName>
    <definedName name="___________________________hnt25" localSheetId="10">[1]Rates!$E$119</definedName>
    <definedName name="___________________________hnt25" localSheetId="9">[1]Rates!$E$119</definedName>
    <definedName name="___________________________hnt25" localSheetId="12">[1]Rates!$E$119</definedName>
    <definedName name="___________________________hnt25" localSheetId="11">[1]Rates!$E$119</definedName>
    <definedName name="___________________________hnt25" localSheetId="3">[1]Rates!$E$119</definedName>
    <definedName name="___________________________hnt25" localSheetId="14">[1]Rates!$E$119</definedName>
    <definedName name="___________________________hnt25" localSheetId="13">[1]Rates!$E$119</definedName>
    <definedName name="___________________________hnt25" localSheetId="15">[1]Rates!$E$119</definedName>
    <definedName name="___________________________hnt25" localSheetId="16">[1]Rates!$E$119</definedName>
    <definedName name="___________________________hnt25" localSheetId="18">[1]Rates!$E$119</definedName>
    <definedName name="___________________________hnt25" localSheetId="17">[1]Rates!$E$119</definedName>
    <definedName name="___________________________hnt25" localSheetId="20">[1]Rates!$E$119</definedName>
    <definedName name="___________________________hnt25" localSheetId="19">[1]Rates!$E$119</definedName>
    <definedName name="___________________________hnt25" localSheetId="22">[1]Rates!$E$119</definedName>
    <definedName name="___________________________hnt25" localSheetId="21">[1]Rates!$E$119</definedName>
    <definedName name="___________________________hnt25" localSheetId="24">[1]Rates!$E$119</definedName>
    <definedName name="___________________________hnt25" localSheetId="26">[1]Rates!$E$119</definedName>
    <definedName name="___________________________hnt25" localSheetId="25">[1]Rates!$E$119</definedName>
    <definedName name="___________________________hnt25" localSheetId="23">[1]Rates!$E$119</definedName>
    <definedName name="___________________________hnt25" localSheetId="30">[1]Rates!$E$119</definedName>
    <definedName name="___________________________hnt25" localSheetId="29">[1]Rates!$E$119</definedName>
    <definedName name="___________________________hnt25" localSheetId="28">[1]Rates!$E$119</definedName>
    <definedName name="___________________________hnt25" localSheetId="27">[1]Rates!$E$119</definedName>
    <definedName name="___________________________hnt25" localSheetId="32">[1]Rates!$E$119</definedName>
    <definedName name="___________________________hnt25" localSheetId="31">[1]Rates!$E$119</definedName>
    <definedName name="___________________________hnt25">[2]Rates!$E$119</definedName>
    <definedName name="___________________________hnt40" localSheetId="2">[1]Rates!$E$119</definedName>
    <definedName name="___________________________hnt40" localSheetId="4">[1]Rates!$E$119</definedName>
    <definedName name="___________________________hnt40" localSheetId="6">[1]Rates!$E$119</definedName>
    <definedName name="___________________________hnt40" localSheetId="5">[1]Rates!$E$119</definedName>
    <definedName name="___________________________hnt40" localSheetId="8">[1]Rates!$E$119</definedName>
    <definedName name="___________________________hnt40" localSheetId="7">[1]Rates!$E$119</definedName>
    <definedName name="___________________________hnt40" localSheetId="10">[1]Rates!$E$119</definedName>
    <definedName name="___________________________hnt40" localSheetId="9">[1]Rates!$E$119</definedName>
    <definedName name="___________________________hnt40" localSheetId="12">[1]Rates!$E$119</definedName>
    <definedName name="___________________________hnt40" localSheetId="11">[1]Rates!$E$119</definedName>
    <definedName name="___________________________hnt40" localSheetId="3">[1]Rates!$E$119</definedName>
    <definedName name="___________________________hnt40" localSheetId="14">[1]Rates!$E$119</definedName>
    <definedName name="___________________________hnt40" localSheetId="13">[1]Rates!$E$119</definedName>
    <definedName name="___________________________hnt40" localSheetId="15">[1]Rates!$E$119</definedName>
    <definedName name="___________________________hnt40" localSheetId="16">[1]Rates!$E$119</definedName>
    <definedName name="___________________________hnt40" localSheetId="18">[1]Rates!$E$119</definedName>
    <definedName name="___________________________hnt40" localSheetId="17">[1]Rates!$E$119</definedName>
    <definedName name="___________________________hnt40" localSheetId="20">[1]Rates!$E$119</definedName>
    <definedName name="___________________________hnt40" localSheetId="19">[1]Rates!$E$119</definedName>
    <definedName name="___________________________hnt40" localSheetId="22">[1]Rates!$E$119</definedName>
    <definedName name="___________________________hnt40" localSheetId="21">[1]Rates!$E$119</definedName>
    <definedName name="___________________________hnt40" localSheetId="24">[1]Rates!$E$119</definedName>
    <definedName name="___________________________hnt40" localSheetId="26">[1]Rates!$E$119</definedName>
    <definedName name="___________________________hnt40" localSheetId="25">[1]Rates!$E$119</definedName>
    <definedName name="___________________________hnt40" localSheetId="23">[1]Rates!$E$119</definedName>
    <definedName name="___________________________hnt40" localSheetId="30">[1]Rates!$E$119</definedName>
    <definedName name="___________________________hnt40" localSheetId="29">[1]Rates!$E$119</definedName>
    <definedName name="___________________________hnt40" localSheetId="28">[1]Rates!$E$119</definedName>
    <definedName name="___________________________hnt40" localSheetId="27">[1]Rates!$E$119</definedName>
    <definedName name="___________________________hnt40" localSheetId="32">[1]Rates!$E$119</definedName>
    <definedName name="___________________________hnt40" localSheetId="31">[1]Rates!$E$119</definedName>
    <definedName name="___________________________hnt40">[2]Rates!$E$119</definedName>
    <definedName name="__________________________cyt1" localSheetId="2">[1]Rates!$E$268</definedName>
    <definedName name="__________________________cyt1" localSheetId="4">[1]Rates!$E$268</definedName>
    <definedName name="__________________________cyt1" localSheetId="6">[1]Rates!$E$268</definedName>
    <definedName name="__________________________cyt1" localSheetId="5">[1]Rates!$E$268</definedName>
    <definedName name="__________________________cyt1" localSheetId="8">[1]Rates!$E$268</definedName>
    <definedName name="__________________________cyt1" localSheetId="7">[1]Rates!$E$268</definedName>
    <definedName name="__________________________cyt1" localSheetId="10">[1]Rates!$E$268</definedName>
    <definedName name="__________________________cyt1" localSheetId="9">[1]Rates!$E$268</definedName>
    <definedName name="__________________________cyt1" localSheetId="12">[1]Rates!$E$268</definedName>
    <definedName name="__________________________cyt1" localSheetId="11">[1]Rates!$E$268</definedName>
    <definedName name="__________________________cyt1" localSheetId="3">[1]Rates!$E$268</definedName>
    <definedName name="__________________________cyt1" localSheetId="14">[1]Rates!$E$268</definedName>
    <definedName name="__________________________cyt1" localSheetId="13">[1]Rates!$E$268</definedName>
    <definedName name="__________________________cyt1" localSheetId="15">[1]Rates!$E$268</definedName>
    <definedName name="__________________________cyt1" localSheetId="16">[1]Rates!$E$268</definedName>
    <definedName name="__________________________cyt1" localSheetId="18">[1]Rates!$E$268</definedName>
    <definedName name="__________________________cyt1" localSheetId="17">[1]Rates!$E$268</definedName>
    <definedName name="__________________________cyt1" localSheetId="20">[1]Rates!$E$268</definedName>
    <definedName name="__________________________cyt1" localSheetId="19">[1]Rates!$E$268</definedName>
    <definedName name="__________________________cyt1" localSheetId="22">[1]Rates!$E$268</definedName>
    <definedName name="__________________________cyt1" localSheetId="21">[1]Rates!$E$268</definedName>
    <definedName name="__________________________cyt1" localSheetId="24">[1]Rates!$E$268</definedName>
    <definedName name="__________________________cyt1" localSheetId="26">[1]Rates!$E$268</definedName>
    <definedName name="__________________________cyt1" localSheetId="25">[1]Rates!$E$268</definedName>
    <definedName name="__________________________cyt1" localSheetId="23">[1]Rates!$E$268</definedName>
    <definedName name="__________________________cyt1" localSheetId="30">[1]Rates!$E$268</definedName>
    <definedName name="__________________________cyt1" localSheetId="29">[1]Rates!$E$268</definedName>
    <definedName name="__________________________cyt1" localSheetId="28">[1]Rates!$E$268</definedName>
    <definedName name="__________________________cyt1" localSheetId="27">[1]Rates!$E$268</definedName>
    <definedName name="__________________________cyt1" localSheetId="32">[1]Rates!$E$268</definedName>
    <definedName name="__________________________cyt1" localSheetId="31">[1]Rates!$E$268</definedName>
    <definedName name="__________________________cyt1">[2]Rates!$E$268</definedName>
    <definedName name="__________________________hnt15" localSheetId="2">[1]Rates!$E$117</definedName>
    <definedName name="__________________________hnt15" localSheetId="4">[1]Rates!$E$117</definedName>
    <definedName name="__________________________hnt15" localSheetId="6">[1]Rates!$E$117</definedName>
    <definedName name="__________________________hnt15" localSheetId="5">[1]Rates!$E$117</definedName>
    <definedName name="__________________________hnt15" localSheetId="8">[1]Rates!$E$117</definedName>
    <definedName name="__________________________hnt15" localSheetId="7">[1]Rates!$E$117</definedName>
    <definedName name="__________________________hnt15" localSheetId="10">[1]Rates!$E$117</definedName>
    <definedName name="__________________________hnt15" localSheetId="9">[1]Rates!$E$117</definedName>
    <definedName name="__________________________hnt15" localSheetId="12">[1]Rates!$E$117</definedName>
    <definedName name="__________________________hnt15" localSheetId="11">[1]Rates!$E$117</definedName>
    <definedName name="__________________________hnt15" localSheetId="3">[1]Rates!$E$117</definedName>
    <definedName name="__________________________hnt15" localSheetId="14">[1]Rates!$E$117</definedName>
    <definedName name="__________________________hnt15" localSheetId="13">[1]Rates!$E$117</definedName>
    <definedName name="__________________________hnt15" localSheetId="15">[1]Rates!$E$117</definedName>
    <definedName name="__________________________hnt15" localSheetId="16">[1]Rates!$E$117</definedName>
    <definedName name="__________________________hnt15" localSheetId="18">[1]Rates!$E$117</definedName>
    <definedName name="__________________________hnt15" localSheetId="17">[1]Rates!$E$117</definedName>
    <definedName name="__________________________hnt15" localSheetId="20">[1]Rates!$E$117</definedName>
    <definedName name="__________________________hnt15" localSheetId="19">[1]Rates!$E$117</definedName>
    <definedName name="__________________________hnt15" localSheetId="22">[1]Rates!$E$117</definedName>
    <definedName name="__________________________hnt15" localSheetId="21">[1]Rates!$E$117</definedName>
    <definedName name="__________________________hnt15" localSheetId="24">[1]Rates!$E$117</definedName>
    <definedName name="__________________________hnt15" localSheetId="26">[1]Rates!$E$117</definedName>
    <definedName name="__________________________hnt15" localSheetId="25">[1]Rates!$E$117</definedName>
    <definedName name="__________________________hnt15" localSheetId="23">[1]Rates!$E$117</definedName>
    <definedName name="__________________________hnt15" localSheetId="30">[1]Rates!$E$117</definedName>
    <definedName name="__________________________hnt15" localSheetId="29">[1]Rates!$E$117</definedName>
    <definedName name="__________________________hnt15" localSheetId="28">[1]Rates!$E$117</definedName>
    <definedName name="__________________________hnt15" localSheetId="27">[1]Rates!$E$117</definedName>
    <definedName name="__________________________hnt15" localSheetId="32">[1]Rates!$E$117</definedName>
    <definedName name="__________________________hnt15" localSheetId="31">[1]Rates!$E$117</definedName>
    <definedName name="__________________________hnt15">[2]Rates!$E$117</definedName>
    <definedName name="__________________________hnt16">[5]Rates!$E$117</definedName>
    <definedName name="__________________________hnt20" localSheetId="2">[1]Rates!$E$118</definedName>
    <definedName name="__________________________hnt20" localSheetId="4">[1]Rates!$E$118</definedName>
    <definedName name="__________________________hnt20" localSheetId="6">[1]Rates!$E$118</definedName>
    <definedName name="__________________________hnt20" localSheetId="5">[1]Rates!$E$118</definedName>
    <definedName name="__________________________hnt20" localSheetId="8">[1]Rates!$E$118</definedName>
    <definedName name="__________________________hnt20" localSheetId="7">[1]Rates!$E$118</definedName>
    <definedName name="__________________________hnt20" localSheetId="10">[1]Rates!$E$118</definedName>
    <definedName name="__________________________hnt20" localSheetId="9">[1]Rates!$E$118</definedName>
    <definedName name="__________________________hnt20" localSheetId="12">[1]Rates!$E$118</definedName>
    <definedName name="__________________________hnt20" localSheetId="11">[1]Rates!$E$118</definedName>
    <definedName name="__________________________hnt20" localSheetId="3">[1]Rates!$E$118</definedName>
    <definedName name="__________________________hnt20" localSheetId="14">[1]Rates!$E$118</definedName>
    <definedName name="__________________________hnt20" localSheetId="13">[1]Rates!$E$118</definedName>
    <definedName name="__________________________hnt20" localSheetId="15">[1]Rates!$E$118</definedName>
    <definedName name="__________________________hnt20" localSheetId="16">[1]Rates!$E$118</definedName>
    <definedName name="__________________________hnt20" localSheetId="18">[1]Rates!$E$118</definedName>
    <definedName name="__________________________hnt20" localSheetId="17">[1]Rates!$E$118</definedName>
    <definedName name="__________________________hnt20" localSheetId="20">[1]Rates!$E$118</definedName>
    <definedName name="__________________________hnt20" localSheetId="19">[1]Rates!$E$118</definedName>
    <definedName name="__________________________hnt20" localSheetId="22">[1]Rates!$E$118</definedName>
    <definedName name="__________________________hnt20" localSheetId="21">[1]Rates!$E$118</definedName>
    <definedName name="__________________________hnt20" localSheetId="24">[1]Rates!$E$118</definedName>
    <definedName name="__________________________hnt20" localSheetId="26">[1]Rates!$E$118</definedName>
    <definedName name="__________________________hnt20" localSheetId="25">[1]Rates!$E$118</definedName>
    <definedName name="__________________________hnt20" localSheetId="23">[1]Rates!$E$118</definedName>
    <definedName name="__________________________hnt20" localSheetId="30">[1]Rates!$E$118</definedName>
    <definedName name="__________________________hnt20" localSheetId="29">[1]Rates!$E$118</definedName>
    <definedName name="__________________________hnt20" localSheetId="28">[1]Rates!$E$118</definedName>
    <definedName name="__________________________hnt20" localSheetId="27">[1]Rates!$E$118</definedName>
    <definedName name="__________________________hnt20" localSheetId="32">[1]Rates!$E$118</definedName>
    <definedName name="__________________________hnt20" localSheetId="31">[1]Rates!$E$118</definedName>
    <definedName name="__________________________hnt20">[2]Rates!$E$118</definedName>
    <definedName name="__________________________hnt21">[5]Rates!$E$118</definedName>
    <definedName name="__________________________hnt25" localSheetId="2">[1]Rates!$E$119</definedName>
    <definedName name="__________________________hnt25" localSheetId="4">[1]Rates!$E$119</definedName>
    <definedName name="__________________________hnt25" localSheetId="6">[1]Rates!$E$119</definedName>
    <definedName name="__________________________hnt25" localSheetId="5">[1]Rates!$E$119</definedName>
    <definedName name="__________________________hnt25" localSheetId="8">[1]Rates!$E$119</definedName>
    <definedName name="__________________________hnt25" localSheetId="7">[1]Rates!$E$119</definedName>
    <definedName name="__________________________hnt25" localSheetId="10">[1]Rates!$E$119</definedName>
    <definedName name="__________________________hnt25" localSheetId="9">[1]Rates!$E$119</definedName>
    <definedName name="__________________________hnt25" localSheetId="12">[1]Rates!$E$119</definedName>
    <definedName name="__________________________hnt25" localSheetId="11">[1]Rates!$E$119</definedName>
    <definedName name="__________________________hnt25" localSheetId="3">[1]Rates!$E$119</definedName>
    <definedName name="__________________________hnt25" localSheetId="14">[1]Rates!$E$119</definedName>
    <definedName name="__________________________hnt25" localSheetId="13">[1]Rates!$E$119</definedName>
    <definedName name="__________________________hnt25" localSheetId="15">[1]Rates!$E$119</definedName>
    <definedName name="__________________________hnt25" localSheetId="16">[1]Rates!$E$119</definedName>
    <definedName name="__________________________hnt25" localSheetId="18">[1]Rates!$E$119</definedName>
    <definedName name="__________________________hnt25" localSheetId="17">[1]Rates!$E$119</definedName>
    <definedName name="__________________________hnt25" localSheetId="20">[1]Rates!$E$119</definedName>
    <definedName name="__________________________hnt25" localSheetId="19">[1]Rates!$E$119</definedName>
    <definedName name="__________________________hnt25" localSheetId="22">[1]Rates!$E$119</definedName>
    <definedName name="__________________________hnt25" localSheetId="21">[1]Rates!$E$119</definedName>
    <definedName name="__________________________hnt25" localSheetId="24">[1]Rates!$E$119</definedName>
    <definedName name="__________________________hnt25" localSheetId="26">[1]Rates!$E$119</definedName>
    <definedName name="__________________________hnt25" localSheetId="25">[1]Rates!$E$119</definedName>
    <definedName name="__________________________hnt25" localSheetId="23">[1]Rates!$E$119</definedName>
    <definedName name="__________________________hnt25" localSheetId="30">[1]Rates!$E$119</definedName>
    <definedName name="__________________________hnt25" localSheetId="29">[1]Rates!$E$119</definedName>
    <definedName name="__________________________hnt25" localSheetId="28">[1]Rates!$E$119</definedName>
    <definedName name="__________________________hnt25" localSheetId="27">[1]Rates!$E$119</definedName>
    <definedName name="__________________________hnt25" localSheetId="32">[1]Rates!$E$119</definedName>
    <definedName name="__________________________hnt25" localSheetId="31">[1]Rates!$E$119</definedName>
    <definedName name="__________________________hnt25">[2]Rates!$E$119</definedName>
    <definedName name="__________________________hnt40">[5]Rates!$E$119</definedName>
    <definedName name="_________________________cyt1" localSheetId="2">[1]Rates!$E$268</definedName>
    <definedName name="_________________________cyt1" localSheetId="4">[1]Rates!$E$268</definedName>
    <definedName name="_________________________cyt1" localSheetId="6">[1]Rates!$E$268</definedName>
    <definedName name="_________________________cyt1" localSheetId="5">[1]Rates!$E$268</definedName>
    <definedName name="_________________________cyt1" localSheetId="8">[1]Rates!$E$268</definedName>
    <definedName name="_________________________cyt1" localSheetId="7">[1]Rates!$E$268</definedName>
    <definedName name="_________________________cyt1" localSheetId="10">[1]Rates!$E$268</definedName>
    <definedName name="_________________________cyt1" localSheetId="9">[1]Rates!$E$268</definedName>
    <definedName name="_________________________cyt1" localSheetId="12">[1]Rates!$E$268</definedName>
    <definedName name="_________________________cyt1" localSheetId="11">[1]Rates!$E$268</definedName>
    <definedName name="_________________________cyt1" localSheetId="3">[1]Rates!$E$268</definedName>
    <definedName name="_________________________cyt1" localSheetId="14">[1]Rates!$E$268</definedName>
    <definedName name="_________________________cyt1" localSheetId="13">[1]Rates!$E$268</definedName>
    <definedName name="_________________________cyt1" localSheetId="15">[1]Rates!$E$268</definedName>
    <definedName name="_________________________cyt1" localSheetId="16">[1]Rates!$E$268</definedName>
    <definedName name="_________________________cyt1" localSheetId="18">[1]Rates!$E$268</definedName>
    <definedName name="_________________________cyt1" localSheetId="17">[1]Rates!$E$268</definedName>
    <definedName name="_________________________cyt1" localSheetId="20">[1]Rates!$E$268</definedName>
    <definedName name="_________________________cyt1" localSheetId="19">[1]Rates!$E$268</definedName>
    <definedName name="_________________________cyt1" localSheetId="22">[1]Rates!$E$268</definedName>
    <definedName name="_________________________cyt1" localSheetId="21">[1]Rates!$E$268</definedName>
    <definedName name="_________________________cyt1" localSheetId="24">[1]Rates!$E$268</definedName>
    <definedName name="_________________________cyt1" localSheetId="26">[1]Rates!$E$268</definedName>
    <definedName name="_________________________cyt1" localSheetId="25">[1]Rates!$E$268</definedName>
    <definedName name="_________________________cyt1" localSheetId="23">[1]Rates!$E$268</definedName>
    <definedName name="_________________________cyt1" localSheetId="30">[1]Rates!$E$268</definedName>
    <definedName name="_________________________cyt1" localSheetId="29">[1]Rates!$E$268</definedName>
    <definedName name="_________________________cyt1" localSheetId="28">[1]Rates!$E$268</definedName>
    <definedName name="_________________________cyt1" localSheetId="27">[1]Rates!$E$268</definedName>
    <definedName name="_________________________cyt1" localSheetId="32">[1]Rates!$E$268</definedName>
    <definedName name="_________________________cyt1" localSheetId="31">[1]Rates!$E$268</definedName>
    <definedName name="_________________________cyt1">[2]Rates!$E$268</definedName>
    <definedName name="_________________________hnt15" localSheetId="2">[1]Rates!$E$117</definedName>
    <definedName name="_________________________hnt15" localSheetId="4">[1]Rates!$E$117</definedName>
    <definedName name="_________________________hnt15" localSheetId="6">[1]Rates!$E$117</definedName>
    <definedName name="_________________________hnt15" localSheetId="5">[1]Rates!$E$117</definedName>
    <definedName name="_________________________hnt15" localSheetId="8">[1]Rates!$E$117</definedName>
    <definedName name="_________________________hnt15" localSheetId="7">[1]Rates!$E$117</definedName>
    <definedName name="_________________________hnt15" localSheetId="10">[1]Rates!$E$117</definedName>
    <definedName name="_________________________hnt15" localSheetId="9">[1]Rates!$E$117</definedName>
    <definedName name="_________________________hnt15" localSheetId="12">[1]Rates!$E$117</definedName>
    <definedName name="_________________________hnt15" localSheetId="11">[1]Rates!$E$117</definedName>
    <definedName name="_________________________hnt15" localSheetId="3">[1]Rates!$E$117</definedName>
    <definedName name="_________________________hnt15" localSheetId="14">[1]Rates!$E$117</definedName>
    <definedName name="_________________________hnt15" localSheetId="13">[1]Rates!$E$117</definedName>
    <definedName name="_________________________hnt15" localSheetId="15">[1]Rates!$E$117</definedName>
    <definedName name="_________________________hnt15" localSheetId="16">[1]Rates!$E$117</definedName>
    <definedName name="_________________________hnt15" localSheetId="18">[1]Rates!$E$117</definedName>
    <definedName name="_________________________hnt15" localSheetId="17">[1]Rates!$E$117</definedName>
    <definedName name="_________________________hnt15" localSheetId="20">[1]Rates!$E$117</definedName>
    <definedName name="_________________________hnt15" localSheetId="19">[1]Rates!$E$117</definedName>
    <definedName name="_________________________hnt15" localSheetId="22">[1]Rates!$E$117</definedName>
    <definedName name="_________________________hnt15" localSheetId="21">[1]Rates!$E$117</definedName>
    <definedName name="_________________________hnt15" localSheetId="24">[1]Rates!$E$117</definedName>
    <definedName name="_________________________hnt15" localSheetId="26">[1]Rates!$E$117</definedName>
    <definedName name="_________________________hnt15" localSheetId="25">[1]Rates!$E$117</definedName>
    <definedName name="_________________________hnt15" localSheetId="23">[1]Rates!$E$117</definedName>
    <definedName name="_________________________hnt15" localSheetId="30">[1]Rates!$E$117</definedName>
    <definedName name="_________________________hnt15" localSheetId="29">[1]Rates!$E$117</definedName>
    <definedName name="_________________________hnt15" localSheetId="28">[1]Rates!$E$117</definedName>
    <definedName name="_________________________hnt15" localSheetId="27">[1]Rates!$E$117</definedName>
    <definedName name="_________________________hnt15" localSheetId="32">[1]Rates!$E$117</definedName>
    <definedName name="_________________________hnt15" localSheetId="31">[1]Rates!$E$117</definedName>
    <definedName name="_________________________hnt15">[2]Rates!$E$117</definedName>
    <definedName name="_________________________hnt16" localSheetId="2">[1]Rates!$E$117</definedName>
    <definedName name="_________________________hnt16" localSheetId="4">[1]Rates!$E$117</definedName>
    <definedName name="_________________________hnt16" localSheetId="6">[1]Rates!$E$117</definedName>
    <definedName name="_________________________hnt16" localSheetId="5">[1]Rates!$E$117</definedName>
    <definedName name="_________________________hnt16" localSheetId="8">[1]Rates!$E$117</definedName>
    <definedName name="_________________________hnt16" localSheetId="7">[1]Rates!$E$117</definedName>
    <definedName name="_________________________hnt16" localSheetId="10">[1]Rates!$E$117</definedName>
    <definedName name="_________________________hnt16" localSheetId="9">[1]Rates!$E$117</definedName>
    <definedName name="_________________________hnt16" localSheetId="12">[1]Rates!$E$117</definedName>
    <definedName name="_________________________hnt16" localSheetId="11">[1]Rates!$E$117</definedName>
    <definedName name="_________________________hnt16" localSheetId="3">[1]Rates!$E$117</definedName>
    <definedName name="_________________________hnt16" localSheetId="14">[1]Rates!$E$117</definedName>
    <definedName name="_________________________hnt16" localSheetId="13">[1]Rates!$E$117</definedName>
    <definedName name="_________________________hnt16" localSheetId="15">[1]Rates!$E$117</definedName>
    <definedName name="_________________________hnt16" localSheetId="16">[1]Rates!$E$117</definedName>
    <definedName name="_________________________hnt16" localSheetId="18">[1]Rates!$E$117</definedName>
    <definedName name="_________________________hnt16" localSheetId="17">[1]Rates!$E$117</definedName>
    <definedName name="_________________________hnt16" localSheetId="20">[1]Rates!$E$117</definedName>
    <definedName name="_________________________hnt16" localSheetId="19">[1]Rates!$E$117</definedName>
    <definedName name="_________________________hnt16" localSheetId="22">[1]Rates!$E$117</definedName>
    <definedName name="_________________________hnt16" localSheetId="21">[1]Rates!$E$117</definedName>
    <definedName name="_________________________hnt16" localSheetId="24">[1]Rates!$E$117</definedName>
    <definedName name="_________________________hnt16" localSheetId="26">[1]Rates!$E$117</definedName>
    <definedName name="_________________________hnt16" localSheetId="25">[1]Rates!$E$117</definedName>
    <definedName name="_________________________hnt16" localSheetId="23">[1]Rates!$E$117</definedName>
    <definedName name="_________________________hnt16" localSheetId="30">[1]Rates!$E$117</definedName>
    <definedName name="_________________________hnt16" localSheetId="29">[1]Rates!$E$117</definedName>
    <definedName name="_________________________hnt16" localSheetId="28">[1]Rates!$E$117</definedName>
    <definedName name="_________________________hnt16" localSheetId="27">[1]Rates!$E$117</definedName>
    <definedName name="_________________________hnt16" localSheetId="32">[1]Rates!$E$117</definedName>
    <definedName name="_________________________hnt16" localSheetId="31">[1]Rates!$E$117</definedName>
    <definedName name="_________________________hnt16">[2]Rates!$E$117</definedName>
    <definedName name="_________________________hnt20" localSheetId="2">[1]Rates!$E$118</definedName>
    <definedName name="_________________________hnt20" localSheetId="4">[1]Rates!$E$118</definedName>
    <definedName name="_________________________hnt20" localSheetId="6">[1]Rates!$E$118</definedName>
    <definedName name="_________________________hnt20" localSheetId="5">[1]Rates!$E$118</definedName>
    <definedName name="_________________________hnt20" localSheetId="8">[1]Rates!$E$118</definedName>
    <definedName name="_________________________hnt20" localSheetId="7">[1]Rates!$E$118</definedName>
    <definedName name="_________________________hnt20" localSheetId="10">[1]Rates!$E$118</definedName>
    <definedName name="_________________________hnt20" localSheetId="9">[1]Rates!$E$118</definedName>
    <definedName name="_________________________hnt20" localSheetId="12">[1]Rates!$E$118</definedName>
    <definedName name="_________________________hnt20" localSheetId="11">[1]Rates!$E$118</definedName>
    <definedName name="_________________________hnt20" localSheetId="3">[1]Rates!$E$118</definedName>
    <definedName name="_________________________hnt20" localSheetId="14">[1]Rates!$E$118</definedName>
    <definedName name="_________________________hnt20" localSheetId="13">[1]Rates!$E$118</definedName>
    <definedName name="_________________________hnt20" localSheetId="15">[1]Rates!$E$118</definedName>
    <definedName name="_________________________hnt20" localSheetId="16">[1]Rates!$E$118</definedName>
    <definedName name="_________________________hnt20" localSheetId="18">[1]Rates!$E$118</definedName>
    <definedName name="_________________________hnt20" localSheetId="17">[1]Rates!$E$118</definedName>
    <definedName name="_________________________hnt20" localSheetId="20">[1]Rates!$E$118</definedName>
    <definedName name="_________________________hnt20" localSheetId="19">[1]Rates!$E$118</definedName>
    <definedName name="_________________________hnt20" localSheetId="22">[1]Rates!$E$118</definedName>
    <definedName name="_________________________hnt20" localSheetId="21">[1]Rates!$E$118</definedName>
    <definedName name="_________________________hnt20" localSheetId="24">[1]Rates!$E$118</definedName>
    <definedName name="_________________________hnt20" localSheetId="26">[1]Rates!$E$118</definedName>
    <definedName name="_________________________hnt20" localSheetId="25">[1]Rates!$E$118</definedName>
    <definedName name="_________________________hnt20" localSheetId="23">[1]Rates!$E$118</definedName>
    <definedName name="_________________________hnt20" localSheetId="30">[1]Rates!$E$118</definedName>
    <definedName name="_________________________hnt20" localSheetId="29">[1]Rates!$E$118</definedName>
    <definedName name="_________________________hnt20" localSheetId="28">[1]Rates!$E$118</definedName>
    <definedName name="_________________________hnt20" localSheetId="27">[1]Rates!$E$118</definedName>
    <definedName name="_________________________hnt20" localSheetId="32">[1]Rates!$E$118</definedName>
    <definedName name="_________________________hnt20" localSheetId="31">[1]Rates!$E$118</definedName>
    <definedName name="_________________________hnt20">[2]Rates!$E$118</definedName>
    <definedName name="_________________________hnt21" localSheetId="2">[1]Rates!$E$118</definedName>
    <definedName name="_________________________hnt21" localSheetId="4">[1]Rates!$E$118</definedName>
    <definedName name="_________________________hnt21" localSheetId="6">[1]Rates!$E$118</definedName>
    <definedName name="_________________________hnt21" localSheetId="5">[1]Rates!$E$118</definedName>
    <definedName name="_________________________hnt21" localSheetId="8">[1]Rates!$E$118</definedName>
    <definedName name="_________________________hnt21" localSheetId="7">[1]Rates!$E$118</definedName>
    <definedName name="_________________________hnt21" localSheetId="10">[1]Rates!$E$118</definedName>
    <definedName name="_________________________hnt21" localSheetId="9">[1]Rates!$E$118</definedName>
    <definedName name="_________________________hnt21" localSheetId="12">[1]Rates!$E$118</definedName>
    <definedName name="_________________________hnt21" localSheetId="11">[1]Rates!$E$118</definedName>
    <definedName name="_________________________hnt21" localSheetId="3">[1]Rates!$E$118</definedName>
    <definedName name="_________________________hnt21" localSheetId="14">[1]Rates!$E$118</definedName>
    <definedName name="_________________________hnt21" localSheetId="13">[1]Rates!$E$118</definedName>
    <definedName name="_________________________hnt21" localSheetId="15">[1]Rates!$E$118</definedName>
    <definedName name="_________________________hnt21" localSheetId="16">[1]Rates!$E$118</definedName>
    <definedName name="_________________________hnt21" localSheetId="18">[1]Rates!$E$118</definedName>
    <definedName name="_________________________hnt21" localSheetId="17">[1]Rates!$E$118</definedName>
    <definedName name="_________________________hnt21" localSheetId="20">[1]Rates!$E$118</definedName>
    <definedName name="_________________________hnt21" localSheetId="19">[1]Rates!$E$118</definedName>
    <definedName name="_________________________hnt21" localSheetId="22">[1]Rates!$E$118</definedName>
    <definedName name="_________________________hnt21" localSheetId="21">[1]Rates!$E$118</definedName>
    <definedName name="_________________________hnt21" localSheetId="24">[1]Rates!$E$118</definedName>
    <definedName name="_________________________hnt21" localSheetId="26">[1]Rates!$E$118</definedName>
    <definedName name="_________________________hnt21" localSheetId="25">[1]Rates!$E$118</definedName>
    <definedName name="_________________________hnt21" localSheetId="23">[1]Rates!$E$118</definedName>
    <definedName name="_________________________hnt21" localSheetId="30">[1]Rates!$E$118</definedName>
    <definedName name="_________________________hnt21" localSheetId="29">[1]Rates!$E$118</definedName>
    <definedName name="_________________________hnt21" localSheetId="28">[1]Rates!$E$118</definedName>
    <definedName name="_________________________hnt21" localSheetId="27">[1]Rates!$E$118</definedName>
    <definedName name="_________________________hnt21" localSheetId="32">[1]Rates!$E$118</definedName>
    <definedName name="_________________________hnt21" localSheetId="31">[1]Rates!$E$118</definedName>
    <definedName name="_________________________hnt21">[2]Rates!$E$118</definedName>
    <definedName name="_________________________hnt25" localSheetId="2">[1]Rates!$E$119</definedName>
    <definedName name="_________________________hnt25" localSheetId="4">[1]Rates!$E$119</definedName>
    <definedName name="_________________________hnt25" localSheetId="6">[1]Rates!$E$119</definedName>
    <definedName name="_________________________hnt25" localSheetId="5">[1]Rates!$E$119</definedName>
    <definedName name="_________________________hnt25" localSheetId="8">[1]Rates!$E$119</definedName>
    <definedName name="_________________________hnt25" localSheetId="7">[1]Rates!$E$119</definedName>
    <definedName name="_________________________hnt25" localSheetId="10">[1]Rates!$E$119</definedName>
    <definedName name="_________________________hnt25" localSheetId="9">[1]Rates!$E$119</definedName>
    <definedName name="_________________________hnt25" localSheetId="12">[1]Rates!$E$119</definedName>
    <definedName name="_________________________hnt25" localSheetId="11">[1]Rates!$E$119</definedName>
    <definedName name="_________________________hnt25" localSheetId="3">[1]Rates!$E$119</definedName>
    <definedName name="_________________________hnt25" localSheetId="14">[1]Rates!$E$119</definedName>
    <definedName name="_________________________hnt25" localSheetId="13">[1]Rates!$E$119</definedName>
    <definedName name="_________________________hnt25" localSheetId="15">[1]Rates!$E$119</definedName>
    <definedName name="_________________________hnt25" localSheetId="16">[1]Rates!$E$119</definedName>
    <definedName name="_________________________hnt25" localSheetId="18">[1]Rates!$E$119</definedName>
    <definedName name="_________________________hnt25" localSheetId="17">[1]Rates!$E$119</definedName>
    <definedName name="_________________________hnt25" localSheetId="20">[1]Rates!$E$119</definedName>
    <definedName name="_________________________hnt25" localSheetId="19">[1]Rates!$E$119</definedName>
    <definedName name="_________________________hnt25" localSheetId="22">[1]Rates!$E$119</definedName>
    <definedName name="_________________________hnt25" localSheetId="21">[1]Rates!$E$119</definedName>
    <definedName name="_________________________hnt25" localSheetId="24">[1]Rates!$E$119</definedName>
    <definedName name="_________________________hnt25" localSheetId="26">[1]Rates!$E$119</definedName>
    <definedName name="_________________________hnt25" localSheetId="25">[1]Rates!$E$119</definedName>
    <definedName name="_________________________hnt25" localSheetId="23">[1]Rates!$E$119</definedName>
    <definedName name="_________________________hnt25" localSheetId="30">[1]Rates!$E$119</definedName>
    <definedName name="_________________________hnt25" localSheetId="29">[1]Rates!$E$119</definedName>
    <definedName name="_________________________hnt25" localSheetId="28">[1]Rates!$E$119</definedName>
    <definedName name="_________________________hnt25" localSheetId="27">[1]Rates!$E$119</definedName>
    <definedName name="_________________________hnt25" localSheetId="32">[1]Rates!$E$119</definedName>
    <definedName name="_________________________hnt25" localSheetId="31">[1]Rates!$E$119</definedName>
    <definedName name="_________________________hnt25">[2]Rates!$E$119</definedName>
    <definedName name="_________________________hnt40" localSheetId="2">[1]Rates!$E$119</definedName>
    <definedName name="_________________________hnt40" localSheetId="4">[1]Rates!$E$119</definedName>
    <definedName name="_________________________hnt40" localSheetId="6">[1]Rates!$E$119</definedName>
    <definedName name="_________________________hnt40" localSheetId="5">[1]Rates!$E$119</definedName>
    <definedName name="_________________________hnt40" localSheetId="8">[1]Rates!$E$119</definedName>
    <definedName name="_________________________hnt40" localSheetId="7">[1]Rates!$E$119</definedName>
    <definedName name="_________________________hnt40" localSheetId="10">[1]Rates!$E$119</definedName>
    <definedName name="_________________________hnt40" localSheetId="9">[1]Rates!$E$119</definedName>
    <definedName name="_________________________hnt40" localSheetId="12">[1]Rates!$E$119</definedName>
    <definedName name="_________________________hnt40" localSheetId="11">[1]Rates!$E$119</definedName>
    <definedName name="_________________________hnt40" localSheetId="3">[1]Rates!$E$119</definedName>
    <definedName name="_________________________hnt40" localSheetId="14">[1]Rates!$E$119</definedName>
    <definedName name="_________________________hnt40" localSheetId="13">[1]Rates!$E$119</definedName>
    <definedName name="_________________________hnt40" localSheetId="15">[1]Rates!$E$119</definedName>
    <definedName name="_________________________hnt40" localSheetId="16">[1]Rates!$E$119</definedName>
    <definedName name="_________________________hnt40" localSheetId="18">[1]Rates!$E$119</definedName>
    <definedName name="_________________________hnt40" localSheetId="17">[1]Rates!$E$119</definedName>
    <definedName name="_________________________hnt40" localSheetId="20">[1]Rates!$E$119</definedName>
    <definedName name="_________________________hnt40" localSheetId="19">[1]Rates!$E$119</definedName>
    <definedName name="_________________________hnt40" localSheetId="22">[1]Rates!$E$119</definedName>
    <definedName name="_________________________hnt40" localSheetId="21">[1]Rates!$E$119</definedName>
    <definedName name="_________________________hnt40" localSheetId="24">[1]Rates!$E$119</definedName>
    <definedName name="_________________________hnt40" localSheetId="26">[1]Rates!$E$119</definedName>
    <definedName name="_________________________hnt40" localSheetId="25">[1]Rates!$E$119</definedName>
    <definedName name="_________________________hnt40" localSheetId="23">[1]Rates!$E$119</definedName>
    <definedName name="_________________________hnt40" localSheetId="30">[1]Rates!$E$119</definedName>
    <definedName name="_________________________hnt40" localSheetId="29">[1]Rates!$E$119</definedName>
    <definedName name="_________________________hnt40" localSheetId="28">[1]Rates!$E$119</definedName>
    <definedName name="_________________________hnt40" localSheetId="27">[1]Rates!$E$119</definedName>
    <definedName name="_________________________hnt40" localSheetId="32">[1]Rates!$E$119</definedName>
    <definedName name="_________________________hnt40" localSheetId="31">[1]Rates!$E$119</definedName>
    <definedName name="_________________________hnt40">[2]Rates!$E$119</definedName>
    <definedName name="________________________cyt1" localSheetId="2">[1]Rates!$E$268</definedName>
    <definedName name="________________________cyt1" localSheetId="4">[1]Rates!$E$268</definedName>
    <definedName name="________________________cyt1" localSheetId="6">[1]Rates!$E$268</definedName>
    <definedName name="________________________cyt1" localSheetId="5">[1]Rates!$E$268</definedName>
    <definedName name="________________________cyt1" localSheetId="8">[1]Rates!$E$268</definedName>
    <definedName name="________________________cyt1" localSheetId="7">[1]Rates!$E$268</definedName>
    <definedName name="________________________cyt1" localSheetId="10">[1]Rates!$E$268</definedName>
    <definedName name="________________________cyt1" localSheetId="9">[1]Rates!$E$268</definedName>
    <definedName name="________________________cyt1" localSheetId="12">[1]Rates!$E$268</definedName>
    <definedName name="________________________cyt1" localSheetId="11">[1]Rates!$E$268</definedName>
    <definedName name="________________________cyt1" localSheetId="3">[1]Rates!$E$268</definedName>
    <definedName name="________________________cyt1" localSheetId="14">[1]Rates!$E$268</definedName>
    <definedName name="________________________cyt1" localSheetId="13">[1]Rates!$E$268</definedName>
    <definedName name="________________________cyt1" localSheetId="15">[1]Rates!$E$268</definedName>
    <definedName name="________________________cyt1" localSheetId="16">[1]Rates!$E$268</definedName>
    <definedName name="________________________cyt1" localSheetId="18">[1]Rates!$E$268</definedName>
    <definedName name="________________________cyt1" localSheetId="17">[1]Rates!$E$268</definedName>
    <definedName name="________________________cyt1" localSheetId="20">[1]Rates!$E$268</definedName>
    <definedName name="________________________cyt1" localSheetId="19">[1]Rates!$E$268</definedName>
    <definedName name="________________________cyt1" localSheetId="22">[1]Rates!$E$268</definedName>
    <definedName name="________________________cyt1" localSheetId="21">[1]Rates!$E$268</definedName>
    <definedName name="________________________cyt1" localSheetId="24">[1]Rates!$E$268</definedName>
    <definedName name="________________________cyt1" localSheetId="26">[1]Rates!$E$268</definedName>
    <definedName name="________________________cyt1" localSheetId="25">[1]Rates!$E$268</definedName>
    <definedName name="________________________cyt1" localSheetId="23">[1]Rates!$E$268</definedName>
    <definedName name="________________________cyt1" localSheetId="30">[1]Rates!$E$268</definedName>
    <definedName name="________________________cyt1" localSheetId="29">[1]Rates!$E$268</definedName>
    <definedName name="________________________cyt1" localSheetId="28">[1]Rates!$E$268</definedName>
    <definedName name="________________________cyt1" localSheetId="27">[1]Rates!$E$268</definedName>
    <definedName name="________________________cyt1" localSheetId="32">[1]Rates!$E$268</definedName>
    <definedName name="________________________cyt1" localSheetId="31">[1]Rates!$E$268</definedName>
    <definedName name="________________________cyt1">[2]Rates!$E$268</definedName>
    <definedName name="________________________hnt15" localSheetId="2">[1]Rates!$E$117</definedName>
    <definedName name="________________________hnt15" localSheetId="4">[1]Rates!$E$117</definedName>
    <definedName name="________________________hnt15" localSheetId="6">[1]Rates!$E$117</definedName>
    <definedName name="________________________hnt15" localSheetId="5">[1]Rates!$E$117</definedName>
    <definedName name="________________________hnt15" localSheetId="8">[1]Rates!$E$117</definedName>
    <definedName name="________________________hnt15" localSheetId="7">[1]Rates!$E$117</definedName>
    <definedName name="________________________hnt15" localSheetId="10">[1]Rates!$E$117</definedName>
    <definedName name="________________________hnt15" localSheetId="9">[1]Rates!$E$117</definedName>
    <definedName name="________________________hnt15" localSheetId="12">[1]Rates!$E$117</definedName>
    <definedName name="________________________hnt15" localSheetId="11">[1]Rates!$E$117</definedName>
    <definedName name="________________________hnt15" localSheetId="3">[1]Rates!$E$117</definedName>
    <definedName name="________________________hnt15" localSheetId="14">[1]Rates!$E$117</definedName>
    <definedName name="________________________hnt15" localSheetId="13">[1]Rates!$E$117</definedName>
    <definedName name="________________________hnt15" localSheetId="15">[1]Rates!$E$117</definedName>
    <definedName name="________________________hnt15" localSheetId="16">[1]Rates!$E$117</definedName>
    <definedName name="________________________hnt15" localSheetId="18">[1]Rates!$E$117</definedName>
    <definedName name="________________________hnt15" localSheetId="17">[1]Rates!$E$117</definedName>
    <definedName name="________________________hnt15" localSheetId="20">[1]Rates!$E$117</definedName>
    <definedName name="________________________hnt15" localSheetId="19">[1]Rates!$E$117</definedName>
    <definedName name="________________________hnt15" localSheetId="22">[1]Rates!$E$117</definedName>
    <definedName name="________________________hnt15" localSheetId="21">[1]Rates!$E$117</definedName>
    <definedName name="________________________hnt15" localSheetId="24">[1]Rates!$E$117</definedName>
    <definedName name="________________________hnt15" localSheetId="26">[1]Rates!$E$117</definedName>
    <definedName name="________________________hnt15" localSheetId="25">[1]Rates!$E$117</definedName>
    <definedName name="________________________hnt15" localSheetId="23">[1]Rates!$E$117</definedName>
    <definedName name="________________________hnt15" localSheetId="30">[1]Rates!$E$117</definedName>
    <definedName name="________________________hnt15" localSheetId="29">[1]Rates!$E$117</definedName>
    <definedName name="________________________hnt15" localSheetId="28">[1]Rates!$E$117</definedName>
    <definedName name="________________________hnt15" localSheetId="27">[1]Rates!$E$117</definedName>
    <definedName name="________________________hnt15" localSheetId="32">[1]Rates!$E$117</definedName>
    <definedName name="________________________hnt15" localSheetId="31">[1]Rates!$E$117</definedName>
    <definedName name="________________________hnt15">[2]Rates!$E$117</definedName>
    <definedName name="________________________hnt16" localSheetId="2">[1]Rates!$E$117</definedName>
    <definedName name="________________________hnt16" localSheetId="4">[1]Rates!$E$117</definedName>
    <definedName name="________________________hnt16" localSheetId="6">[1]Rates!$E$117</definedName>
    <definedName name="________________________hnt16" localSheetId="5">[1]Rates!$E$117</definedName>
    <definedName name="________________________hnt16" localSheetId="8">[1]Rates!$E$117</definedName>
    <definedName name="________________________hnt16" localSheetId="7">[1]Rates!$E$117</definedName>
    <definedName name="________________________hnt16" localSheetId="10">[1]Rates!$E$117</definedName>
    <definedName name="________________________hnt16" localSheetId="9">[1]Rates!$E$117</definedName>
    <definedName name="________________________hnt16" localSheetId="12">[1]Rates!$E$117</definedName>
    <definedName name="________________________hnt16" localSheetId="11">[1]Rates!$E$117</definedName>
    <definedName name="________________________hnt16" localSheetId="3">[1]Rates!$E$117</definedName>
    <definedName name="________________________hnt16" localSheetId="14">[1]Rates!$E$117</definedName>
    <definedName name="________________________hnt16" localSheetId="13">[1]Rates!$E$117</definedName>
    <definedName name="________________________hnt16" localSheetId="15">[1]Rates!$E$117</definedName>
    <definedName name="________________________hnt16" localSheetId="16">[1]Rates!$E$117</definedName>
    <definedName name="________________________hnt16" localSheetId="18">[1]Rates!$E$117</definedName>
    <definedName name="________________________hnt16" localSheetId="17">[1]Rates!$E$117</definedName>
    <definedName name="________________________hnt16" localSheetId="20">[1]Rates!$E$117</definedName>
    <definedName name="________________________hnt16" localSheetId="19">[1]Rates!$E$117</definedName>
    <definedName name="________________________hnt16" localSheetId="22">[1]Rates!$E$117</definedName>
    <definedName name="________________________hnt16" localSheetId="21">[1]Rates!$E$117</definedName>
    <definedName name="________________________hnt16" localSheetId="24">[1]Rates!$E$117</definedName>
    <definedName name="________________________hnt16" localSheetId="26">[1]Rates!$E$117</definedName>
    <definedName name="________________________hnt16" localSheetId="25">[1]Rates!$E$117</definedName>
    <definedName name="________________________hnt16" localSheetId="23">[1]Rates!$E$117</definedName>
    <definedName name="________________________hnt16" localSheetId="30">[1]Rates!$E$117</definedName>
    <definedName name="________________________hnt16" localSheetId="29">[1]Rates!$E$117</definedName>
    <definedName name="________________________hnt16" localSheetId="28">[1]Rates!$E$117</definedName>
    <definedName name="________________________hnt16" localSheetId="27">[1]Rates!$E$117</definedName>
    <definedName name="________________________hnt16" localSheetId="32">[1]Rates!$E$117</definedName>
    <definedName name="________________________hnt16" localSheetId="31">[1]Rates!$E$117</definedName>
    <definedName name="________________________hnt16">[2]Rates!$E$117</definedName>
    <definedName name="________________________hnt20" localSheetId="2">[1]Rates!$E$118</definedName>
    <definedName name="________________________hnt20" localSheetId="4">[1]Rates!$E$118</definedName>
    <definedName name="________________________hnt20" localSheetId="6">[1]Rates!$E$118</definedName>
    <definedName name="________________________hnt20" localSheetId="5">[1]Rates!$E$118</definedName>
    <definedName name="________________________hnt20" localSheetId="8">[1]Rates!$E$118</definedName>
    <definedName name="________________________hnt20" localSheetId="7">[1]Rates!$E$118</definedName>
    <definedName name="________________________hnt20" localSheetId="10">[1]Rates!$E$118</definedName>
    <definedName name="________________________hnt20" localSheetId="9">[1]Rates!$E$118</definedName>
    <definedName name="________________________hnt20" localSheetId="12">[1]Rates!$E$118</definedName>
    <definedName name="________________________hnt20" localSheetId="11">[1]Rates!$E$118</definedName>
    <definedName name="________________________hnt20" localSheetId="3">[1]Rates!$E$118</definedName>
    <definedName name="________________________hnt20" localSheetId="14">[1]Rates!$E$118</definedName>
    <definedName name="________________________hnt20" localSheetId="13">[1]Rates!$E$118</definedName>
    <definedName name="________________________hnt20" localSheetId="15">[1]Rates!$E$118</definedName>
    <definedName name="________________________hnt20" localSheetId="16">[1]Rates!$E$118</definedName>
    <definedName name="________________________hnt20" localSheetId="18">[1]Rates!$E$118</definedName>
    <definedName name="________________________hnt20" localSheetId="17">[1]Rates!$E$118</definedName>
    <definedName name="________________________hnt20" localSheetId="20">[1]Rates!$E$118</definedName>
    <definedName name="________________________hnt20" localSheetId="19">[1]Rates!$E$118</definedName>
    <definedName name="________________________hnt20" localSheetId="22">[1]Rates!$E$118</definedName>
    <definedName name="________________________hnt20" localSheetId="21">[1]Rates!$E$118</definedName>
    <definedName name="________________________hnt20" localSheetId="24">[1]Rates!$E$118</definedName>
    <definedName name="________________________hnt20" localSheetId="26">[1]Rates!$E$118</definedName>
    <definedName name="________________________hnt20" localSheetId="25">[1]Rates!$E$118</definedName>
    <definedName name="________________________hnt20" localSheetId="23">[1]Rates!$E$118</definedName>
    <definedName name="________________________hnt20" localSheetId="30">[1]Rates!$E$118</definedName>
    <definedName name="________________________hnt20" localSheetId="29">[1]Rates!$E$118</definedName>
    <definedName name="________________________hnt20" localSheetId="28">[1]Rates!$E$118</definedName>
    <definedName name="________________________hnt20" localSheetId="27">[1]Rates!$E$118</definedName>
    <definedName name="________________________hnt20" localSheetId="32">[1]Rates!$E$118</definedName>
    <definedName name="________________________hnt20" localSheetId="31">[1]Rates!$E$118</definedName>
    <definedName name="________________________hnt20">[2]Rates!$E$118</definedName>
    <definedName name="________________________hnt21" localSheetId="2">[1]Rates!$E$118</definedName>
    <definedName name="________________________hnt21" localSheetId="4">[1]Rates!$E$118</definedName>
    <definedName name="________________________hnt21" localSheetId="6">[1]Rates!$E$118</definedName>
    <definedName name="________________________hnt21" localSheetId="5">[1]Rates!$E$118</definedName>
    <definedName name="________________________hnt21" localSheetId="8">[1]Rates!$E$118</definedName>
    <definedName name="________________________hnt21" localSheetId="7">[1]Rates!$E$118</definedName>
    <definedName name="________________________hnt21" localSheetId="10">[1]Rates!$E$118</definedName>
    <definedName name="________________________hnt21" localSheetId="9">[1]Rates!$E$118</definedName>
    <definedName name="________________________hnt21" localSheetId="12">[1]Rates!$E$118</definedName>
    <definedName name="________________________hnt21" localSheetId="11">[1]Rates!$E$118</definedName>
    <definedName name="________________________hnt21" localSheetId="3">[1]Rates!$E$118</definedName>
    <definedName name="________________________hnt21" localSheetId="14">[1]Rates!$E$118</definedName>
    <definedName name="________________________hnt21" localSheetId="13">[1]Rates!$E$118</definedName>
    <definedName name="________________________hnt21" localSheetId="15">[1]Rates!$E$118</definedName>
    <definedName name="________________________hnt21" localSheetId="16">[1]Rates!$E$118</definedName>
    <definedName name="________________________hnt21" localSheetId="18">[1]Rates!$E$118</definedName>
    <definedName name="________________________hnt21" localSheetId="17">[1]Rates!$E$118</definedName>
    <definedName name="________________________hnt21" localSheetId="20">[1]Rates!$E$118</definedName>
    <definedName name="________________________hnt21" localSheetId="19">[1]Rates!$E$118</definedName>
    <definedName name="________________________hnt21" localSheetId="22">[1]Rates!$E$118</definedName>
    <definedName name="________________________hnt21" localSheetId="21">[1]Rates!$E$118</definedName>
    <definedName name="________________________hnt21" localSheetId="24">[1]Rates!$E$118</definedName>
    <definedName name="________________________hnt21" localSheetId="26">[1]Rates!$E$118</definedName>
    <definedName name="________________________hnt21" localSheetId="25">[1]Rates!$E$118</definedName>
    <definedName name="________________________hnt21" localSheetId="23">[1]Rates!$E$118</definedName>
    <definedName name="________________________hnt21" localSheetId="30">[1]Rates!$E$118</definedName>
    <definedName name="________________________hnt21" localSheetId="29">[1]Rates!$E$118</definedName>
    <definedName name="________________________hnt21" localSheetId="28">[1]Rates!$E$118</definedName>
    <definedName name="________________________hnt21" localSheetId="27">[1]Rates!$E$118</definedName>
    <definedName name="________________________hnt21" localSheetId="32">[1]Rates!$E$118</definedName>
    <definedName name="________________________hnt21" localSheetId="31">[1]Rates!$E$118</definedName>
    <definedName name="________________________hnt21">[2]Rates!$E$118</definedName>
    <definedName name="________________________hnt25" localSheetId="2">[1]Rates!$E$119</definedName>
    <definedName name="________________________hnt25" localSheetId="4">[1]Rates!$E$119</definedName>
    <definedName name="________________________hnt25" localSheetId="6">[1]Rates!$E$119</definedName>
    <definedName name="________________________hnt25" localSheetId="5">[1]Rates!$E$119</definedName>
    <definedName name="________________________hnt25" localSheetId="8">[1]Rates!$E$119</definedName>
    <definedName name="________________________hnt25" localSheetId="7">[1]Rates!$E$119</definedName>
    <definedName name="________________________hnt25" localSheetId="10">[1]Rates!$E$119</definedName>
    <definedName name="________________________hnt25" localSheetId="9">[1]Rates!$E$119</definedName>
    <definedName name="________________________hnt25" localSheetId="12">[1]Rates!$E$119</definedName>
    <definedName name="________________________hnt25" localSheetId="11">[1]Rates!$E$119</definedName>
    <definedName name="________________________hnt25" localSheetId="3">[1]Rates!$E$119</definedName>
    <definedName name="________________________hnt25" localSheetId="14">[1]Rates!$E$119</definedName>
    <definedName name="________________________hnt25" localSheetId="13">[1]Rates!$E$119</definedName>
    <definedName name="________________________hnt25" localSheetId="15">[1]Rates!$E$119</definedName>
    <definedName name="________________________hnt25" localSheetId="16">[1]Rates!$E$119</definedName>
    <definedName name="________________________hnt25" localSheetId="18">[1]Rates!$E$119</definedName>
    <definedName name="________________________hnt25" localSheetId="17">[1]Rates!$E$119</definedName>
    <definedName name="________________________hnt25" localSheetId="20">[1]Rates!$E$119</definedName>
    <definedName name="________________________hnt25" localSheetId="19">[1]Rates!$E$119</definedName>
    <definedName name="________________________hnt25" localSheetId="22">[1]Rates!$E$119</definedName>
    <definedName name="________________________hnt25" localSheetId="21">[1]Rates!$E$119</definedName>
    <definedName name="________________________hnt25" localSheetId="24">[1]Rates!$E$119</definedName>
    <definedName name="________________________hnt25" localSheetId="26">[1]Rates!$E$119</definedName>
    <definedName name="________________________hnt25" localSheetId="25">[1]Rates!$E$119</definedName>
    <definedName name="________________________hnt25" localSheetId="23">[1]Rates!$E$119</definedName>
    <definedName name="________________________hnt25" localSheetId="30">[1]Rates!$E$119</definedName>
    <definedName name="________________________hnt25" localSheetId="29">[1]Rates!$E$119</definedName>
    <definedName name="________________________hnt25" localSheetId="28">[1]Rates!$E$119</definedName>
    <definedName name="________________________hnt25" localSheetId="27">[1]Rates!$E$119</definedName>
    <definedName name="________________________hnt25" localSheetId="32">[1]Rates!$E$119</definedName>
    <definedName name="________________________hnt25" localSheetId="31">[1]Rates!$E$119</definedName>
    <definedName name="________________________hnt25">[2]Rates!$E$119</definedName>
    <definedName name="________________________hnt40" localSheetId="2">[1]Rates!$E$119</definedName>
    <definedName name="________________________hnt40" localSheetId="4">[1]Rates!$E$119</definedName>
    <definedName name="________________________hnt40" localSheetId="6">[1]Rates!$E$119</definedName>
    <definedName name="________________________hnt40" localSheetId="5">[1]Rates!$E$119</definedName>
    <definedName name="________________________hnt40" localSheetId="8">[1]Rates!$E$119</definedName>
    <definedName name="________________________hnt40" localSheetId="7">[1]Rates!$E$119</definedName>
    <definedName name="________________________hnt40" localSheetId="10">[1]Rates!$E$119</definedName>
    <definedName name="________________________hnt40" localSheetId="9">[1]Rates!$E$119</definedName>
    <definedName name="________________________hnt40" localSheetId="12">[1]Rates!$E$119</definedName>
    <definedName name="________________________hnt40" localSheetId="11">[1]Rates!$E$119</definedName>
    <definedName name="________________________hnt40" localSheetId="3">[1]Rates!$E$119</definedName>
    <definedName name="________________________hnt40" localSheetId="14">[1]Rates!$E$119</definedName>
    <definedName name="________________________hnt40" localSheetId="13">[1]Rates!$E$119</definedName>
    <definedName name="________________________hnt40" localSheetId="15">[1]Rates!$E$119</definedName>
    <definedName name="________________________hnt40" localSheetId="16">[1]Rates!$E$119</definedName>
    <definedName name="________________________hnt40" localSheetId="18">[1]Rates!$E$119</definedName>
    <definedName name="________________________hnt40" localSheetId="17">[1]Rates!$E$119</definedName>
    <definedName name="________________________hnt40" localSheetId="20">[1]Rates!$E$119</definedName>
    <definedName name="________________________hnt40" localSheetId="19">[1]Rates!$E$119</definedName>
    <definedName name="________________________hnt40" localSheetId="22">[1]Rates!$E$119</definedName>
    <definedName name="________________________hnt40" localSheetId="21">[1]Rates!$E$119</definedName>
    <definedName name="________________________hnt40" localSheetId="24">[1]Rates!$E$119</definedName>
    <definedName name="________________________hnt40" localSheetId="26">[1]Rates!$E$119</definedName>
    <definedName name="________________________hnt40" localSheetId="25">[1]Rates!$E$119</definedName>
    <definedName name="________________________hnt40" localSheetId="23">[1]Rates!$E$119</definedName>
    <definedName name="________________________hnt40" localSheetId="30">[1]Rates!$E$119</definedName>
    <definedName name="________________________hnt40" localSheetId="29">[1]Rates!$E$119</definedName>
    <definedName name="________________________hnt40" localSheetId="28">[1]Rates!$E$119</definedName>
    <definedName name="________________________hnt40" localSheetId="27">[1]Rates!$E$119</definedName>
    <definedName name="________________________hnt40" localSheetId="32">[1]Rates!$E$119</definedName>
    <definedName name="________________________hnt40" localSheetId="31">[1]Rates!$E$119</definedName>
    <definedName name="________________________hnt40">[2]Rates!$E$119</definedName>
    <definedName name="_______________________cyt1" localSheetId="2">[1]Rates!$E$268</definedName>
    <definedName name="_______________________cyt1" localSheetId="4">[1]Rates!$E$268</definedName>
    <definedName name="_______________________cyt1" localSheetId="6">[1]Rates!$E$268</definedName>
    <definedName name="_______________________cyt1" localSheetId="5">[1]Rates!$E$268</definedName>
    <definedName name="_______________________cyt1" localSheetId="8">[1]Rates!$E$268</definedName>
    <definedName name="_______________________cyt1" localSheetId="7">[1]Rates!$E$268</definedName>
    <definedName name="_______________________cyt1" localSheetId="10">[1]Rates!$E$268</definedName>
    <definedName name="_______________________cyt1" localSheetId="9">[1]Rates!$E$268</definedName>
    <definedName name="_______________________cyt1" localSheetId="12">[1]Rates!$E$268</definedName>
    <definedName name="_______________________cyt1" localSheetId="11">[1]Rates!$E$268</definedName>
    <definedName name="_______________________cyt1" localSheetId="3">[1]Rates!$E$268</definedName>
    <definedName name="_______________________cyt1" localSheetId="14">[1]Rates!$E$268</definedName>
    <definedName name="_______________________cyt1" localSheetId="13">[1]Rates!$E$268</definedName>
    <definedName name="_______________________cyt1" localSheetId="15">[1]Rates!$E$268</definedName>
    <definedName name="_______________________cyt1" localSheetId="16">[1]Rates!$E$268</definedName>
    <definedName name="_______________________cyt1" localSheetId="18">[1]Rates!$E$268</definedName>
    <definedName name="_______________________cyt1" localSheetId="17">[1]Rates!$E$268</definedName>
    <definedName name="_______________________cyt1" localSheetId="20">[1]Rates!$E$268</definedName>
    <definedName name="_______________________cyt1" localSheetId="19">[1]Rates!$E$268</definedName>
    <definedName name="_______________________cyt1" localSheetId="22">[1]Rates!$E$268</definedName>
    <definedName name="_______________________cyt1" localSheetId="21">[1]Rates!$E$268</definedName>
    <definedName name="_______________________cyt1" localSheetId="24">[1]Rates!$E$268</definedName>
    <definedName name="_______________________cyt1" localSheetId="26">[1]Rates!$E$268</definedName>
    <definedName name="_______________________cyt1" localSheetId="25">[1]Rates!$E$268</definedName>
    <definedName name="_______________________cyt1" localSheetId="23">[1]Rates!$E$268</definedName>
    <definedName name="_______________________cyt1" localSheetId="30">[1]Rates!$E$268</definedName>
    <definedName name="_______________________cyt1" localSheetId="29">[1]Rates!$E$268</definedName>
    <definedName name="_______________________cyt1" localSheetId="28">[1]Rates!$E$268</definedName>
    <definedName name="_______________________cyt1" localSheetId="27">[1]Rates!$E$268</definedName>
    <definedName name="_______________________cyt1" localSheetId="32">[1]Rates!$E$268</definedName>
    <definedName name="_______________________cyt1" localSheetId="31">[1]Rates!$E$268</definedName>
    <definedName name="_______________________cyt1">[2]Rates!$E$268</definedName>
    <definedName name="_______________________hnt15" localSheetId="2">[1]Rates!$E$117</definedName>
    <definedName name="_______________________hnt15" localSheetId="4">[1]Rates!$E$117</definedName>
    <definedName name="_______________________hnt15" localSheetId="6">[1]Rates!$E$117</definedName>
    <definedName name="_______________________hnt15" localSheetId="5">[1]Rates!$E$117</definedName>
    <definedName name="_______________________hnt15" localSheetId="8">[1]Rates!$E$117</definedName>
    <definedName name="_______________________hnt15" localSheetId="7">[1]Rates!$E$117</definedName>
    <definedName name="_______________________hnt15" localSheetId="10">[1]Rates!$E$117</definedName>
    <definedName name="_______________________hnt15" localSheetId="9">[1]Rates!$E$117</definedName>
    <definedName name="_______________________hnt15" localSheetId="12">[1]Rates!$E$117</definedName>
    <definedName name="_______________________hnt15" localSheetId="11">[1]Rates!$E$117</definedName>
    <definedName name="_______________________hnt15" localSheetId="3">[1]Rates!$E$117</definedName>
    <definedName name="_______________________hnt15" localSheetId="14">[1]Rates!$E$117</definedName>
    <definedName name="_______________________hnt15" localSheetId="13">[1]Rates!$E$117</definedName>
    <definedName name="_______________________hnt15" localSheetId="15">[1]Rates!$E$117</definedName>
    <definedName name="_______________________hnt15" localSheetId="16">[1]Rates!$E$117</definedName>
    <definedName name="_______________________hnt15" localSheetId="18">[1]Rates!$E$117</definedName>
    <definedName name="_______________________hnt15" localSheetId="17">[1]Rates!$E$117</definedName>
    <definedName name="_______________________hnt15" localSheetId="20">[1]Rates!$E$117</definedName>
    <definedName name="_______________________hnt15" localSheetId="19">[1]Rates!$E$117</definedName>
    <definedName name="_______________________hnt15" localSheetId="22">[1]Rates!$E$117</definedName>
    <definedName name="_______________________hnt15" localSheetId="21">[1]Rates!$E$117</definedName>
    <definedName name="_______________________hnt15" localSheetId="24">[1]Rates!$E$117</definedName>
    <definedName name="_______________________hnt15" localSheetId="26">[1]Rates!$E$117</definedName>
    <definedName name="_______________________hnt15" localSheetId="25">[1]Rates!$E$117</definedName>
    <definedName name="_______________________hnt15" localSheetId="23">[1]Rates!$E$117</definedName>
    <definedName name="_______________________hnt15" localSheetId="30">[1]Rates!$E$117</definedName>
    <definedName name="_______________________hnt15" localSheetId="29">[1]Rates!$E$117</definedName>
    <definedName name="_______________________hnt15" localSheetId="28">[1]Rates!$E$117</definedName>
    <definedName name="_______________________hnt15" localSheetId="27">[1]Rates!$E$117</definedName>
    <definedName name="_______________________hnt15" localSheetId="32">[1]Rates!$E$117</definedName>
    <definedName name="_______________________hnt15" localSheetId="31">[1]Rates!$E$117</definedName>
    <definedName name="_______________________hnt15">[2]Rates!$E$117</definedName>
    <definedName name="_______________________hnt16">[5]Rates!$E$117</definedName>
    <definedName name="_______________________hnt20" localSheetId="2">[1]Rates!$E$118</definedName>
    <definedName name="_______________________hnt20" localSheetId="4">[1]Rates!$E$118</definedName>
    <definedName name="_______________________hnt20" localSheetId="6">[1]Rates!$E$118</definedName>
    <definedName name="_______________________hnt20" localSheetId="5">[1]Rates!$E$118</definedName>
    <definedName name="_______________________hnt20" localSheetId="8">[1]Rates!$E$118</definedName>
    <definedName name="_______________________hnt20" localSheetId="7">[1]Rates!$E$118</definedName>
    <definedName name="_______________________hnt20" localSheetId="10">[1]Rates!$E$118</definedName>
    <definedName name="_______________________hnt20" localSheetId="9">[1]Rates!$E$118</definedName>
    <definedName name="_______________________hnt20" localSheetId="12">[1]Rates!$E$118</definedName>
    <definedName name="_______________________hnt20" localSheetId="11">[1]Rates!$E$118</definedName>
    <definedName name="_______________________hnt20" localSheetId="3">[1]Rates!$E$118</definedName>
    <definedName name="_______________________hnt20" localSheetId="14">[1]Rates!$E$118</definedName>
    <definedName name="_______________________hnt20" localSheetId="13">[1]Rates!$E$118</definedName>
    <definedName name="_______________________hnt20" localSheetId="15">[1]Rates!$E$118</definedName>
    <definedName name="_______________________hnt20" localSheetId="16">[1]Rates!$E$118</definedName>
    <definedName name="_______________________hnt20" localSheetId="18">[1]Rates!$E$118</definedName>
    <definedName name="_______________________hnt20" localSheetId="17">[1]Rates!$E$118</definedName>
    <definedName name="_______________________hnt20" localSheetId="20">[1]Rates!$E$118</definedName>
    <definedName name="_______________________hnt20" localSheetId="19">[1]Rates!$E$118</definedName>
    <definedName name="_______________________hnt20" localSheetId="22">[1]Rates!$E$118</definedName>
    <definedName name="_______________________hnt20" localSheetId="21">[1]Rates!$E$118</definedName>
    <definedName name="_______________________hnt20" localSheetId="24">[1]Rates!$E$118</definedName>
    <definedName name="_______________________hnt20" localSheetId="26">[1]Rates!$E$118</definedName>
    <definedName name="_______________________hnt20" localSheetId="25">[1]Rates!$E$118</definedName>
    <definedName name="_______________________hnt20" localSheetId="23">[1]Rates!$E$118</definedName>
    <definedName name="_______________________hnt20" localSheetId="30">[1]Rates!$E$118</definedName>
    <definedName name="_______________________hnt20" localSheetId="29">[1]Rates!$E$118</definedName>
    <definedName name="_______________________hnt20" localSheetId="28">[1]Rates!$E$118</definedName>
    <definedName name="_______________________hnt20" localSheetId="27">[1]Rates!$E$118</definedName>
    <definedName name="_______________________hnt20" localSheetId="32">[1]Rates!$E$118</definedName>
    <definedName name="_______________________hnt20" localSheetId="31">[1]Rates!$E$118</definedName>
    <definedName name="_______________________hnt20">[2]Rates!$E$118</definedName>
    <definedName name="_______________________hnt21">[5]Rates!$E$118</definedName>
    <definedName name="_______________________hnt25" localSheetId="2">[1]Rates!$E$119</definedName>
    <definedName name="_______________________hnt25" localSheetId="4">[1]Rates!$E$119</definedName>
    <definedName name="_______________________hnt25" localSheetId="6">[1]Rates!$E$119</definedName>
    <definedName name="_______________________hnt25" localSheetId="5">[1]Rates!$E$119</definedName>
    <definedName name="_______________________hnt25" localSheetId="8">[1]Rates!$E$119</definedName>
    <definedName name="_______________________hnt25" localSheetId="7">[1]Rates!$E$119</definedName>
    <definedName name="_______________________hnt25" localSheetId="10">[1]Rates!$E$119</definedName>
    <definedName name="_______________________hnt25" localSheetId="9">[1]Rates!$E$119</definedName>
    <definedName name="_______________________hnt25" localSheetId="12">[1]Rates!$E$119</definedName>
    <definedName name="_______________________hnt25" localSheetId="11">[1]Rates!$E$119</definedName>
    <definedName name="_______________________hnt25" localSheetId="3">[1]Rates!$E$119</definedName>
    <definedName name="_______________________hnt25" localSheetId="14">[1]Rates!$E$119</definedName>
    <definedName name="_______________________hnt25" localSheetId="13">[1]Rates!$E$119</definedName>
    <definedName name="_______________________hnt25" localSheetId="15">[1]Rates!$E$119</definedName>
    <definedName name="_______________________hnt25" localSheetId="16">[1]Rates!$E$119</definedName>
    <definedName name="_______________________hnt25" localSheetId="18">[1]Rates!$E$119</definedName>
    <definedName name="_______________________hnt25" localSheetId="17">[1]Rates!$E$119</definedName>
    <definedName name="_______________________hnt25" localSheetId="20">[1]Rates!$E$119</definedName>
    <definedName name="_______________________hnt25" localSheetId="19">[1]Rates!$E$119</definedName>
    <definedName name="_______________________hnt25" localSheetId="22">[1]Rates!$E$119</definedName>
    <definedName name="_______________________hnt25" localSheetId="21">[1]Rates!$E$119</definedName>
    <definedName name="_______________________hnt25" localSheetId="24">[1]Rates!$E$119</definedName>
    <definedName name="_______________________hnt25" localSheetId="26">[1]Rates!$E$119</definedName>
    <definedName name="_______________________hnt25" localSheetId="25">[1]Rates!$E$119</definedName>
    <definedName name="_______________________hnt25" localSheetId="23">[1]Rates!$E$119</definedName>
    <definedName name="_______________________hnt25" localSheetId="30">[1]Rates!$E$119</definedName>
    <definedName name="_______________________hnt25" localSheetId="29">[1]Rates!$E$119</definedName>
    <definedName name="_______________________hnt25" localSheetId="28">[1]Rates!$E$119</definedName>
    <definedName name="_______________________hnt25" localSheetId="27">[1]Rates!$E$119</definedName>
    <definedName name="_______________________hnt25" localSheetId="32">[1]Rates!$E$119</definedName>
    <definedName name="_______________________hnt25" localSheetId="31">[1]Rates!$E$119</definedName>
    <definedName name="_______________________hnt25">[2]Rates!$E$119</definedName>
    <definedName name="_______________________hnt40">[5]Rates!$E$119</definedName>
    <definedName name="______________________cyt1" localSheetId="2">[1]Rates!$E$268</definedName>
    <definedName name="______________________cyt1" localSheetId="4">[1]Rates!$E$268</definedName>
    <definedName name="______________________cyt1" localSheetId="6">[1]Rates!$E$268</definedName>
    <definedName name="______________________cyt1" localSheetId="5">[1]Rates!$E$268</definedName>
    <definedName name="______________________cyt1" localSheetId="8">[1]Rates!$E$268</definedName>
    <definedName name="______________________cyt1" localSheetId="7">[1]Rates!$E$268</definedName>
    <definedName name="______________________cyt1" localSheetId="10">[1]Rates!$E$268</definedName>
    <definedName name="______________________cyt1" localSheetId="9">[1]Rates!$E$268</definedName>
    <definedName name="______________________cyt1" localSheetId="12">[1]Rates!$E$268</definedName>
    <definedName name="______________________cyt1" localSheetId="11">[1]Rates!$E$268</definedName>
    <definedName name="______________________cyt1" localSheetId="3">[1]Rates!$E$268</definedName>
    <definedName name="______________________cyt1" localSheetId="14">[1]Rates!$E$268</definedName>
    <definedName name="______________________cyt1" localSheetId="13">[1]Rates!$E$268</definedName>
    <definedName name="______________________cyt1" localSheetId="15">[1]Rates!$E$268</definedName>
    <definedName name="______________________cyt1" localSheetId="16">[1]Rates!$E$268</definedName>
    <definedName name="______________________cyt1" localSheetId="18">[1]Rates!$E$268</definedName>
    <definedName name="______________________cyt1" localSheetId="17">[1]Rates!$E$268</definedName>
    <definedName name="______________________cyt1" localSheetId="20">[1]Rates!$E$268</definedName>
    <definedName name="______________________cyt1" localSheetId="19">[1]Rates!$E$268</definedName>
    <definedName name="______________________cyt1" localSheetId="22">[1]Rates!$E$268</definedName>
    <definedName name="______________________cyt1" localSheetId="21">[1]Rates!$E$268</definedName>
    <definedName name="______________________cyt1" localSheetId="24">[1]Rates!$E$268</definedName>
    <definedName name="______________________cyt1" localSheetId="26">[1]Rates!$E$268</definedName>
    <definedName name="______________________cyt1" localSheetId="25">[1]Rates!$E$268</definedName>
    <definedName name="______________________cyt1" localSheetId="23">[1]Rates!$E$268</definedName>
    <definedName name="______________________cyt1" localSheetId="30">[1]Rates!$E$268</definedName>
    <definedName name="______________________cyt1" localSheetId="29">[1]Rates!$E$268</definedName>
    <definedName name="______________________cyt1" localSheetId="28">[1]Rates!$E$268</definedName>
    <definedName name="______________________cyt1" localSheetId="27">[1]Rates!$E$268</definedName>
    <definedName name="______________________cyt1" localSheetId="32">[1]Rates!$E$268</definedName>
    <definedName name="______________________cyt1" localSheetId="31">[1]Rates!$E$268</definedName>
    <definedName name="______________________cyt1">[2]Rates!$E$268</definedName>
    <definedName name="______________________hnt15" localSheetId="2">[1]Rates!$E$117</definedName>
    <definedName name="______________________hnt15" localSheetId="4">[1]Rates!$E$117</definedName>
    <definedName name="______________________hnt15" localSheetId="6">[1]Rates!$E$117</definedName>
    <definedName name="______________________hnt15" localSheetId="5">[1]Rates!$E$117</definedName>
    <definedName name="______________________hnt15" localSheetId="8">[1]Rates!$E$117</definedName>
    <definedName name="______________________hnt15" localSheetId="7">[1]Rates!$E$117</definedName>
    <definedName name="______________________hnt15" localSheetId="10">[1]Rates!$E$117</definedName>
    <definedName name="______________________hnt15" localSheetId="9">[1]Rates!$E$117</definedName>
    <definedName name="______________________hnt15" localSheetId="12">[1]Rates!$E$117</definedName>
    <definedName name="______________________hnt15" localSheetId="11">[1]Rates!$E$117</definedName>
    <definedName name="______________________hnt15" localSheetId="3">[1]Rates!$E$117</definedName>
    <definedName name="______________________hnt15" localSheetId="14">[1]Rates!$E$117</definedName>
    <definedName name="______________________hnt15" localSheetId="13">[1]Rates!$E$117</definedName>
    <definedName name="______________________hnt15" localSheetId="15">[1]Rates!$E$117</definedName>
    <definedName name="______________________hnt15" localSheetId="16">[1]Rates!$E$117</definedName>
    <definedName name="______________________hnt15" localSheetId="18">[1]Rates!$E$117</definedName>
    <definedName name="______________________hnt15" localSheetId="17">[1]Rates!$E$117</definedName>
    <definedName name="______________________hnt15" localSheetId="20">[1]Rates!$E$117</definedName>
    <definedName name="______________________hnt15" localSheetId="19">[1]Rates!$E$117</definedName>
    <definedName name="______________________hnt15" localSheetId="22">[1]Rates!$E$117</definedName>
    <definedName name="______________________hnt15" localSheetId="21">[1]Rates!$E$117</definedName>
    <definedName name="______________________hnt15" localSheetId="24">[1]Rates!$E$117</definedName>
    <definedName name="______________________hnt15" localSheetId="26">[1]Rates!$E$117</definedName>
    <definedName name="______________________hnt15" localSheetId="25">[1]Rates!$E$117</definedName>
    <definedName name="______________________hnt15" localSheetId="23">[1]Rates!$E$117</definedName>
    <definedName name="______________________hnt15" localSheetId="30">[1]Rates!$E$117</definedName>
    <definedName name="______________________hnt15" localSheetId="29">[1]Rates!$E$117</definedName>
    <definedName name="______________________hnt15" localSheetId="28">[1]Rates!$E$117</definedName>
    <definedName name="______________________hnt15" localSheetId="27">[1]Rates!$E$117</definedName>
    <definedName name="______________________hnt15" localSheetId="32">[1]Rates!$E$117</definedName>
    <definedName name="______________________hnt15" localSheetId="31">[1]Rates!$E$117</definedName>
    <definedName name="______________________hnt15">[2]Rates!$E$117</definedName>
    <definedName name="______________________hnt16" localSheetId="2">[1]Rates!$E$117</definedName>
    <definedName name="______________________hnt16" localSheetId="4">[1]Rates!$E$117</definedName>
    <definedName name="______________________hnt16" localSheetId="6">[1]Rates!$E$117</definedName>
    <definedName name="______________________hnt16" localSheetId="5">[1]Rates!$E$117</definedName>
    <definedName name="______________________hnt16" localSheetId="8">[1]Rates!$E$117</definedName>
    <definedName name="______________________hnt16" localSheetId="7">[1]Rates!$E$117</definedName>
    <definedName name="______________________hnt16" localSheetId="10">[1]Rates!$E$117</definedName>
    <definedName name="______________________hnt16" localSheetId="9">[1]Rates!$E$117</definedName>
    <definedName name="______________________hnt16" localSheetId="12">[1]Rates!$E$117</definedName>
    <definedName name="______________________hnt16" localSheetId="11">[1]Rates!$E$117</definedName>
    <definedName name="______________________hnt16" localSheetId="3">[1]Rates!$E$117</definedName>
    <definedName name="______________________hnt16" localSheetId="14">[1]Rates!$E$117</definedName>
    <definedName name="______________________hnt16" localSheetId="13">[1]Rates!$E$117</definedName>
    <definedName name="______________________hnt16" localSheetId="15">[1]Rates!$E$117</definedName>
    <definedName name="______________________hnt16" localSheetId="16">[1]Rates!$E$117</definedName>
    <definedName name="______________________hnt16" localSheetId="18">[1]Rates!$E$117</definedName>
    <definedName name="______________________hnt16" localSheetId="17">[1]Rates!$E$117</definedName>
    <definedName name="______________________hnt16" localSheetId="20">[1]Rates!$E$117</definedName>
    <definedName name="______________________hnt16" localSheetId="19">[1]Rates!$E$117</definedName>
    <definedName name="______________________hnt16" localSheetId="22">[1]Rates!$E$117</definedName>
    <definedName name="______________________hnt16" localSheetId="21">[1]Rates!$E$117</definedName>
    <definedName name="______________________hnt16" localSheetId="24">[1]Rates!$E$117</definedName>
    <definedName name="______________________hnt16" localSheetId="26">[1]Rates!$E$117</definedName>
    <definedName name="______________________hnt16" localSheetId="25">[1]Rates!$E$117</definedName>
    <definedName name="______________________hnt16" localSheetId="23">[1]Rates!$E$117</definedName>
    <definedName name="______________________hnt16" localSheetId="30">[1]Rates!$E$117</definedName>
    <definedName name="______________________hnt16" localSheetId="29">[1]Rates!$E$117</definedName>
    <definedName name="______________________hnt16" localSheetId="28">[1]Rates!$E$117</definedName>
    <definedName name="______________________hnt16" localSheetId="27">[1]Rates!$E$117</definedName>
    <definedName name="______________________hnt16" localSheetId="32">[1]Rates!$E$117</definedName>
    <definedName name="______________________hnt16" localSheetId="31">[1]Rates!$E$117</definedName>
    <definedName name="______________________hnt16">[2]Rates!$E$117</definedName>
    <definedName name="______________________hnt20" localSheetId="2">[1]Rates!$E$118</definedName>
    <definedName name="______________________hnt20" localSheetId="4">[1]Rates!$E$118</definedName>
    <definedName name="______________________hnt20" localSheetId="6">[1]Rates!$E$118</definedName>
    <definedName name="______________________hnt20" localSheetId="5">[1]Rates!$E$118</definedName>
    <definedName name="______________________hnt20" localSheetId="8">[1]Rates!$E$118</definedName>
    <definedName name="______________________hnt20" localSheetId="7">[1]Rates!$E$118</definedName>
    <definedName name="______________________hnt20" localSheetId="10">[1]Rates!$E$118</definedName>
    <definedName name="______________________hnt20" localSheetId="9">[1]Rates!$E$118</definedName>
    <definedName name="______________________hnt20" localSheetId="12">[1]Rates!$E$118</definedName>
    <definedName name="______________________hnt20" localSheetId="11">[1]Rates!$E$118</definedName>
    <definedName name="______________________hnt20" localSheetId="3">[1]Rates!$E$118</definedName>
    <definedName name="______________________hnt20" localSheetId="14">[1]Rates!$E$118</definedName>
    <definedName name="______________________hnt20" localSheetId="13">[1]Rates!$E$118</definedName>
    <definedName name="______________________hnt20" localSheetId="15">[1]Rates!$E$118</definedName>
    <definedName name="______________________hnt20" localSheetId="16">[1]Rates!$E$118</definedName>
    <definedName name="______________________hnt20" localSheetId="18">[1]Rates!$E$118</definedName>
    <definedName name="______________________hnt20" localSheetId="17">[1]Rates!$E$118</definedName>
    <definedName name="______________________hnt20" localSheetId="20">[1]Rates!$E$118</definedName>
    <definedName name="______________________hnt20" localSheetId="19">[1]Rates!$E$118</definedName>
    <definedName name="______________________hnt20" localSheetId="22">[1]Rates!$E$118</definedName>
    <definedName name="______________________hnt20" localSheetId="21">[1]Rates!$E$118</definedName>
    <definedName name="______________________hnt20" localSheetId="24">[1]Rates!$E$118</definedName>
    <definedName name="______________________hnt20" localSheetId="26">[1]Rates!$E$118</definedName>
    <definedName name="______________________hnt20" localSheetId="25">[1]Rates!$E$118</definedName>
    <definedName name="______________________hnt20" localSheetId="23">[1]Rates!$E$118</definedName>
    <definedName name="______________________hnt20" localSheetId="30">[1]Rates!$E$118</definedName>
    <definedName name="______________________hnt20" localSheetId="29">[1]Rates!$E$118</definedName>
    <definedName name="______________________hnt20" localSheetId="28">[1]Rates!$E$118</definedName>
    <definedName name="______________________hnt20" localSheetId="27">[1]Rates!$E$118</definedName>
    <definedName name="______________________hnt20" localSheetId="32">[1]Rates!$E$118</definedName>
    <definedName name="______________________hnt20" localSheetId="31">[1]Rates!$E$118</definedName>
    <definedName name="______________________hnt20">[2]Rates!$E$118</definedName>
    <definedName name="______________________hnt21" localSheetId="2">[1]Rates!$E$118</definedName>
    <definedName name="______________________hnt21" localSheetId="4">[1]Rates!$E$118</definedName>
    <definedName name="______________________hnt21" localSheetId="6">[1]Rates!$E$118</definedName>
    <definedName name="______________________hnt21" localSheetId="5">[1]Rates!$E$118</definedName>
    <definedName name="______________________hnt21" localSheetId="8">[1]Rates!$E$118</definedName>
    <definedName name="______________________hnt21" localSheetId="7">[1]Rates!$E$118</definedName>
    <definedName name="______________________hnt21" localSheetId="10">[1]Rates!$E$118</definedName>
    <definedName name="______________________hnt21" localSheetId="9">[1]Rates!$E$118</definedName>
    <definedName name="______________________hnt21" localSheetId="12">[1]Rates!$E$118</definedName>
    <definedName name="______________________hnt21" localSheetId="11">[1]Rates!$E$118</definedName>
    <definedName name="______________________hnt21" localSheetId="3">[1]Rates!$E$118</definedName>
    <definedName name="______________________hnt21" localSheetId="14">[1]Rates!$E$118</definedName>
    <definedName name="______________________hnt21" localSheetId="13">[1]Rates!$E$118</definedName>
    <definedName name="______________________hnt21" localSheetId="15">[1]Rates!$E$118</definedName>
    <definedName name="______________________hnt21" localSheetId="16">[1]Rates!$E$118</definedName>
    <definedName name="______________________hnt21" localSheetId="18">[1]Rates!$E$118</definedName>
    <definedName name="______________________hnt21" localSheetId="17">[1]Rates!$E$118</definedName>
    <definedName name="______________________hnt21" localSheetId="20">[1]Rates!$E$118</definedName>
    <definedName name="______________________hnt21" localSheetId="19">[1]Rates!$E$118</definedName>
    <definedName name="______________________hnt21" localSheetId="22">[1]Rates!$E$118</definedName>
    <definedName name="______________________hnt21" localSheetId="21">[1]Rates!$E$118</definedName>
    <definedName name="______________________hnt21" localSheetId="24">[1]Rates!$E$118</definedName>
    <definedName name="______________________hnt21" localSheetId="26">[1]Rates!$E$118</definedName>
    <definedName name="______________________hnt21" localSheetId="25">[1]Rates!$E$118</definedName>
    <definedName name="______________________hnt21" localSheetId="23">[1]Rates!$E$118</definedName>
    <definedName name="______________________hnt21" localSheetId="30">[1]Rates!$E$118</definedName>
    <definedName name="______________________hnt21" localSheetId="29">[1]Rates!$E$118</definedName>
    <definedName name="______________________hnt21" localSheetId="28">[1]Rates!$E$118</definedName>
    <definedName name="______________________hnt21" localSheetId="27">[1]Rates!$E$118</definedName>
    <definedName name="______________________hnt21" localSheetId="32">[1]Rates!$E$118</definedName>
    <definedName name="______________________hnt21" localSheetId="31">[1]Rates!$E$118</definedName>
    <definedName name="______________________hnt21">[2]Rates!$E$118</definedName>
    <definedName name="______________________hnt25" localSheetId="2">[1]Rates!$E$119</definedName>
    <definedName name="______________________hnt25" localSheetId="4">[1]Rates!$E$119</definedName>
    <definedName name="______________________hnt25" localSheetId="6">[1]Rates!$E$119</definedName>
    <definedName name="______________________hnt25" localSheetId="5">[1]Rates!$E$119</definedName>
    <definedName name="______________________hnt25" localSheetId="8">[1]Rates!$E$119</definedName>
    <definedName name="______________________hnt25" localSheetId="7">[1]Rates!$E$119</definedName>
    <definedName name="______________________hnt25" localSheetId="10">[1]Rates!$E$119</definedName>
    <definedName name="______________________hnt25" localSheetId="9">[1]Rates!$E$119</definedName>
    <definedName name="______________________hnt25" localSheetId="12">[1]Rates!$E$119</definedName>
    <definedName name="______________________hnt25" localSheetId="11">[1]Rates!$E$119</definedName>
    <definedName name="______________________hnt25" localSheetId="3">[1]Rates!$E$119</definedName>
    <definedName name="______________________hnt25" localSheetId="14">[1]Rates!$E$119</definedName>
    <definedName name="______________________hnt25" localSheetId="13">[1]Rates!$E$119</definedName>
    <definedName name="______________________hnt25" localSheetId="15">[1]Rates!$E$119</definedName>
    <definedName name="______________________hnt25" localSheetId="16">[1]Rates!$E$119</definedName>
    <definedName name="______________________hnt25" localSheetId="18">[1]Rates!$E$119</definedName>
    <definedName name="______________________hnt25" localSheetId="17">[1]Rates!$E$119</definedName>
    <definedName name="______________________hnt25" localSheetId="20">[1]Rates!$E$119</definedName>
    <definedName name="______________________hnt25" localSheetId="19">[1]Rates!$E$119</definedName>
    <definedName name="______________________hnt25" localSheetId="22">[1]Rates!$E$119</definedName>
    <definedName name="______________________hnt25" localSheetId="21">[1]Rates!$E$119</definedName>
    <definedName name="______________________hnt25" localSheetId="24">[1]Rates!$E$119</definedName>
    <definedName name="______________________hnt25" localSheetId="26">[1]Rates!$E$119</definedName>
    <definedName name="______________________hnt25" localSheetId="25">[1]Rates!$E$119</definedName>
    <definedName name="______________________hnt25" localSheetId="23">[1]Rates!$E$119</definedName>
    <definedName name="______________________hnt25" localSheetId="30">[1]Rates!$E$119</definedName>
    <definedName name="______________________hnt25" localSheetId="29">[1]Rates!$E$119</definedName>
    <definedName name="______________________hnt25" localSheetId="28">[1]Rates!$E$119</definedName>
    <definedName name="______________________hnt25" localSheetId="27">[1]Rates!$E$119</definedName>
    <definedName name="______________________hnt25" localSheetId="32">[1]Rates!$E$119</definedName>
    <definedName name="______________________hnt25" localSheetId="31">[1]Rates!$E$119</definedName>
    <definedName name="______________________hnt25">[2]Rates!$E$119</definedName>
    <definedName name="______________________hnt40" localSheetId="2">[1]Rates!$E$119</definedName>
    <definedName name="______________________hnt40" localSheetId="4">[1]Rates!$E$119</definedName>
    <definedName name="______________________hnt40" localSheetId="6">[1]Rates!$E$119</definedName>
    <definedName name="______________________hnt40" localSheetId="5">[1]Rates!$E$119</definedName>
    <definedName name="______________________hnt40" localSheetId="8">[1]Rates!$E$119</definedName>
    <definedName name="______________________hnt40" localSheetId="7">[1]Rates!$E$119</definedName>
    <definedName name="______________________hnt40" localSheetId="10">[1]Rates!$E$119</definedName>
    <definedName name="______________________hnt40" localSheetId="9">[1]Rates!$E$119</definedName>
    <definedName name="______________________hnt40" localSheetId="12">[1]Rates!$E$119</definedName>
    <definedName name="______________________hnt40" localSheetId="11">[1]Rates!$E$119</definedName>
    <definedName name="______________________hnt40" localSheetId="3">[1]Rates!$E$119</definedName>
    <definedName name="______________________hnt40" localSheetId="14">[1]Rates!$E$119</definedName>
    <definedName name="______________________hnt40" localSheetId="13">[1]Rates!$E$119</definedName>
    <definedName name="______________________hnt40" localSheetId="15">[1]Rates!$E$119</definedName>
    <definedName name="______________________hnt40" localSheetId="16">[1]Rates!$E$119</definedName>
    <definedName name="______________________hnt40" localSheetId="18">[1]Rates!$E$119</definedName>
    <definedName name="______________________hnt40" localSheetId="17">[1]Rates!$E$119</definedName>
    <definedName name="______________________hnt40" localSheetId="20">[1]Rates!$E$119</definedName>
    <definedName name="______________________hnt40" localSheetId="19">[1]Rates!$E$119</definedName>
    <definedName name="______________________hnt40" localSheetId="22">[1]Rates!$E$119</definedName>
    <definedName name="______________________hnt40" localSheetId="21">[1]Rates!$E$119</definedName>
    <definedName name="______________________hnt40" localSheetId="24">[1]Rates!$E$119</definedName>
    <definedName name="______________________hnt40" localSheetId="26">[1]Rates!$E$119</definedName>
    <definedName name="______________________hnt40" localSheetId="25">[1]Rates!$E$119</definedName>
    <definedName name="______________________hnt40" localSheetId="23">[1]Rates!$E$119</definedName>
    <definedName name="______________________hnt40" localSheetId="30">[1]Rates!$E$119</definedName>
    <definedName name="______________________hnt40" localSheetId="29">[1]Rates!$E$119</definedName>
    <definedName name="______________________hnt40" localSheetId="28">[1]Rates!$E$119</definedName>
    <definedName name="______________________hnt40" localSheetId="27">[1]Rates!$E$119</definedName>
    <definedName name="______________________hnt40" localSheetId="32">[1]Rates!$E$119</definedName>
    <definedName name="______________________hnt40" localSheetId="31">[1]Rates!$E$119</definedName>
    <definedName name="______________________hnt40">[2]Rates!$E$119</definedName>
    <definedName name="_____________________cyt1" localSheetId="2">[1]Rates!$E$268</definedName>
    <definedName name="_____________________cyt1" localSheetId="4">[1]Rates!$E$268</definedName>
    <definedName name="_____________________cyt1" localSheetId="6">[1]Rates!$E$268</definedName>
    <definedName name="_____________________cyt1" localSheetId="5">[1]Rates!$E$268</definedName>
    <definedName name="_____________________cyt1" localSheetId="8">[1]Rates!$E$268</definedName>
    <definedName name="_____________________cyt1" localSheetId="7">[1]Rates!$E$268</definedName>
    <definedName name="_____________________cyt1" localSheetId="10">[1]Rates!$E$268</definedName>
    <definedName name="_____________________cyt1" localSheetId="9">[1]Rates!$E$268</definedName>
    <definedName name="_____________________cyt1" localSheetId="12">[1]Rates!$E$268</definedName>
    <definedName name="_____________________cyt1" localSheetId="11">[1]Rates!$E$268</definedName>
    <definedName name="_____________________cyt1" localSheetId="3">[1]Rates!$E$268</definedName>
    <definedName name="_____________________cyt1" localSheetId="14">[1]Rates!$E$268</definedName>
    <definedName name="_____________________cyt1" localSheetId="13">[1]Rates!$E$268</definedName>
    <definedName name="_____________________cyt1" localSheetId="15">[1]Rates!$E$268</definedName>
    <definedName name="_____________________cyt1" localSheetId="16">[1]Rates!$E$268</definedName>
    <definedName name="_____________________cyt1" localSheetId="18">[1]Rates!$E$268</definedName>
    <definedName name="_____________________cyt1" localSheetId="17">[1]Rates!$E$268</definedName>
    <definedName name="_____________________cyt1" localSheetId="20">[1]Rates!$E$268</definedName>
    <definedName name="_____________________cyt1" localSheetId="19">[1]Rates!$E$268</definedName>
    <definedName name="_____________________cyt1" localSheetId="22">[1]Rates!$E$268</definedName>
    <definedName name="_____________________cyt1" localSheetId="21">[1]Rates!$E$268</definedName>
    <definedName name="_____________________cyt1" localSheetId="24">[1]Rates!$E$268</definedName>
    <definedName name="_____________________cyt1" localSheetId="26">[1]Rates!$E$268</definedName>
    <definedName name="_____________________cyt1" localSheetId="25">[1]Rates!$E$268</definedName>
    <definedName name="_____________________cyt1" localSheetId="23">[1]Rates!$E$268</definedName>
    <definedName name="_____________________cyt1" localSheetId="30">[1]Rates!$E$268</definedName>
    <definedName name="_____________________cyt1" localSheetId="29">[1]Rates!$E$268</definedName>
    <definedName name="_____________________cyt1" localSheetId="28">[1]Rates!$E$268</definedName>
    <definedName name="_____________________cyt1" localSheetId="27">[1]Rates!$E$268</definedName>
    <definedName name="_____________________cyt1" localSheetId="32">[1]Rates!$E$268</definedName>
    <definedName name="_____________________cyt1" localSheetId="31">[1]Rates!$E$268</definedName>
    <definedName name="_____________________cyt1">[2]Rates!$E$268</definedName>
    <definedName name="_____________________hnt15" localSheetId="2">[1]Rates!$E$117</definedName>
    <definedName name="_____________________hnt15" localSheetId="4">[1]Rates!$E$117</definedName>
    <definedName name="_____________________hnt15" localSheetId="6">[1]Rates!$E$117</definedName>
    <definedName name="_____________________hnt15" localSheetId="5">[1]Rates!$E$117</definedName>
    <definedName name="_____________________hnt15" localSheetId="8">[1]Rates!$E$117</definedName>
    <definedName name="_____________________hnt15" localSheetId="7">[1]Rates!$E$117</definedName>
    <definedName name="_____________________hnt15" localSheetId="10">[1]Rates!$E$117</definedName>
    <definedName name="_____________________hnt15" localSheetId="9">[1]Rates!$E$117</definedName>
    <definedName name="_____________________hnt15" localSheetId="12">[1]Rates!$E$117</definedName>
    <definedName name="_____________________hnt15" localSheetId="11">[1]Rates!$E$117</definedName>
    <definedName name="_____________________hnt15" localSheetId="3">[1]Rates!$E$117</definedName>
    <definedName name="_____________________hnt15" localSheetId="14">[1]Rates!$E$117</definedName>
    <definedName name="_____________________hnt15" localSheetId="13">[1]Rates!$E$117</definedName>
    <definedName name="_____________________hnt15" localSheetId="15">[1]Rates!$E$117</definedName>
    <definedName name="_____________________hnt15" localSheetId="16">[1]Rates!$E$117</definedName>
    <definedName name="_____________________hnt15" localSheetId="18">[1]Rates!$E$117</definedName>
    <definedName name="_____________________hnt15" localSheetId="17">[1]Rates!$E$117</definedName>
    <definedName name="_____________________hnt15" localSheetId="20">[1]Rates!$E$117</definedName>
    <definedName name="_____________________hnt15" localSheetId="19">[1]Rates!$E$117</definedName>
    <definedName name="_____________________hnt15" localSheetId="22">[1]Rates!$E$117</definedName>
    <definedName name="_____________________hnt15" localSheetId="21">[1]Rates!$E$117</definedName>
    <definedName name="_____________________hnt15" localSheetId="24">[1]Rates!$E$117</definedName>
    <definedName name="_____________________hnt15" localSheetId="26">[1]Rates!$E$117</definedName>
    <definedName name="_____________________hnt15" localSheetId="25">[1]Rates!$E$117</definedName>
    <definedName name="_____________________hnt15" localSheetId="23">[1]Rates!$E$117</definedName>
    <definedName name="_____________________hnt15" localSheetId="30">[1]Rates!$E$117</definedName>
    <definedName name="_____________________hnt15" localSheetId="29">[1]Rates!$E$117</definedName>
    <definedName name="_____________________hnt15" localSheetId="28">[1]Rates!$E$117</definedName>
    <definedName name="_____________________hnt15" localSheetId="27">[1]Rates!$E$117</definedName>
    <definedName name="_____________________hnt15" localSheetId="32">[1]Rates!$E$117</definedName>
    <definedName name="_____________________hnt15" localSheetId="31">[1]Rates!$E$117</definedName>
    <definedName name="_____________________hnt15">[2]Rates!$E$117</definedName>
    <definedName name="_____________________hnt16" localSheetId="2">[1]Rates!$E$117</definedName>
    <definedName name="_____________________hnt16" localSheetId="4">[1]Rates!$E$117</definedName>
    <definedName name="_____________________hnt16" localSheetId="6">[1]Rates!$E$117</definedName>
    <definedName name="_____________________hnt16" localSheetId="5">[1]Rates!$E$117</definedName>
    <definedName name="_____________________hnt16" localSheetId="8">[1]Rates!$E$117</definedName>
    <definedName name="_____________________hnt16" localSheetId="7">[1]Rates!$E$117</definedName>
    <definedName name="_____________________hnt16" localSheetId="10">[1]Rates!$E$117</definedName>
    <definedName name="_____________________hnt16" localSheetId="9">[1]Rates!$E$117</definedName>
    <definedName name="_____________________hnt16" localSheetId="12">[1]Rates!$E$117</definedName>
    <definedName name="_____________________hnt16" localSheetId="11">[1]Rates!$E$117</definedName>
    <definedName name="_____________________hnt16" localSheetId="3">[1]Rates!$E$117</definedName>
    <definedName name="_____________________hnt16" localSheetId="14">[1]Rates!$E$117</definedName>
    <definedName name="_____________________hnt16" localSheetId="13">[1]Rates!$E$117</definedName>
    <definedName name="_____________________hnt16" localSheetId="15">[1]Rates!$E$117</definedName>
    <definedName name="_____________________hnt16" localSheetId="16">[1]Rates!$E$117</definedName>
    <definedName name="_____________________hnt16" localSheetId="18">[1]Rates!$E$117</definedName>
    <definedName name="_____________________hnt16" localSheetId="17">[1]Rates!$E$117</definedName>
    <definedName name="_____________________hnt16" localSheetId="20">[1]Rates!$E$117</definedName>
    <definedName name="_____________________hnt16" localSheetId="19">[1]Rates!$E$117</definedName>
    <definedName name="_____________________hnt16" localSheetId="22">[1]Rates!$E$117</definedName>
    <definedName name="_____________________hnt16" localSheetId="21">[1]Rates!$E$117</definedName>
    <definedName name="_____________________hnt16" localSheetId="24">[1]Rates!$E$117</definedName>
    <definedName name="_____________________hnt16" localSheetId="26">[1]Rates!$E$117</definedName>
    <definedName name="_____________________hnt16" localSheetId="25">[1]Rates!$E$117</definedName>
    <definedName name="_____________________hnt16" localSheetId="23">[1]Rates!$E$117</definedName>
    <definedName name="_____________________hnt16" localSheetId="30">[1]Rates!$E$117</definedName>
    <definedName name="_____________________hnt16" localSheetId="29">[1]Rates!$E$117</definedName>
    <definedName name="_____________________hnt16" localSheetId="28">[1]Rates!$E$117</definedName>
    <definedName name="_____________________hnt16" localSheetId="27">[1]Rates!$E$117</definedName>
    <definedName name="_____________________hnt16" localSheetId="32">[1]Rates!$E$117</definedName>
    <definedName name="_____________________hnt16" localSheetId="31">[1]Rates!$E$117</definedName>
    <definedName name="_____________________hnt16">[2]Rates!$E$117</definedName>
    <definedName name="_____________________hnt20" localSheetId="2">[1]Rates!$E$118</definedName>
    <definedName name="_____________________hnt20" localSheetId="4">[1]Rates!$E$118</definedName>
    <definedName name="_____________________hnt20" localSheetId="6">[1]Rates!$E$118</definedName>
    <definedName name="_____________________hnt20" localSheetId="5">[1]Rates!$E$118</definedName>
    <definedName name="_____________________hnt20" localSheetId="8">[1]Rates!$E$118</definedName>
    <definedName name="_____________________hnt20" localSheetId="7">[1]Rates!$E$118</definedName>
    <definedName name="_____________________hnt20" localSheetId="10">[1]Rates!$E$118</definedName>
    <definedName name="_____________________hnt20" localSheetId="9">[1]Rates!$E$118</definedName>
    <definedName name="_____________________hnt20" localSheetId="12">[1]Rates!$E$118</definedName>
    <definedName name="_____________________hnt20" localSheetId="11">[1]Rates!$E$118</definedName>
    <definedName name="_____________________hnt20" localSheetId="3">[1]Rates!$E$118</definedName>
    <definedName name="_____________________hnt20" localSheetId="14">[1]Rates!$E$118</definedName>
    <definedName name="_____________________hnt20" localSheetId="13">[1]Rates!$E$118</definedName>
    <definedName name="_____________________hnt20" localSheetId="15">[1]Rates!$E$118</definedName>
    <definedName name="_____________________hnt20" localSheetId="16">[1]Rates!$E$118</definedName>
    <definedName name="_____________________hnt20" localSheetId="18">[1]Rates!$E$118</definedName>
    <definedName name="_____________________hnt20" localSheetId="17">[1]Rates!$E$118</definedName>
    <definedName name="_____________________hnt20" localSheetId="20">[1]Rates!$E$118</definedName>
    <definedName name="_____________________hnt20" localSheetId="19">[1]Rates!$E$118</definedName>
    <definedName name="_____________________hnt20" localSheetId="22">[1]Rates!$E$118</definedName>
    <definedName name="_____________________hnt20" localSheetId="21">[1]Rates!$E$118</definedName>
    <definedName name="_____________________hnt20" localSheetId="24">[1]Rates!$E$118</definedName>
    <definedName name="_____________________hnt20" localSheetId="26">[1]Rates!$E$118</definedName>
    <definedName name="_____________________hnt20" localSheetId="25">[1]Rates!$E$118</definedName>
    <definedName name="_____________________hnt20" localSheetId="23">[1]Rates!$E$118</definedName>
    <definedName name="_____________________hnt20" localSheetId="30">[1]Rates!$E$118</definedName>
    <definedName name="_____________________hnt20" localSheetId="29">[1]Rates!$E$118</definedName>
    <definedName name="_____________________hnt20" localSheetId="28">[1]Rates!$E$118</definedName>
    <definedName name="_____________________hnt20" localSheetId="27">[1]Rates!$E$118</definedName>
    <definedName name="_____________________hnt20" localSheetId="32">[1]Rates!$E$118</definedName>
    <definedName name="_____________________hnt20" localSheetId="31">[1]Rates!$E$118</definedName>
    <definedName name="_____________________hnt20">[2]Rates!$E$118</definedName>
    <definedName name="_____________________hnt21" localSheetId="2">[1]Rates!$E$118</definedName>
    <definedName name="_____________________hnt21" localSheetId="4">[1]Rates!$E$118</definedName>
    <definedName name="_____________________hnt21" localSheetId="6">[1]Rates!$E$118</definedName>
    <definedName name="_____________________hnt21" localSheetId="5">[1]Rates!$E$118</definedName>
    <definedName name="_____________________hnt21" localSheetId="8">[1]Rates!$E$118</definedName>
    <definedName name="_____________________hnt21" localSheetId="7">[1]Rates!$E$118</definedName>
    <definedName name="_____________________hnt21" localSheetId="10">[1]Rates!$E$118</definedName>
    <definedName name="_____________________hnt21" localSheetId="9">[1]Rates!$E$118</definedName>
    <definedName name="_____________________hnt21" localSheetId="12">[1]Rates!$E$118</definedName>
    <definedName name="_____________________hnt21" localSheetId="11">[1]Rates!$E$118</definedName>
    <definedName name="_____________________hnt21" localSheetId="3">[1]Rates!$E$118</definedName>
    <definedName name="_____________________hnt21" localSheetId="14">[1]Rates!$E$118</definedName>
    <definedName name="_____________________hnt21" localSheetId="13">[1]Rates!$E$118</definedName>
    <definedName name="_____________________hnt21" localSheetId="15">[1]Rates!$E$118</definedName>
    <definedName name="_____________________hnt21" localSheetId="16">[1]Rates!$E$118</definedName>
    <definedName name="_____________________hnt21" localSheetId="18">[1]Rates!$E$118</definedName>
    <definedName name="_____________________hnt21" localSheetId="17">[1]Rates!$E$118</definedName>
    <definedName name="_____________________hnt21" localSheetId="20">[1]Rates!$E$118</definedName>
    <definedName name="_____________________hnt21" localSheetId="19">[1]Rates!$E$118</definedName>
    <definedName name="_____________________hnt21" localSheetId="22">[1]Rates!$E$118</definedName>
    <definedName name="_____________________hnt21" localSheetId="21">[1]Rates!$E$118</definedName>
    <definedName name="_____________________hnt21" localSheetId="24">[1]Rates!$E$118</definedName>
    <definedName name="_____________________hnt21" localSheetId="26">[1]Rates!$E$118</definedName>
    <definedName name="_____________________hnt21" localSheetId="25">[1]Rates!$E$118</definedName>
    <definedName name="_____________________hnt21" localSheetId="23">[1]Rates!$E$118</definedName>
    <definedName name="_____________________hnt21" localSheetId="30">[1]Rates!$E$118</definedName>
    <definedName name="_____________________hnt21" localSheetId="29">[1]Rates!$E$118</definedName>
    <definedName name="_____________________hnt21" localSheetId="28">[1]Rates!$E$118</definedName>
    <definedName name="_____________________hnt21" localSheetId="27">[1]Rates!$E$118</definedName>
    <definedName name="_____________________hnt21" localSheetId="32">[1]Rates!$E$118</definedName>
    <definedName name="_____________________hnt21" localSheetId="31">[1]Rates!$E$118</definedName>
    <definedName name="_____________________hnt21">[2]Rates!$E$118</definedName>
    <definedName name="_____________________hnt25" localSheetId="2">[1]Rates!$E$119</definedName>
    <definedName name="_____________________hnt25" localSheetId="4">[1]Rates!$E$119</definedName>
    <definedName name="_____________________hnt25" localSheetId="6">[1]Rates!$E$119</definedName>
    <definedName name="_____________________hnt25" localSheetId="5">[1]Rates!$E$119</definedName>
    <definedName name="_____________________hnt25" localSheetId="8">[1]Rates!$E$119</definedName>
    <definedName name="_____________________hnt25" localSheetId="7">[1]Rates!$E$119</definedName>
    <definedName name="_____________________hnt25" localSheetId="10">[1]Rates!$E$119</definedName>
    <definedName name="_____________________hnt25" localSheetId="9">[1]Rates!$E$119</definedName>
    <definedName name="_____________________hnt25" localSheetId="12">[1]Rates!$E$119</definedName>
    <definedName name="_____________________hnt25" localSheetId="11">[1]Rates!$E$119</definedName>
    <definedName name="_____________________hnt25" localSheetId="3">[1]Rates!$E$119</definedName>
    <definedName name="_____________________hnt25" localSheetId="14">[1]Rates!$E$119</definedName>
    <definedName name="_____________________hnt25" localSheetId="13">[1]Rates!$E$119</definedName>
    <definedName name="_____________________hnt25" localSheetId="15">[1]Rates!$E$119</definedName>
    <definedName name="_____________________hnt25" localSheetId="16">[1]Rates!$E$119</definedName>
    <definedName name="_____________________hnt25" localSheetId="18">[1]Rates!$E$119</definedName>
    <definedName name="_____________________hnt25" localSheetId="17">[1]Rates!$E$119</definedName>
    <definedName name="_____________________hnt25" localSheetId="20">[1]Rates!$E$119</definedName>
    <definedName name="_____________________hnt25" localSheetId="19">[1]Rates!$E$119</definedName>
    <definedName name="_____________________hnt25" localSheetId="22">[1]Rates!$E$119</definedName>
    <definedName name="_____________________hnt25" localSheetId="21">[1]Rates!$E$119</definedName>
    <definedName name="_____________________hnt25" localSheetId="24">[1]Rates!$E$119</definedName>
    <definedName name="_____________________hnt25" localSheetId="26">[1]Rates!$E$119</definedName>
    <definedName name="_____________________hnt25" localSheetId="25">[1]Rates!$E$119</definedName>
    <definedName name="_____________________hnt25" localSheetId="23">[1]Rates!$E$119</definedName>
    <definedName name="_____________________hnt25" localSheetId="30">[1]Rates!$E$119</definedName>
    <definedName name="_____________________hnt25" localSheetId="29">[1]Rates!$E$119</definedName>
    <definedName name="_____________________hnt25" localSheetId="28">[1]Rates!$E$119</definedName>
    <definedName name="_____________________hnt25" localSheetId="27">[1]Rates!$E$119</definedName>
    <definedName name="_____________________hnt25" localSheetId="32">[1]Rates!$E$119</definedName>
    <definedName name="_____________________hnt25" localSheetId="31">[1]Rates!$E$119</definedName>
    <definedName name="_____________________hnt25">[2]Rates!$E$119</definedName>
    <definedName name="_____________________hnt40" localSheetId="2">[1]Rates!$E$119</definedName>
    <definedName name="_____________________hnt40" localSheetId="4">[1]Rates!$E$119</definedName>
    <definedName name="_____________________hnt40" localSheetId="6">[1]Rates!$E$119</definedName>
    <definedName name="_____________________hnt40" localSheetId="5">[1]Rates!$E$119</definedName>
    <definedName name="_____________________hnt40" localSheetId="8">[1]Rates!$E$119</definedName>
    <definedName name="_____________________hnt40" localSheetId="7">[1]Rates!$E$119</definedName>
    <definedName name="_____________________hnt40" localSheetId="10">[1]Rates!$E$119</definedName>
    <definedName name="_____________________hnt40" localSheetId="9">[1]Rates!$E$119</definedName>
    <definedName name="_____________________hnt40" localSheetId="12">[1]Rates!$E$119</definedName>
    <definedName name="_____________________hnt40" localSheetId="11">[1]Rates!$E$119</definedName>
    <definedName name="_____________________hnt40" localSheetId="3">[1]Rates!$E$119</definedName>
    <definedName name="_____________________hnt40" localSheetId="14">[1]Rates!$E$119</definedName>
    <definedName name="_____________________hnt40" localSheetId="13">[1]Rates!$E$119</definedName>
    <definedName name="_____________________hnt40" localSheetId="15">[1]Rates!$E$119</definedName>
    <definedName name="_____________________hnt40" localSheetId="16">[1]Rates!$E$119</definedName>
    <definedName name="_____________________hnt40" localSheetId="18">[1]Rates!$E$119</definedName>
    <definedName name="_____________________hnt40" localSheetId="17">[1]Rates!$E$119</definedName>
    <definedName name="_____________________hnt40" localSheetId="20">[1]Rates!$E$119</definedName>
    <definedName name="_____________________hnt40" localSheetId="19">[1]Rates!$E$119</definedName>
    <definedName name="_____________________hnt40" localSheetId="22">[1]Rates!$E$119</definedName>
    <definedName name="_____________________hnt40" localSheetId="21">[1]Rates!$E$119</definedName>
    <definedName name="_____________________hnt40" localSheetId="24">[1]Rates!$E$119</definedName>
    <definedName name="_____________________hnt40" localSheetId="26">[1]Rates!$E$119</definedName>
    <definedName name="_____________________hnt40" localSheetId="25">[1]Rates!$E$119</definedName>
    <definedName name="_____________________hnt40" localSheetId="23">[1]Rates!$E$119</definedName>
    <definedName name="_____________________hnt40" localSheetId="30">[1]Rates!$E$119</definedName>
    <definedName name="_____________________hnt40" localSheetId="29">[1]Rates!$E$119</definedName>
    <definedName name="_____________________hnt40" localSheetId="28">[1]Rates!$E$119</definedName>
    <definedName name="_____________________hnt40" localSheetId="27">[1]Rates!$E$119</definedName>
    <definedName name="_____________________hnt40" localSheetId="32">[1]Rates!$E$119</definedName>
    <definedName name="_____________________hnt40" localSheetId="31">[1]Rates!$E$119</definedName>
    <definedName name="_____________________hnt40">[2]Rates!$E$119</definedName>
    <definedName name="____________________cyt1" localSheetId="2">[1]Rates!$E$268</definedName>
    <definedName name="____________________cyt1" localSheetId="4">[1]Rates!$E$268</definedName>
    <definedName name="____________________cyt1" localSheetId="6">[1]Rates!$E$268</definedName>
    <definedName name="____________________cyt1" localSheetId="5">[1]Rates!$E$268</definedName>
    <definedName name="____________________cyt1" localSheetId="8">[1]Rates!$E$268</definedName>
    <definedName name="____________________cyt1" localSheetId="7">[1]Rates!$E$268</definedName>
    <definedName name="____________________cyt1" localSheetId="10">[1]Rates!$E$268</definedName>
    <definedName name="____________________cyt1" localSheetId="9">[1]Rates!$E$268</definedName>
    <definedName name="____________________cyt1" localSheetId="12">[1]Rates!$E$268</definedName>
    <definedName name="____________________cyt1" localSheetId="11">[1]Rates!$E$268</definedName>
    <definedName name="____________________cyt1" localSheetId="3">[1]Rates!$E$268</definedName>
    <definedName name="____________________cyt1" localSheetId="14">[1]Rates!$E$268</definedName>
    <definedName name="____________________cyt1" localSheetId="13">[1]Rates!$E$268</definedName>
    <definedName name="____________________cyt1" localSheetId="15">[1]Rates!$E$268</definedName>
    <definedName name="____________________cyt1" localSheetId="16">[1]Rates!$E$268</definedName>
    <definedName name="____________________cyt1" localSheetId="18">[1]Rates!$E$268</definedName>
    <definedName name="____________________cyt1" localSheetId="17">[1]Rates!$E$268</definedName>
    <definedName name="____________________cyt1" localSheetId="20">[1]Rates!$E$268</definedName>
    <definedName name="____________________cyt1" localSheetId="19">[1]Rates!$E$268</definedName>
    <definedName name="____________________cyt1" localSheetId="22">[1]Rates!$E$268</definedName>
    <definedName name="____________________cyt1" localSheetId="21">[1]Rates!$E$268</definedName>
    <definedName name="____________________cyt1" localSheetId="24">[1]Rates!$E$268</definedName>
    <definedName name="____________________cyt1" localSheetId="26">[1]Rates!$E$268</definedName>
    <definedName name="____________________cyt1" localSheetId="25">[1]Rates!$E$268</definedName>
    <definedName name="____________________cyt1" localSheetId="23">[1]Rates!$E$268</definedName>
    <definedName name="____________________cyt1" localSheetId="30">[1]Rates!$E$268</definedName>
    <definedName name="____________________cyt1" localSheetId="29">[1]Rates!$E$268</definedName>
    <definedName name="____________________cyt1" localSheetId="28">[1]Rates!$E$268</definedName>
    <definedName name="____________________cyt1" localSheetId="27">[1]Rates!$E$268</definedName>
    <definedName name="____________________cyt1" localSheetId="32">[1]Rates!$E$268</definedName>
    <definedName name="____________________cyt1" localSheetId="31">[1]Rates!$E$268</definedName>
    <definedName name="____________________cyt1">[2]Rates!$E$268</definedName>
    <definedName name="____________________hnt15" localSheetId="2">[1]Rates!$E$117</definedName>
    <definedName name="____________________hnt15" localSheetId="4">[1]Rates!$E$117</definedName>
    <definedName name="____________________hnt15" localSheetId="6">[1]Rates!$E$117</definedName>
    <definedName name="____________________hnt15" localSheetId="5">[1]Rates!$E$117</definedName>
    <definedName name="____________________hnt15" localSheetId="8">[1]Rates!$E$117</definedName>
    <definedName name="____________________hnt15" localSheetId="7">[1]Rates!$E$117</definedName>
    <definedName name="____________________hnt15" localSheetId="10">[1]Rates!$E$117</definedName>
    <definedName name="____________________hnt15" localSheetId="9">[1]Rates!$E$117</definedName>
    <definedName name="____________________hnt15" localSheetId="12">[1]Rates!$E$117</definedName>
    <definedName name="____________________hnt15" localSheetId="11">[1]Rates!$E$117</definedName>
    <definedName name="____________________hnt15" localSheetId="3">[1]Rates!$E$117</definedName>
    <definedName name="____________________hnt15" localSheetId="14">[1]Rates!$E$117</definedName>
    <definedName name="____________________hnt15" localSheetId="13">[1]Rates!$E$117</definedName>
    <definedName name="____________________hnt15" localSheetId="15">[1]Rates!$E$117</definedName>
    <definedName name="____________________hnt15" localSheetId="16">[1]Rates!$E$117</definedName>
    <definedName name="____________________hnt15" localSheetId="18">[1]Rates!$E$117</definedName>
    <definedName name="____________________hnt15" localSheetId="17">[1]Rates!$E$117</definedName>
    <definedName name="____________________hnt15" localSheetId="20">[1]Rates!$E$117</definedName>
    <definedName name="____________________hnt15" localSheetId="19">[1]Rates!$E$117</definedName>
    <definedName name="____________________hnt15" localSheetId="22">[1]Rates!$E$117</definedName>
    <definedName name="____________________hnt15" localSheetId="21">[1]Rates!$E$117</definedName>
    <definedName name="____________________hnt15" localSheetId="24">[1]Rates!$E$117</definedName>
    <definedName name="____________________hnt15" localSheetId="26">[1]Rates!$E$117</definedName>
    <definedName name="____________________hnt15" localSheetId="25">[1]Rates!$E$117</definedName>
    <definedName name="____________________hnt15" localSheetId="23">[1]Rates!$E$117</definedName>
    <definedName name="____________________hnt15" localSheetId="30">[1]Rates!$E$117</definedName>
    <definedName name="____________________hnt15" localSheetId="29">[1]Rates!$E$117</definedName>
    <definedName name="____________________hnt15" localSheetId="28">[1]Rates!$E$117</definedName>
    <definedName name="____________________hnt15" localSheetId="27">[1]Rates!$E$117</definedName>
    <definedName name="____________________hnt15" localSheetId="32">[1]Rates!$E$117</definedName>
    <definedName name="____________________hnt15" localSheetId="31">[1]Rates!$E$117</definedName>
    <definedName name="____________________hnt15">[2]Rates!$E$117</definedName>
    <definedName name="____________________hnt16" localSheetId="2">[1]Rates!$E$117</definedName>
    <definedName name="____________________hnt16" localSheetId="4">[1]Rates!$E$117</definedName>
    <definedName name="____________________hnt16" localSheetId="6">[1]Rates!$E$117</definedName>
    <definedName name="____________________hnt16" localSheetId="5">[1]Rates!$E$117</definedName>
    <definedName name="____________________hnt16" localSheetId="8">[1]Rates!$E$117</definedName>
    <definedName name="____________________hnt16" localSheetId="7">[1]Rates!$E$117</definedName>
    <definedName name="____________________hnt16" localSheetId="10">[1]Rates!$E$117</definedName>
    <definedName name="____________________hnt16" localSheetId="9">[1]Rates!$E$117</definedName>
    <definedName name="____________________hnt16" localSheetId="12">[1]Rates!$E$117</definedName>
    <definedName name="____________________hnt16" localSheetId="11">[1]Rates!$E$117</definedName>
    <definedName name="____________________hnt16" localSheetId="3">[1]Rates!$E$117</definedName>
    <definedName name="____________________hnt16" localSheetId="14">[1]Rates!$E$117</definedName>
    <definedName name="____________________hnt16" localSheetId="13">[1]Rates!$E$117</definedName>
    <definedName name="____________________hnt16" localSheetId="15">[1]Rates!$E$117</definedName>
    <definedName name="____________________hnt16" localSheetId="16">[1]Rates!$E$117</definedName>
    <definedName name="____________________hnt16" localSheetId="18">[1]Rates!$E$117</definedName>
    <definedName name="____________________hnt16" localSheetId="17">[1]Rates!$E$117</definedName>
    <definedName name="____________________hnt16" localSheetId="20">[1]Rates!$E$117</definedName>
    <definedName name="____________________hnt16" localSheetId="19">[1]Rates!$E$117</definedName>
    <definedName name="____________________hnt16" localSheetId="22">[1]Rates!$E$117</definedName>
    <definedName name="____________________hnt16" localSheetId="21">[1]Rates!$E$117</definedName>
    <definedName name="____________________hnt16" localSheetId="24">[1]Rates!$E$117</definedName>
    <definedName name="____________________hnt16" localSheetId="26">[1]Rates!$E$117</definedName>
    <definedName name="____________________hnt16" localSheetId="25">[1]Rates!$E$117</definedName>
    <definedName name="____________________hnt16" localSheetId="23">[1]Rates!$E$117</definedName>
    <definedName name="____________________hnt16" localSheetId="30">[1]Rates!$E$117</definedName>
    <definedName name="____________________hnt16" localSheetId="29">[1]Rates!$E$117</definedName>
    <definedName name="____________________hnt16" localSheetId="28">[1]Rates!$E$117</definedName>
    <definedName name="____________________hnt16" localSheetId="27">[1]Rates!$E$117</definedName>
    <definedName name="____________________hnt16" localSheetId="32">[1]Rates!$E$117</definedName>
    <definedName name="____________________hnt16" localSheetId="31">[1]Rates!$E$117</definedName>
    <definedName name="____________________hnt16">[2]Rates!$E$117</definedName>
    <definedName name="____________________hnt20" localSheetId="2">[1]Rates!$E$118</definedName>
    <definedName name="____________________hnt20" localSheetId="4">[1]Rates!$E$118</definedName>
    <definedName name="____________________hnt20" localSheetId="6">[1]Rates!$E$118</definedName>
    <definedName name="____________________hnt20" localSheetId="5">[1]Rates!$E$118</definedName>
    <definedName name="____________________hnt20" localSheetId="8">[1]Rates!$E$118</definedName>
    <definedName name="____________________hnt20" localSheetId="7">[1]Rates!$E$118</definedName>
    <definedName name="____________________hnt20" localSheetId="10">[1]Rates!$E$118</definedName>
    <definedName name="____________________hnt20" localSheetId="9">[1]Rates!$E$118</definedName>
    <definedName name="____________________hnt20" localSheetId="12">[1]Rates!$E$118</definedName>
    <definedName name="____________________hnt20" localSheetId="11">[1]Rates!$E$118</definedName>
    <definedName name="____________________hnt20" localSheetId="3">[1]Rates!$E$118</definedName>
    <definedName name="____________________hnt20" localSheetId="14">[1]Rates!$E$118</definedName>
    <definedName name="____________________hnt20" localSheetId="13">[1]Rates!$E$118</definedName>
    <definedName name="____________________hnt20" localSheetId="15">[1]Rates!$E$118</definedName>
    <definedName name="____________________hnt20" localSheetId="16">[1]Rates!$E$118</definedName>
    <definedName name="____________________hnt20" localSheetId="18">[1]Rates!$E$118</definedName>
    <definedName name="____________________hnt20" localSheetId="17">[1]Rates!$E$118</definedName>
    <definedName name="____________________hnt20" localSheetId="20">[1]Rates!$E$118</definedName>
    <definedName name="____________________hnt20" localSheetId="19">[1]Rates!$E$118</definedName>
    <definedName name="____________________hnt20" localSheetId="22">[1]Rates!$E$118</definedName>
    <definedName name="____________________hnt20" localSheetId="21">[1]Rates!$E$118</definedName>
    <definedName name="____________________hnt20" localSheetId="24">[1]Rates!$E$118</definedName>
    <definedName name="____________________hnt20" localSheetId="26">[1]Rates!$E$118</definedName>
    <definedName name="____________________hnt20" localSheetId="25">[1]Rates!$E$118</definedName>
    <definedName name="____________________hnt20" localSheetId="23">[1]Rates!$E$118</definedName>
    <definedName name="____________________hnt20" localSheetId="30">[1]Rates!$E$118</definedName>
    <definedName name="____________________hnt20" localSheetId="29">[1]Rates!$E$118</definedName>
    <definedName name="____________________hnt20" localSheetId="28">[1]Rates!$E$118</definedName>
    <definedName name="____________________hnt20" localSheetId="27">[1]Rates!$E$118</definedName>
    <definedName name="____________________hnt20" localSheetId="32">[1]Rates!$E$118</definedName>
    <definedName name="____________________hnt20" localSheetId="31">[1]Rates!$E$118</definedName>
    <definedName name="____________________hnt20">[2]Rates!$E$118</definedName>
    <definedName name="____________________hnt21" localSheetId="2">[1]Rates!$E$118</definedName>
    <definedName name="____________________hnt21" localSheetId="4">[1]Rates!$E$118</definedName>
    <definedName name="____________________hnt21" localSheetId="6">[1]Rates!$E$118</definedName>
    <definedName name="____________________hnt21" localSheetId="5">[1]Rates!$E$118</definedName>
    <definedName name="____________________hnt21" localSheetId="8">[1]Rates!$E$118</definedName>
    <definedName name="____________________hnt21" localSheetId="7">[1]Rates!$E$118</definedName>
    <definedName name="____________________hnt21" localSheetId="10">[1]Rates!$E$118</definedName>
    <definedName name="____________________hnt21" localSheetId="9">[1]Rates!$E$118</definedName>
    <definedName name="____________________hnt21" localSheetId="12">[1]Rates!$E$118</definedName>
    <definedName name="____________________hnt21" localSheetId="11">[1]Rates!$E$118</definedName>
    <definedName name="____________________hnt21" localSheetId="3">[1]Rates!$E$118</definedName>
    <definedName name="____________________hnt21" localSheetId="14">[1]Rates!$E$118</definedName>
    <definedName name="____________________hnt21" localSheetId="13">[1]Rates!$E$118</definedName>
    <definedName name="____________________hnt21" localSheetId="15">[1]Rates!$E$118</definedName>
    <definedName name="____________________hnt21" localSheetId="16">[1]Rates!$E$118</definedName>
    <definedName name="____________________hnt21" localSheetId="18">[1]Rates!$E$118</definedName>
    <definedName name="____________________hnt21" localSheetId="17">[1]Rates!$E$118</definedName>
    <definedName name="____________________hnt21" localSheetId="20">[1]Rates!$E$118</definedName>
    <definedName name="____________________hnt21" localSheetId="19">[1]Rates!$E$118</definedName>
    <definedName name="____________________hnt21" localSheetId="22">[1]Rates!$E$118</definedName>
    <definedName name="____________________hnt21" localSheetId="21">[1]Rates!$E$118</definedName>
    <definedName name="____________________hnt21" localSheetId="24">[1]Rates!$E$118</definedName>
    <definedName name="____________________hnt21" localSheetId="26">[1]Rates!$E$118</definedName>
    <definedName name="____________________hnt21" localSheetId="25">[1]Rates!$E$118</definedName>
    <definedName name="____________________hnt21" localSheetId="23">[1]Rates!$E$118</definedName>
    <definedName name="____________________hnt21" localSheetId="30">[1]Rates!$E$118</definedName>
    <definedName name="____________________hnt21" localSheetId="29">[1]Rates!$E$118</definedName>
    <definedName name="____________________hnt21" localSheetId="28">[1]Rates!$E$118</definedName>
    <definedName name="____________________hnt21" localSheetId="27">[1]Rates!$E$118</definedName>
    <definedName name="____________________hnt21" localSheetId="32">[1]Rates!$E$118</definedName>
    <definedName name="____________________hnt21" localSheetId="31">[1]Rates!$E$118</definedName>
    <definedName name="____________________hnt21">[2]Rates!$E$118</definedName>
    <definedName name="____________________hnt25" localSheetId="2">[1]Rates!$E$119</definedName>
    <definedName name="____________________hnt25" localSheetId="4">[1]Rates!$E$119</definedName>
    <definedName name="____________________hnt25" localSheetId="6">[1]Rates!$E$119</definedName>
    <definedName name="____________________hnt25" localSheetId="5">[1]Rates!$E$119</definedName>
    <definedName name="____________________hnt25" localSheetId="8">[1]Rates!$E$119</definedName>
    <definedName name="____________________hnt25" localSheetId="7">[1]Rates!$E$119</definedName>
    <definedName name="____________________hnt25" localSheetId="10">[1]Rates!$E$119</definedName>
    <definedName name="____________________hnt25" localSheetId="9">[1]Rates!$E$119</definedName>
    <definedName name="____________________hnt25" localSheetId="12">[1]Rates!$E$119</definedName>
    <definedName name="____________________hnt25" localSheetId="11">[1]Rates!$E$119</definedName>
    <definedName name="____________________hnt25" localSheetId="3">[1]Rates!$E$119</definedName>
    <definedName name="____________________hnt25" localSheetId="14">[1]Rates!$E$119</definedName>
    <definedName name="____________________hnt25" localSheetId="13">[1]Rates!$E$119</definedName>
    <definedName name="____________________hnt25" localSheetId="15">[1]Rates!$E$119</definedName>
    <definedName name="____________________hnt25" localSheetId="16">[1]Rates!$E$119</definedName>
    <definedName name="____________________hnt25" localSheetId="18">[1]Rates!$E$119</definedName>
    <definedName name="____________________hnt25" localSheetId="17">[1]Rates!$E$119</definedName>
    <definedName name="____________________hnt25" localSheetId="20">[1]Rates!$E$119</definedName>
    <definedName name="____________________hnt25" localSheetId="19">[1]Rates!$E$119</definedName>
    <definedName name="____________________hnt25" localSheetId="22">[1]Rates!$E$119</definedName>
    <definedName name="____________________hnt25" localSheetId="21">[1]Rates!$E$119</definedName>
    <definedName name="____________________hnt25" localSheetId="24">[1]Rates!$E$119</definedName>
    <definedName name="____________________hnt25" localSheetId="26">[1]Rates!$E$119</definedName>
    <definedName name="____________________hnt25" localSheetId="25">[1]Rates!$E$119</definedName>
    <definedName name="____________________hnt25" localSheetId="23">[1]Rates!$E$119</definedName>
    <definedName name="____________________hnt25" localSheetId="30">[1]Rates!$E$119</definedName>
    <definedName name="____________________hnt25" localSheetId="29">[1]Rates!$E$119</definedName>
    <definedName name="____________________hnt25" localSheetId="28">[1]Rates!$E$119</definedName>
    <definedName name="____________________hnt25" localSheetId="27">[1]Rates!$E$119</definedName>
    <definedName name="____________________hnt25" localSheetId="32">[1]Rates!$E$119</definedName>
    <definedName name="____________________hnt25" localSheetId="31">[1]Rates!$E$119</definedName>
    <definedName name="____________________hnt25">[2]Rates!$E$119</definedName>
    <definedName name="____________________hnt40" localSheetId="2">[1]Rates!$E$119</definedName>
    <definedName name="____________________hnt40" localSheetId="4">[1]Rates!$E$119</definedName>
    <definedName name="____________________hnt40" localSheetId="6">[1]Rates!$E$119</definedName>
    <definedName name="____________________hnt40" localSheetId="5">[1]Rates!$E$119</definedName>
    <definedName name="____________________hnt40" localSheetId="8">[1]Rates!$E$119</definedName>
    <definedName name="____________________hnt40" localSheetId="7">[1]Rates!$E$119</definedName>
    <definedName name="____________________hnt40" localSheetId="10">[1]Rates!$E$119</definedName>
    <definedName name="____________________hnt40" localSheetId="9">[1]Rates!$E$119</definedName>
    <definedName name="____________________hnt40" localSheetId="12">[1]Rates!$E$119</definedName>
    <definedName name="____________________hnt40" localSheetId="11">[1]Rates!$E$119</definedName>
    <definedName name="____________________hnt40" localSheetId="3">[1]Rates!$E$119</definedName>
    <definedName name="____________________hnt40" localSheetId="14">[1]Rates!$E$119</definedName>
    <definedName name="____________________hnt40" localSheetId="13">[1]Rates!$E$119</definedName>
    <definedName name="____________________hnt40" localSheetId="15">[1]Rates!$E$119</definedName>
    <definedName name="____________________hnt40" localSheetId="16">[1]Rates!$E$119</definedName>
    <definedName name="____________________hnt40" localSheetId="18">[1]Rates!$E$119</definedName>
    <definedName name="____________________hnt40" localSheetId="17">[1]Rates!$E$119</definedName>
    <definedName name="____________________hnt40" localSheetId="20">[1]Rates!$E$119</definedName>
    <definedName name="____________________hnt40" localSheetId="19">[1]Rates!$E$119</definedName>
    <definedName name="____________________hnt40" localSheetId="22">[1]Rates!$E$119</definedName>
    <definedName name="____________________hnt40" localSheetId="21">[1]Rates!$E$119</definedName>
    <definedName name="____________________hnt40" localSheetId="24">[1]Rates!$E$119</definedName>
    <definedName name="____________________hnt40" localSheetId="26">[1]Rates!$E$119</definedName>
    <definedName name="____________________hnt40" localSheetId="25">[1]Rates!$E$119</definedName>
    <definedName name="____________________hnt40" localSheetId="23">[1]Rates!$E$119</definedName>
    <definedName name="____________________hnt40" localSheetId="30">[1]Rates!$E$119</definedName>
    <definedName name="____________________hnt40" localSheetId="29">[1]Rates!$E$119</definedName>
    <definedName name="____________________hnt40" localSheetId="28">[1]Rates!$E$119</definedName>
    <definedName name="____________________hnt40" localSheetId="27">[1]Rates!$E$119</definedName>
    <definedName name="____________________hnt40" localSheetId="32">[1]Rates!$E$119</definedName>
    <definedName name="____________________hnt40" localSheetId="31">[1]Rates!$E$119</definedName>
    <definedName name="____________________hnt40">[2]Rates!$E$119</definedName>
    <definedName name="___________________cyt1" localSheetId="2">[12]Rates!$E$268</definedName>
    <definedName name="___________________cyt1" localSheetId="4">[12]Rates!$E$268</definedName>
    <definedName name="___________________cyt1" localSheetId="6">[12]Rates!$E$268</definedName>
    <definedName name="___________________cyt1" localSheetId="5">[12]Rates!$E$268</definedName>
    <definedName name="___________________cyt1" localSheetId="8">[12]Rates!$E$268</definedName>
    <definedName name="___________________cyt1" localSheetId="7">[12]Rates!$E$268</definedName>
    <definedName name="___________________cyt1" localSheetId="10">[12]Rates!$E$268</definedName>
    <definedName name="___________________cyt1" localSheetId="9">[12]Rates!$E$268</definedName>
    <definedName name="___________________cyt1" localSheetId="12">[12]Rates!$E$268</definedName>
    <definedName name="___________________cyt1" localSheetId="11">[12]Rates!$E$268</definedName>
    <definedName name="___________________cyt1" localSheetId="3">[12]Rates!$E$268</definedName>
    <definedName name="___________________cyt1" localSheetId="14">[12]Rates!$E$268</definedName>
    <definedName name="___________________cyt1" localSheetId="13">[12]Rates!$E$268</definedName>
    <definedName name="___________________cyt1" localSheetId="15">[12]Rates!$E$268</definedName>
    <definedName name="___________________cyt1" localSheetId="16">[12]Rates!$E$268</definedName>
    <definedName name="___________________cyt1" localSheetId="18">[12]Rates!$E$268</definedName>
    <definedName name="___________________cyt1" localSheetId="17">[12]Rates!$E$268</definedName>
    <definedName name="___________________cyt1" localSheetId="20">[12]Rates!$E$268</definedName>
    <definedName name="___________________cyt1" localSheetId="19">[12]Rates!$E$268</definedName>
    <definedName name="___________________cyt1" localSheetId="22">[12]Rates!$E$268</definedName>
    <definedName name="___________________cyt1" localSheetId="21">[12]Rates!$E$268</definedName>
    <definedName name="___________________cyt1" localSheetId="24">[12]Rates!$E$268</definedName>
    <definedName name="___________________cyt1" localSheetId="26">[12]Rates!$E$268</definedName>
    <definedName name="___________________cyt1" localSheetId="25">[12]Rates!$E$268</definedName>
    <definedName name="___________________cyt1" localSheetId="23">[12]Rates!$E$268</definedName>
    <definedName name="___________________cyt1" localSheetId="30">[12]Rates!$E$268</definedName>
    <definedName name="___________________cyt1" localSheetId="29">[12]Rates!$E$268</definedName>
    <definedName name="___________________cyt1" localSheetId="28">[12]Rates!$E$268</definedName>
    <definedName name="___________________cyt1" localSheetId="27">[12]Rates!$E$268</definedName>
    <definedName name="___________________cyt1" localSheetId="32">[12]Rates!$E$268</definedName>
    <definedName name="___________________cyt1" localSheetId="31">[12]Rates!$E$268</definedName>
    <definedName name="___________________cyt1">[13]Rates!$E$268</definedName>
    <definedName name="___________________hnt15" localSheetId="2">[12]Rates!$E$117</definedName>
    <definedName name="___________________hnt15" localSheetId="4">[12]Rates!$E$117</definedName>
    <definedName name="___________________hnt15" localSheetId="6">[12]Rates!$E$117</definedName>
    <definedName name="___________________hnt15" localSheetId="5">[12]Rates!$E$117</definedName>
    <definedName name="___________________hnt15" localSheetId="8">[12]Rates!$E$117</definedName>
    <definedName name="___________________hnt15" localSheetId="7">[12]Rates!$E$117</definedName>
    <definedName name="___________________hnt15" localSheetId="10">[12]Rates!$E$117</definedName>
    <definedName name="___________________hnt15" localSheetId="9">[12]Rates!$E$117</definedName>
    <definedName name="___________________hnt15" localSheetId="12">[12]Rates!$E$117</definedName>
    <definedName name="___________________hnt15" localSheetId="11">[12]Rates!$E$117</definedName>
    <definedName name="___________________hnt15" localSheetId="3">[12]Rates!$E$117</definedName>
    <definedName name="___________________hnt15" localSheetId="14">[12]Rates!$E$117</definedName>
    <definedName name="___________________hnt15" localSheetId="13">[12]Rates!$E$117</definedName>
    <definedName name="___________________hnt15" localSheetId="15">[12]Rates!$E$117</definedName>
    <definedName name="___________________hnt15" localSheetId="16">[12]Rates!$E$117</definedName>
    <definedName name="___________________hnt15" localSheetId="18">[12]Rates!$E$117</definedName>
    <definedName name="___________________hnt15" localSheetId="17">[12]Rates!$E$117</definedName>
    <definedName name="___________________hnt15" localSheetId="20">[12]Rates!$E$117</definedName>
    <definedName name="___________________hnt15" localSheetId="19">[12]Rates!$E$117</definedName>
    <definedName name="___________________hnt15" localSheetId="22">[12]Rates!$E$117</definedName>
    <definedName name="___________________hnt15" localSheetId="21">[12]Rates!$E$117</definedName>
    <definedName name="___________________hnt15" localSheetId="24">[12]Rates!$E$117</definedName>
    <definedName name="___________________hnt15" localSheetId="26">[12]Rates!$E$117</definedName>
    <definedName name="___________________hnt15" localSheetId="25">[12]Rates!$E$117</definedName>
    <definedName name="___________________hnt15" localSheetId="23">[12]Rates!$E$117</definedName>
    <definedName name="___________________hnt15" localSheetId="30">[12]Rates!$E$117</definedName>
    <definedName name="___________________hnt15" localSheetId="29">[12]Rates!$E$117</definedName>
    <definedName name="___________________hnt15" localSheetId="28">[12]Rates!$E$117</definedName>
    <definedName name="___________________hnt15" localSheetId="27">[12]Rates!$E$117</definedName>
    <definedName name="___________________hnt15" localSheetId="32">[12]Rates!$E$117</definedName>
    <definedName name="___________________hnt15" localSheetId="31">[12]Rates!$E$117</definedName>
    <definedName name="___________________hnt15">[13]Rates!$E$117</definedName>
    <definedName name="___________________hnt16" localSheetId="2">[14]Rates!$E$117</definedName>
    <definedName name="___________________hnt16" localSheetId="4">[14]Rates!$E$117</definedName>
    <definedName name="___________________hnt16" localSheetId="6">[14]Rates!$E$117</definedName>
    <definedName name="___________________hnt16" localSheetId="5">[14]Rates!$E$117</definedName>
    <definedName name="___________________hnt16" localSheetId="8">[14]Rates!$E$117</definedName>
    <definedName name="___________________hnt16" localSheetId="7">[14]Rates!$E$117</definedName>
    <definedName name="___________________hnt16" localSheetId="10">[14]Rates!$E$117</definedName>
    <definedName name="___________________hnt16" localSheetId="9">[14]Rates!$E$117</definedName>
    <definedName name="___________________hnt16" localSheetId="12">[14]Rates!$E$117</definedName>
    <definedName name="___________________hnt16" localSheetId="11">[14]Rates!$E$117</definedName>
    <definedName name="___________________hnt16" localSheetId="3">[14]Rates!$E$117</definedName>
    <definedName name="___________________hnt16" localSheetId="14">[14]Rates!$E$117</definedName>
    <definedName name="___________________hnt16" localSheetId="13">[14]Rates!$E$117</definedName>
    <definedName name="___________________hnt16" localSheetId="15">[14]Rates!$E$117</definedName>
    <definedName name="___________________hnt16" localSheetId="16">[14]Rates!$E$117</definedName>
    <definedName name="___________________hnt16" localSheetId="18">[14]Rates!$E$117</definedName>
    <definedName name="___________________hnt16" localSheetId="17">[14]Rates!$E$117</definedName>
    <definedName name="___________________hnt16" localSheetId="20">[14]Rates!$E$117</definedName>
    <definedName name="___________________hnt16" localSheetId="19">[14]Rates!$E$117</definedName>
    <definedName name="___________________hnt16" localSheetId="22">[14]Rates!$E$117</definedName>
    <definedName name="___________________hnt16" localSheetId="21">[14]Rates!$E$117</definedName>
    <definedName name="___________________hnt16" localSheetId="24">[14]Rates!$E$117</definedName>
    <definedName name="___________________hnt16" localSheetId="26">[14]Rates!$E$117</definedName>
    <definedName name="___________________hnt16" localSheetId="25">[14]Rates!$E$117</definedName>
    <definedName name="___________________hnt16" localSheetId="23">[14]Rates!$E$117</definedName>
    <definedName name="___________________hnt16" localSheetId="30">[14]Rates!$E$117</definedName>
    <definedName name="___________________hnt16" localSheetId="29">[14]Rates!$E$117</definedName>
    <definedName name="___________________hnt16" localSheetId="28">[14]Rates!$E$117</definedName>
    <definedName name="___________________hnt16" localSheetId="27">[14]Rates!$E$117</definedName>
    <definedName name="___________________hnt16" localSheetId="32">[14]Rates!$E$117</definedName>
    <definedName name="___________________hnt16" localSheetId="31">[14]Rates!$E$117</definedName>
    <definedName name="___________________hnt16">[15]Rates!$E$117</definedName>
    <definedName name="___________________hnt20" localSheetId="2">[12]Rates!$E$118</definedName>
    <definedName name="___________________hnt20" localSheetId="4">[12]Rates!$E$118</definedName>
    <definedName name="___________________hnt20" localSheetId="6">[12]Rates!$E$118</definedName>
    <definedName name="___________________hnt20" localSheetId="5">[12]Rates!$E$118</definedName>
    <definedName name="___________________hnt20" localSheetId="8">[12]Rates!$E$118</definedName>
    <definedName name="___________________hnt20" localSheetId="7">[12]Rates!$E$118</definedName>
    <definedName name="___________________hnt20" localSheetId="10">[12]Rates!$E$118</definedName>
    <definedName name="___________________hnt20" localSheetId="9">[12]Rates!$E$118</definedName>
    <definedName name="___________________hnt20" localSheetId="12">[12]Rates!$E$118</definedName>
    <definedName name="___________________hnt20" localSheetId="11">[12]Rates!$E$118</definedName>
    <definedName name="___________________hnt20" localSheetId="3">[12]Rates!$E$118</definedName>
    <definedName name="___________________hnt20" localSheetId="14">[12]Rates!$E$118</definedName>
    <definedName name="___________________hnt20" localSheetId="13">[12]Rates!$E$118</definedName>
    <definedName name="___________________hnt20" localSheetId="15">[12]Rates!$E$118</definedName>
    <definedName name="___________________hnt20" localSheetId="16">[12]Rates!$E$118</definedName>
    <definedName name="___________________hnt20" localSheetId="18">[12]Rates!$E$118</definedName>
    <definedName name="___________________hnt20" localSheetId="17">[12]Rates!$E$118</definedName>
    <definedName name="___________________hnt20" localSheetId="20">[12]Rates!$E$118</definedName>
    <definedName name="___________________hnt20" localSheetId="19">[12]Rates!$E$118</definedName>
    <definedName name="___________________hnt20" localSheetId="22">[12]Rates!$E$118</definedName>
    <definedName name="___________________hnt20" localSheetId="21">[12]Rates!$E$118</definedName>
    <definedName name="___________________hnt20" localSheetId="24">[12]Rates!$E$118</definedName>
    <definedName name="___________________hnt20" localSheetId="26">[12]Rates!$E$118</definedName>
    <definedName name="___________________hnt20" localSheetId="25">[12]Rates!$E$118</definedName>
    <definedName name="___________________hnt20" localSheetId="23">[12]Rates!$E$118</definedName>
    <definedName name="___________________hnt20" localSheetId="30">[12]Rates!$E$118</definedName>
    <definedName name="___________________hnt20" localSheetId="29">[12]Rates!$E$118</definedName>
    <definedName name="___________________hnt20" localSheetId="28">[12]Rates!$E$118</definedName>
    <definedName name="___________________hnt20" localSheetId="27">[12]Rates!$E$118</definedName>
    <definedName name="___________________hnt20" localSheetId="32">[12]Rates!$E$118</definedName>
    <definedName name="___________________hnt20" localSheetId="31">[12]Rates!$E$118</definedName>
    <definedName name="___________________hnt20">[13]Rates!$E$118</definedName>
    <definedName name="___________________hnt21" localSheetId="2">[14]Rates!$E$118</definedName>
    <definedName name="___________________hnt21" localSheetId="4">[14]Rates!$E$118</definedName>
    <definedName name="___________________hnt21" localSheetId="6">[14]Rates!$E$118</definedName>
    <definedName name="___________________hnt21" localSheetId="5">[14]Rates!$E$118</definedName>
    <definedName name="___________________hnt21" localSheetId="8">[14]Rates!$E$118</definedName>
    <definedName name="___________________hnt21" localSheetId="7">[14]Rates!$E$118</definedName>
    <definedName name="___________________hnt21" localSheetId="10">[14]Rates!$E$118</definedName>
    <definedName name="___________________hnt21" localSheetId="9">[14]Rates!$E$118</definedName>
    <definedName name="___________________hnt21" localSheetId="12">[14]Rates!$E$118</definedName>
    <definedName name="___________________hnt21" localSheetId="11">[14]Rates!$E$118</definedName>
    <definedName name="___________________hnt21" localSheetId="3">[14]Rates!$E$118</definedName>
    <definedName name="___________________hnt21" localSheetId="14">[14]Rates!$E$118</definedName>
    <definedName name="___________________hnt21" localSheetId="13">[14]Rates!$E$118</definedName>
    <definedName name="___________________hnt21" localSheetId="15">[14]Rates!$E$118</definedName>
    <definedName name="___________________hnt21" localSheetId="16">[14]Rates!$E$118</definedName>
    <definedName name="___________________hnt21" localSheetId="18">[14]Rates!$E$118</definedName>
    <definedName name="___________________hnt21" localSheetId="17">[14]Rates!$E$118</definedName>
    <definedName name="___________________hnt21" localSheetId="20">[14]Rates!$E$118</definedName>
    <definedName name="___________________hnt21" localSheetId="19">[14]Rates!$E$118</definedName>
    <definedName name="___________________hnt21" localSheetId="22">[14]Rates!$E$118</definedName>
    <definedName name="___________________hnt21" localSheetId="21">[14]Rates!$E$118</definedName>
    <definedName name="___________________hnt21" localSheetId="24">[14]Rates!$E$118</definedName>
    <definedName name="___________________hnt21" localSheetId="26">[14]Rates!$E$118</definedName>
    <definedName name="___________________hnt21" localSheetId="25">[14]Rates!$E$118</definedName>
    <definedName name="___________________hnt21" localSheetId="23">[14]Rates!$E$118</definedName>
    <definedName name="___________________hnt21" localSheetId="30">[14]Rates!$E$118</definedName>
    <definedName name="___________________hnt21" localSheetId="29">[14]Rates!$E$118</definedName>
    <definedName name="___________________hnt21" localSheetId="28">[14]Rates!$E$118</definedName>
    <definedName name="___________________hnt21" localSheetId="27">[14]Rates!$E$118</definedName>
    <definedName name="___________________hnt21" localSheetId="32">[14]Rates!$E$118</definedName>
    <definedName name="___________________hnt21" localSheetId="31">[14]Rates!$E$118</definedName>
    <definedName name="___________________hnt21">[15]Rates!$E$118</definedName>
    <definedName name="___________________hnt25" localSheetId="2">[12]Rates!$E$119</definedName>
    <definedName name="___________________hnt25" localSheetId="4">[12]Rates!$E$119</definedName>
    <definedName name="___________________hnt25" localSheetId="6">[12]Rates!$E$119</definedName>
    <definedName name="___________________hnt25" localSheetId="5">[12]Rates!$E$119</definedName>
    <definedName name="___________________hnt25" localSheetId="8">[12]Rates!$E$119</definedName>
    <definedName name="___________________hnt25" localSheetId="7">[12]Rates!$E$119</definedName>
    <definedName name="___________________hnt25" localSheetId="10">[12]Rates!$E$119</definedName>
    <definedName name="___________________hnt25" localSheetId="9">[12]Rates!$E$119</definedName>
    <definedName name="___________________hnt25" localSheetId="12">[12]Rates!$E$119</definedName>
    <definedName name="___________________hnt25" localSheetId="11">[12]Rates!$E$119</definedName>
    <definedName name="___________________hnt25" localSheetId="3">[12]Rates!$E$119</definedName>
    <definedName name="___________________hnt25" localSheetId="14">[12]Rates!$E$119</definedName>
    <definedName name="___________________hnt25" localSheetId="13">[12]Rates!$E$119</definedName>
    <definedName name="___________________hnt25" localSheetId="15">[12]Rates!$E$119</definedName>
    <definedName name="___________________hnt25" localSheetId="16">[12]Rates!$E$119</definedName>
    <definedName name="___________________hnt25" localSheetId="18">[12]Rates!$E$119</definedName>
    <definedName name="___________________hnt25" localSheetId="17">[12]Rates!$E$119</definedName>
    <definedName name="___________________hnt25" localSheetId="20">[12]Rates!$E$119</definedName>
    <definedName name="___________________hnt25" localSheetId="19">[12]Rates!$E$119</definedName>
    <definedName name="___________________hnt25" localSheetId="22">[12]Rates!$E$119</definedName>
    <definedName name="___________________hnt25" localSheetId="21">[12]Rates!$E$119</definedName>
    <definedName name="___________________hnt25" localSheetId="24">[12]Rates!$E$119</definedName>
    <definedName name="___________________hnt25" localSheetId="26">[12]Rates!$E$119</definedName>
    <definedName name="___________________hnt25" localSheetId="25">[12]Rates!$E$119</definedName>
    <definedName name="___________________hnt25" localSheetId="23">[12]Rates!$E$119</definedName>
    <definedName name="___________________hnt25" localSheetId="30">[12]Rates!$E$119</definedName>
    <definedName name="___________________hnt25" localSheetId="29">[12]Rates!$E$119</definedName>
    <definedName name="___________________hnt25" localSheetId="28">[12]Rates!$E$119</definedName>
    <definedName name="___________________hnt25" localSheetId="27">[12]Rates!$E$119</definedName>
    <definedName name="___________________hnt25" localSheetId="32">[12]Rates!$E$119</definedName>
    <definedName name="___________________hnt25" localSheetId="31">[12]Rates!$E$119</definedName>
    <definedName name="___________________hnt25">[13]Rates!$E$119</definedName>
    <definedName name="___________________hnt40" localSheetId="2">[14]Rates!$E$119</definedName>
    <definedName name="___________________hnt40" localSheetId="4">[14]Rates!$E$119</definedName>
    <definedName name="___________________hnt40" localSheetId="6">[14]Rates!$E$119</definedName>
    <definedName name="___________________hnt40" localSheetId="5">[14]Rates!$E$119</definedName>
    <definedName name="___________________hnt40" localSheetId="8">[14]Rates!$E$119</definedName>
    <definedName name="___________________hnt40" localSheetId="7">[14]Rates!$E$119</definedName>
    <definedName name="___________________hnt40" localSheetId="10">[14]Rates!$E$119</definedName>
    <definedName name="___________________hnt40" localSheetId="9">[14]Rates!$E$119</definedName>
    <definedName name="___________________hnt40" localSheetId="12">[14]Rates!$E$119</definedName>
    <definedName name="___________________hnt40" localSheetId="11">[14]Rates!$E$119</definedName>
    <definedName name="___________________hnt40" localSheetId="3">[14]Rates!$E$119</definedName>
    <definedName name="___________________hnt40" localSheetId="14">[14]Rates!$E$119</definedName>
    <definedName name="___________________hnt40" localSheetId="13">[14]Rates!$E$119</definedName>
    <definedName name="___________________hnt40" localSheetId="15">[14]Rates!$E$119</definedName>
    <definedName name="___________________hnt40" localSheetId="16">[14]Rates!$E$119</definedName>
    <definedName name="___________________hnt40" localSheetId="18">[14]Rates!$E$119</definedName>
    <definedName name="___________________hnt40" localSheetId="17">[14]Rates!$E$119</definedName>
    <definedName name="___________________hnt40" localSheetId="20">[14]Rates!$E$119</definedName>
    <definedName name="___________________hnt40" localSheetId="19">[14]Rates!$E$119</definedName>
    <definedName name="___________________hnt40" localSheetId="22">[14]Rates!$E$119</definedName>
    <definedName name="___________________hnt40" localSheetId="21">[14]Rates!$E$119</definedName>
    <definedName name="___________________hnt40" localSheetId="24">[14]Rates!$E$119</definedName>
    <definedName name="___________________hnt40" localSheetId="26">[14]Rates!$E$119</definedName>
    <definedName name="___________________hnt40" localSheetId="25">[14]Rates!$E$119</definedName>
    <definedName name="___________________hnt40" localSheetId="23">[14]Rates!$E$119</definedName>
    <definedName name="___________________hnt40" localSheetId="30">[14]Rates!$E$119</definedName>
    <definedName name="___________________hnt40" localSheetId="29">[14]Rates!$E$119</definedName>
    <definedName name="___________________hnt40" localSheetId="28">[14]Rates!$E$119</definedName>
    <definedName name="___________________hnt40" localSheetId="27">[14]Rates!$E$119</definedName>
    <definedName name="___________________hnt40" localSheetId="32">[14]Rates!$E$119</definedName>
    <definedName name="___________________hnt40" localSheetId="31">[14]Rates!$E$119</definedName>
    <definedName name="___________________hnt40">[15]Rates!$E$119</definedName>
    <definedName name="__________________cyt1" localSheetId="2">[1]Rates!$E$268</definedName>
    <definedName name="__________________cyt1" localSheetId="4">[1]Rates!$E$268</definedName>
    <definedName name="__________________cyt1" localSheetId="6">[1]Rates!$E$268</definedName>
    <definedName name="__________________cyt1" localSheetId="5">[1]Rates!$E$268</definedName>
    <definedName name="__________________cyt1" localSheetId="8">[1]Rates!$E$268</definedName>
    <definedName name="__________________cyt1" localSheetId="7">[1]Rates!$E$268</definedName>
    <definedName name="__________________cyt1" localSheetId="10">[1]Rates!$E$268</definedName>
    <definedName name="__________________cyt1" localSheetId="9">[1]Rates!$E$268</definedName>
    <definedName name="__________________cyt1" localSheetId="12">[1]Rates!$E$268</definedName>
    <definedName name="__________________cyt1" localSheetId="11">[1]Rates!$E$268</definedName>
    <definedName name="__________________cyt1" localSheetId="3">[1]Rates!$E$268</definedName>
    <definedName name="__________________cyt1" localSheetId="14">[1]Rates!$E$268</definedName>
    <definedName name="__________________cyt1" localSheetId="13">[1]Rates!$E$268</definedName>
    <definedName name="__________________cyt1" localSheetId="15">[1]Rates!$E$268</definedName>
    <definedName name="__________________cyt1" localSheetId="16">[1]Rates!$E$268</definedName>
    <definedName name="__________________cyt1" localSheetId="18">[1]Rates!$E$268</definedName>
    <definedName name="__________________cyt1" localSheetId="17">[1]Rates!$E$268</definedName>
    <definedName name="__________________cyt1" localSheetId="20">[1]Rates!$E$268</definedName>
    <definedName name="__________________cyt1" localSheetId="19">[1]Rates!$E$268</definedName>
    <definedName name="__________________cyt1" localSheetId="22">[1]Rates!$E$268</definedName>
    <definedName name="__________________cyt1" localSheetId="21">[1]Rates!$E$268</definedName>
    <definedName name="__________________cyt1" localSheetId="24">[1]Rates!$E$268</definedName>
    <definedName name="__________________cyt1" localSheetId="26">[1]Rates!$E$268</definedName>
    <definedName name="__________________cyt1" localSheetId="25">[1]Rates!$E$268</definedName>
    <definedName name="__________________cyt1" localSheetId="23">[1]Rates!$E$268</definedName>
    <definedName name="__________________cyt1" localSheetId="30">[1]Rates!$E$268</definedName>
    <definedName name="__________________cyt1" localSheetId="29">[1]Rates!$E$268</definedName>
    <definedName name="__________________cyt1" localSheetId="28">[1]Rates!$E$268</definedName>
    <definedName name="__________________cyt1" localSheetId="27">[1]Rates!$E$268</definedName>
    <definedName name="__________________cyt1" localSheetId="32">[1]Rates!$E$268</definedName>
    <definedName name="__________________cyt1" localSheetId="31">[1]Rates!$E$268</definedName>
    <definedName name="__________________cyt1">[2]Rates!$E$268</definedName>
    <definedName name="__________________hnt15" localSheetId="2">[1]Rates!$E$117</definedName>
    <definedName name="__________________hnt15" localSheetId="4">[1]Rates!$E$117</definedName>
    <definedName name="__________________hnt15" localSheetId="6">[1]Rates!$E$117</definedName>
    <definedName name="__________________hnt15" localSheetId="5">[1]Rates!$E$117</definedName>
    <definedName name="__________________hnt15" localSheetId="8">[1]Rates!$E$117</definedName>
    <definedName name="__________________hnt15" localSheetId="7">[1]Rates!$E$117</definedName>
    <definedName name="__________________hnt15" localSheetId="10">[1]Rates!$E$117</definedName>
    <definedName name="__________________hnt15" localSheetId="9">[1]Rates!$E$117</definedName>
    <definedName name="__________________hnt15" localSheetId="12">[1]Rates!$E$117</definedName>
    <definedName name="__________________hnt15" localSheetId="11">[1]Rates!$E$117</definedName>
    <definedName name="__________________hnt15" localSheetId="3">[1]Rates!$E$117</definedName>
    <definedName name="__________________hnt15" localSheetId="14">[1]Rates!$E$117</definedName>
    <definedName name="__________________hnt15" localSheetId="13">[1]Rates!$E$117</definedName>
    <definedName name="__________________hnt15" localSheetId="15">[1]Rates!$E$117</definedName>
    <definedName name="__________________hnt15" localSheetId="16">[1]Rates!$E$117</definedName>
    <definedName name="__________________hnt15" localSheetId="18">[1]Rates!$E$117</definedName>
    <definedName name="__________________hnt15" localSheetId="17">[1]Rates!$E$117</definedName>
    <definedName name="__________________hnt15" localSheetId="20">[1]Rates!$E$117</definedName>
    <definedName name="__________________hnt15" localSheetId="19">[1]Rates!$E$117</definedName>
    <definedName name="__________________hnt15" localSheetId="22">[1]Rates!$E$117</definedName>
    <definedName name="__________________hnt15" localSheetId="21">[1]Rates!$E$117</definedName>
    <definedName name="__________________hnt15" localSheetId="24">[1]Rates!$E$117</definedName>
    <definedName name="__________________hnt15" localSheetId="26">[1]Rates!$E$117</definedName>
    <definedName name="__________________hnt15" localSheetId="25">[1]Rates!$E$117</definedName>
    <definedName name="__________________hnt15" localSheetId="23">[1]Rates!$E$117</definedName>
    <definedName name="__________________hnt15" localSheetId="30">[1]Rates!$E$117</definedName>
    <definedName name="__________________hnt15" localSheetId="29">[1]Rates!$E$117</definedName>
    <definedName name="__________________hnt15" localSheetId="28">[1]Rates!$E$117</definedName>
    <definedName name="__________________hnt15" localSheetId="27">[1]Rates!$E$117</definedName>
    <definedName name="__________________hnt15" localSheetId="32">[1]Rates!$E$117</definedName>
    <definedName name="__________________hnt15" localSheetId="31">[1]Rates!$E$117</definedName>
    <definedName name="__________________hnt15">[2]Rates!$E$117</definedName>
    <definedName name="__________________hnt16" localSheetId="2">[14]Rates!$E$117</definedName>
    <definedName name="__________________hnt16" localSheetId="4">[14]Rates!$E$117</definedName>
    <definedName name="__________________hnt16" localSheetId="6">[14]Rates!$E$117</definedName>
    <definedName name="__________________hnt16" localSheetId="5">[14]Rates!$E$117</definedName>
    <definedName name="__________________hnt16" localSheetId="8">[14]Rates!$E$117</definedName>
    <definedName name="__________________hnt16" localSheetId="7">[14]Rates!$E$117</definedName>
    <definedName name="__________________hnt16" localSheetId="10">[14]Rates!$E$117</definedName>
    <definedName name="__________________hnt16" localSheetId="9">[14]Rates!$E$117</definedName>
    <definedName name="__________________hnt16" localSheetId="12">[14]Rates!$E$117</definedName>
    <definedName name="__________________hnt16" localSheetId="11">[14]Rates!$E$117</definedName>
    <definedName name="__________________hnt16" localSheetId="3">[14]Rates!$E$117</definedName>
    <definedName name="__________________hnt16" localSheetId="14">[14]Rates!$E$117</definedName>
    <definedName name="__________________hnt16" localSheetId="13">[14]Rates!$E$117</definedName>
    <definedName name="__________________hnt16" localSheetId="15">[14]Rates!$E$117</definedName>
    <definedName name="__________________hnt16" localSheetId="16">[14]Rates!$E$117</definedName>
    <definedName name="__________________hnt16" localSheetId="18">[14]Rates!$E$117</definedName>
    <definedName name="__________________hnt16" localSheetId="17">[14]Rates!$E$117</definedName>
    <definedName name="__________________hnt16" localSheetId="20">[14]Rates!$E$117</definedName>
    <definedName name="__________________hnt16" localSheetId="19">[14]Rates!$E$117</definedName>
    <definedName name="__________________hnt16" localSheetId="22">[14]Rates!$E$117</definedName>
    <definedName name="__________________hnt16" localSheetId="21">[14]Rates!$E$117</definedName>
    <definedName name="__________________hnt16" localSheetId="24">[14]Rates!$E$117</definedName>
    <definedName name="__________________hnt16" localSheetId="26">[14]Rates!$E$117</definedName>
    <definedName name="__________________hnt16" localSheetId="25">[14]Rates!$E$117</definedName>
    <definedName name="__________________hnt16" localSheetId="23">[14]Rates!$E$117</definedName>
    <definedName name="__________________hnt16" localSheetId="30">[14]Rates!$E$117</definedName>
    <definedName name="__________________hnt16" localSheetId="29">[14]Rates!$E$117</definedName>
    <definedName name="__________________hnt16" localSheetId="28">[14]Rates!$E$117</definedName>
    <definedName name="__________________hnt16" localSheetId="27">[14]Rates!$E$117</definedName>
    <definedName name="__________________hnt16" localSheetId="32">[14]Rates!$E$117</definedName>
    <definedName name="__________________hnt16" localSheetId="31">[14]Rates!$E$117</definedName>
    <definedName name="__________________hnt16">[15]Rates!$E$117</definedName>
    <definedName name="__________________hnt20" localSheetId="2">[1]Rates!$E$118</definedName>
    <definedName name="__________________hnt20" localSheetId="4">[1]Rates!$E$118</definedName>
    <definedName name="__________________hnt20" localSheetId="6">[1]Rates!$E$118</definedName>
    <definedName name="__________________hnt20" localSheetId="5">[1]Rates!$E$118</definedName>
    <definedName name="__________________hnt20" localSheetId="8">[1]Rates!$E$118</definedName>
    <definedName name="__________________hnt20" localSheetId="7">[1]Rates!$E$118</definedName>
    <definedName name="__________________hnt20" localSheetId="10">[1]Rates!$E$118</definedName>
    <definedName name="__________________hnt20" localSheetId="9">[1]Rates!$E$118</definedName>
    <definedName name="__________________hnt20" localSheetId="12">[1]Rates!$E$118</definedName>
    <definedName name="__________________hnt20" localSheetId="11">[1]Rates!$E$118</definedName>
    <definedName name="__________________hnt20" localSheetId="3">[1]Rates!$E$118</definedName>
    <definedName name="__________________hnt20" localSheetId="14">[1]Rates!$E$118</definedName>
    <definedName name="__________________hnt20" localSheetId="13">[1]Rates!$E$118</definedName>
    <definedName name="__________________hnt20" localSheetId="15">[1]Rates!$E$118</definedName>
    <definedName name="__________________hnt20" localSheetId="16">[1]Rates!$E$118</definedName>
    <definedName name="__________________hnt20" localSheetId="18">[1]Rates!$E$118</definedName>
    <definedName name="__________________hnt20" localSheetId="17">[1]Rates!$E$118</definedName>
    <definedName name="__________________hnt20" localSheetId="20">[1]Rates!$E$118</definedName>
    <definedName name="__________________hnt20" localSheetId="19">[1]Rates!$E$118</definedName>
    <definedName name="__________________hnt20" localSheetId="22">[1]Rates!$E$118</definedName>
    <definedName name="__________________hnt20" localSheetId="21">[1]Rates!$E$118</definedName>
    <definedName name="__________________hnt20" localSheetId="24">[1]Rates!$E$118</definedName>
    <definedName name="__________________hnt20" localSheetId="26">[1]Rates!$E$118</definedName>
    <definedName name="__________________hnt20" localSheetId="25">[1]Rates!$E$118</definedName>
    <definedName name="__________________hnt20" localSheetId="23">[1]Rates!$E$118</definedName>
    <definedName name="__________________hnt20" localSheetId="30">[1]Rates!$E$118</definedName>
    <definedName name="__________________hnt20" localSheetId="29">[1]Rates!$E$118</definedName>
    <definedName name="__________________hnt20" localSheetId="28">[1]Rates!$E$118</definedName>
    <definedName name="__________________hnt20" localSheetId="27">[1]Rates!$E$118</definedName>
    <definedName name="__________________hnt20" localSheetId="32">[1]Rates!$E$118</definedName>
    <definedName name="__________________hnt20" localSheetId="31">[1]Rates!$E$118</definedName>
    <definedName name="__________________hnt20">[2]Rates!$E$118</definedName>
    <definedName name="__________________hnt21" localSheetId="2">[14]Rates!$E$118</definedName>
    <definedName name="__________________hnt21" localSheetId="4">[14]Rates!$E$118</definedName>
    <definedName name="__________________hnt21" localSheetId="6">[14]Rates!$E$118</definedName>
    <definedName name="__________________hnt21" localSheetId="5">[14]Rates!$E$118</definedName>
    <definedName name="__________________hnt21" localSheetId="8">[14]Rates!$E$118</definedName>
    <definedName name="__________________hnt21" localSheetId="7">[14]Rates!$E$118</definedName>
    <definedName name="__________________hnt21" localSheetId="10">[14]Rates!$E$118</definedName>
    <definedName name="__________________hnt21" localSheetId="9">[14]Rates!$E$118</definedName>
    <definedName name="__________________hnt21" localSheetId="12">[14]Rates!$E$118</definedName>
    <definedName name="__________________hnt21" localSheetId="11">[14]Rates!$E$118</definedName>
    <definedName name="__________________hnt21" localSheetId="3">[14]Rates!$E$118</definedName>
    <definedName name="__________________hnt21" localSheetId="14">[14]Rates!$E$118</definedName>
    <definedName name="__________________hnt21" localSheetId="13">[14]Rates!$E$118</definedName>
    <definedName name="__________________hnt21" localSheetId="15">[14]Rates!$E$118</definedName>
    <definedName name="__________________hnt21" localSheetId="16">[14]Rates!$E$118</definedName>
    <definedName name="__________________hnt21" localSheetId="18">[14]Rates!$E$118</definedName>
    <definedName name="__________________hnt21" localSheetId="17">[14]Rates!$E$118</definedName>
    <definedName name="__________________hnt21" localSheetId="20">[14]Rates!$E$118</definedName>
    <definedName name="__________________hnt21" localSheetId="19">[14]Rates!$E$118</definedName>
    <definedName name="__________________hnt21" localSheetId="22">[14]Rates!$E$118</definedName>
    <definedName name="__________________hnt21" localSheetId="21">[14]Rates!$E$118</definedName>
    <definedName name="__________________hnt21" localSheetId="24">[14]Rates!$E$118</definedName>
    <definedName name="__________________hnt21" localSheetId="26">[14]Rates!$E$118</definedName>
    <definedName name="__________________hnt21" localSheetId="25">[14]Rates!$E$118</definedName>
    <definedName name="__________________hnt21" localSheetId="23">[14]Rates!$E$118</definedName>
    <definedName name="__________________hnt21" localSheetId="30">[14]Rates!$E$118</definedName>
    <definedName name="__________________hnt21" localSheetId="29">[14]Rates!$E$118</definedName>
    <definedName name="__________________hnt21" localSheetId="28">[14]Rates!$E$118</definedName>
    <definedName name="__________________hnt21" localSheetId="27">[14]Rates!$E$118</definedName>
    <definedName name="__________________hnt21" localSheetId="32">[14]Rates!$E$118</definedName>
    <definedName name="__________________hnt21" localSheetId="31">[14]Rates!$E$118</definedName>
    <definedName name="__________________hnt21">[15]Rates!$E$118</definedName>
    <definedName name="__________________hnt25" localSheetId="2">[1]Rates!$E$119</definedName>
    <definedName name="__________________hnt25" localSheetId="4">[1]Rates!$E$119</definedName>
    <definedName name="__________________hnt25" localSheetId="6">[1]Rates!$E$119</definedName>
    <definedName name="__________________hnt25" localSheetId="5">[1]Rates!$E$119</definedName>
    <definedName name="__________________hnt25" localSheetId="8">[1]Rates!$E$119</definedName>
    <definedName name="__________________hnt25" localSheetId="7">[1]Rates!$E$119</definedName>
    <definedName name="__________________hnt25" localSheetId="10">[1]Rates!$E$119</definedName>
    <definedName name="__________________hnt25" localSheetId="9">[1]Rates!$E$119</definedName>
    <definedName name="__________________hnt25" localSheetId="12">[1]Rates!$E$119</definedName>
    <definedName name="__________________hnt25" localSheetId="11">[1]Rates!$E$119</definedName>
    <definedName name="__________________hnt25" localSheetId="3">[1]Rates!$E$119</definedName>
    <definedName name="__________________hnt25" localSheetId="14">[1]Rates!$E$119</definedName>
    <definedName name="__________________hnt25" localSheetId="13">[1]Rates!$E$119</definedName>
    <definedName name="__________________hnt25" localSheetId="15">[1]Rates!$E$119</definedName>
    <definedName name="__________________hnt25" localSheetId="16">[1]Rates!$E$119</definedName>
    <definedName name="__________________hnt25" localSheetId="18">[1]Rates!$E$119</definedName>
    <definedName name="__________________hnt25" localSheetId="17">[1]Rates!$E$119</definedName>
    <definedName name="__________________hnt25" localSheetId="20">[1]Rates!$E$119</definedName>
    <definedName name="__________________hnt25" localSheetId="19">[1]Rates!$E$119</definedName>
    <definedName name="__________________hnt25" localSheetId="22">[1]Rates!$E$119</definedName>
    <definedName name="__________________hnt25" localSheetId="21">[1]Rates!$E$119</definedName>
    <definedName name="__________________hnt25" localSheetId="24">[1]Rates!$E$119</definedName>
    <definedName name="__________________hnt25" localSheetId="26">[1]Rates!$E$119</definedName>
    <definedName name="__________________hnt25" localSheetId="25">[1]Rates!$E$119</definedName>
    <definedName name="__________________hnt25" localSheetId="23">[1]Rates!$E$119</definedName>
    <definedName name="__________________hnt25" localSheetId="30">[1]Rates!$E$119</definedName>
    <definedName name="__________________hnt25" localSheetId="29">[1]Rates!$E$119</definedName>
    <definedName name="__________________hnt25" localSheetId="28">[1]Rates!$E$119</definedName>
    <definedName name="__________________hnt25" localSheetId="27">[1]Rates!$E$119</definedName>
    <definedName name="__________________hnt25" localSheetId="32">[1]Rates!$E$119</definedName>
    <definedName name="__________________hnt25" localSheetId="31">[1]Rates!$E$119</definedName>
    <definedName name="__________________hnt25">[2]Rates!$E$119</definedName>
    <definedName name="__________________hnt40" localSheetId="2">[14]Rates!$E$119</definedName>
    <definedName name="__________________hnt40" localSheetId="4">[14]Rates!$E$119</definedName>
    <definedName name="__________________hnt40" localSheetId="6">[14]Rates!$E$119</definedName>
    <definedName name="__________________hnt40" localSheetId="5">[14]Rates!$E$119</definedName>
    <definedName name="__________________hnt40" localSheetId="8">[14]Rates!$E$119</definedName>
    <definedName name="__________________hnt40" localSheetId="7">[14]Rates!$E$119</definedName>
    <definedName name="__________________hnt40" localSheetId="10">[14]Rates!$E$119</definedName>
    <definedName name="__________________hnt40" localSheetId="9">[14]Rates!$E$119</definedName>
    <definedName name="__________________hnt40" localSheetId="12">[14]Rates!$E$119</definedName>
    <definedName name="__________________hnt40" localSheetId="11">[14]Rates!$E$119</definedName>
    <definedName name="__________________hnt40" localSheetId="3">[14]Rates!$E$119</definedName>
    <definedName name="__________________hnt40" localSheetId="14">[14]Rates!$E$119</definedName>
    <definedName name="__________________hnt40" localSheetId="13">[14]Rates!$E$119</definedName>
    <definedName name="__________________hnt40" localSheetId="15">[14]Rates!$E$119</definedName>
    <definedName name="__________________hnt40" localSheetId="16">[14]Rates!$E$119</definedName>
    <definedName name="__________________hnt40" localSheetId="18">[14]Rates!$E$119</definedName>
    <definedName name="__________________hnt40" localSheetId="17">[14]Rates!$E$119</definedName>
    <definedName name="__________________hnt40" localSheetId="20">[14]Rates!$E$119</definedName>
    <definedName name="__________________hnt40" localSheetId="19">[14]Rates!$E$119</definedName>
    <definedName name="__________________hnt40" localSheetId="22">[14]Rates!$E$119</definedName>
    <definedName name="__________________hnt40" localSheetId="21">[14]Rates!$E$119</definedName>
    <definedName name="__________________hnt40" localSheetId="24">[14]Rates!$E$119</definedName>
    <definedName name="__________________hnt40" localSheetId="26">[14]Rates!$E$119</definedName>
    <definedName name="__________________hnt40" localSheetId="25">[14]Rates!$E$119</definedName>
    <definedName name="__________________hnt40" localSheetId="23">[14]Rates!$E$119</definedName>
    <definedName name="__________________hnt40" localSheetId="30">[14]Rates!$E$119</definedName>
    <definedName name="__________________hnt40" localSheetId="29">[14]Rates!$E$119</definedName>
    <definedName name="__________________hnt40" localSheetId="28">[14]Rates!$E$119</definedName>
    <definedName name="__________________hnt40" localSheetId="27">[14]Rates!$E$119</definedName>
    <definedName name="__________________hnt40" localSheetId="32">[14]Rates!$E$119</definedName>
    <definedName name="__________________hnt40" localSheetId="31">[14]Rates!$E$119</definedName>
    <definedName name="__________________hnt40">[15]Rates!$E$119</definedName>
    <definedName name="_________________cyt1" localSheetId="2">[1]Rates!$E$268</definedName>
    <definedName name="_________________cyt1" localSheetId="4">[1]Rates!$E$268</definedName>
    <definedName name="_________________cyt1" localSheetId="6">[1]Rates!$E$268</definedName>
    <definedName name="_________________cyt1" localSheetId="5">[1]Rates!$E$268</definedName>
    <definedName name="_________________cyt1" localSheetId="8">[1]Rates!$E$268</definedName>
    <definedName name="_________________cyt1" localSheetId="7">[1]Rates!$E$268</definedName>
    <definedName name="_________________cyt1" localSheetId="10">[1]Rates!$E$268</definedName>
    <definedName name="_________________cyt1" localSheetId="9">[1]Rates!$E$268</definedName>
    <definedName name="_________________cyt1" localSheetId="12">[1]Rates!$E$268</definedName>
    <definedName name="_________________cyt1" localSheetId="11">[1]Rates!$E$268</definedName>
    <definedName name="_________________cyt1" localSheetId="3">[1]Rates!$E$268</definedName>
    <definedName name="_________________cyt1" localSheetId="14">[1]Rates!$E$268</definedName>
    <definedName name="_________________cyt1" localSheetId="13">[1]Rates!$E$268</definedName>
    <definedName name="_________________cyt1" localSheetId="15">[1]Rates!$E$268</definedName>
    <definedName name="_________________cyt1" localSheetId="16">[1]Rates!$E$268</definedName>
    <definedName name="_________________cyt1" localSheetId="18">[1]Rates!$E$268</definedName>
    <definedName name="_________________cyt1" localSheetId="17">[1]Rates!$E$268</definedName>
    <definedName name="_________________cyt1" localSheetId="20">[1]Rates!$E$268</definedName>
    <definedName name="_________________cyt1" localSheetId="19">[1]Rates!$E$268</definedName>
    <definedName name="_________________cyt1" localSheetId="22">[1]Rates!$E$268</definedName>
    <definedName name="_________________cyt1" localSheetId="21">[1]Rates!$E$268</definedName>
    <definedName name="_________________cyt1" localSheetId="24">[1]Rates!$E$268</definedName>
    <definedName name="_________________cyt1" localSheetId="26">[1]Rates!$E$268</definedName>
    <definedName name="_________________cyt1" localSheetId="25">[1]Rates!$E$268</definedName>
    <definedName name="_________________cyt1" localSheetId="23">[1]Rates!$E$268</definedName>
    <definedName name="_________________cyt1" localSheetId="30">[1]Rates!$E$268</definedName>
    <definedName name="_________________cyt1" localSheetId="29">[1]Rates!$E$268</definedName>
    <definedName name="_________________cyt1" localSheetId="28">[1]Rates!$E$268</definedName>
    <definedName name="_________________cyt1" localSheetId="27">[1]Rates!$E$268</definedName>
    <definedName name="_________________cyt1" localSheetId="32">[1]Rates!$E$268</definedName>
    <definedName name="_________________cyt1" localSheetId="31">[1]Rates!$E$268</definedName>
    <definedName name="_________________cyt1">[2]Rates!$E$268</definedName>
    <definedName name="_________________hnt15" localSheetId="2">[1]Rates!$E$117</definedName>
    <definedName name="_________________hnt15" localSheetId="4">[1]Rates!$E$117</definedName>
    <definedName name="_________________hnt15" localSheetId="6">[1]Rates!$E$117</definedName>
    <definedName name="_________________hnt15" localSheetId="5">[1]Rates!$E$117</definedName>
    <definedName name="_________________hnt15" localSheetId="8">[1]Rates!$E$117</definedName>
    <definedName name="_________________hnt15" localSheetId="7">[1]Rates!$E$117</definedName>
    <definedName name="_________________hnt15" localSheetId="10">[1]Rates!$E$117</definedName>
    <definedName name="_________________hnt15" localSheetId="9">[1]Rates!$E$117</definedName>
    <definedName name="_________________hnt15" localSheetId="12">[1]Rates!$E$117</definedName>
    <definedName name="_________________hnt15" localSheetId="11">[1]Rates!$E$117</definedName>
    <definedName name="_________________hnt15" localSheetId="3">[1]Rates!$E$117</definedName>
    <definedName name="_________________hnt15" localSheetId="14">[1]Rates!$E$117</definedName>
    <definedName name="_________________hnt15" localSheetId="13">[1]Rates!$E$117</definedName>
    <definedName name="_________________hnt15" localSheetId="15">[1]Rates!$E$117</definedName>
    <definedName name="_________________hnt15" localSheetId="16">[1]Rates!$E$117</definedName>
    <definedName name="_________________hnt15" localSheetId="18">[1]Rates!$E$117</definedName>
    <definedName name="_________________hnt15" localSheetId="17">[1]Rates!$E$117</definedName>
    <definedName name="_________________hnt15" localSheetId="20">[1]Rates!$E$117</definedName>
    <definedName name="_________________hnt15" localSheetId="19">[1]Rates!$E$117</definedName>
    <definedName name="_________________hnt15" localSheetId="22">[1]Rates!$E$117</definedName>
    <definedName name="_________________hnt15" localSheetId="21">[1]Rates!$E$117</definedName>
    <definedName name="_________________hnt15" localSheetId="24">[1]Rates!$E$117</definedName>
    <definedName name="_________________hnt15" localSheetId="26">[1]Rates!$E$117</definedName>
    <definedName name="_________________hnt15" localSheetId="25">[1]Rates!$E$117</definedName>
    <definedName name="_________________hnt15" localSheetId="23">[1]Rates!$E$117</definedName>
    <definedName name="_________________hnt15" localSheetId="30">[1]Rates!$E$117</definedName>
    <definedName name="_________________hnt15" localSheetId="29">[1]Rates!$E$117</definedName>
    <definedName name="_________________hnt15" localSheetId="28">[1]Rates!$E$117</definedName>
    <definedName name="_________________hnt15" localSheetId="27">[1]Rates!$E$117</definedName>
    <definedName name="_________________hnt15" localSheetId="32">[1]Rates!$E$117</definedName>
    <definedName name="_________________hnt15" localSheetId="31">[1]Rates!$E$117</definedName>
    <definedName name="_________________hnt15">[2]Rates!$E$117</definedName>
    <definedName name="_________________hnt16" localSheetId="2">[14]Rates!$E$117</definedName>
    <definedName name="_________________hnt16" localSheetId="4">[14]Rates!$E$117</definedName>
    <definedName name="_________________hnt16" localSheetId="6">[14]Rates!$E$117</definedName>
    <definedName name="_________________hnt16" localSheetId="5">[14]Rates!$E$117</definedName>
    <definedName name="_________________hnt16" localSheetId="8">[14]Rates!$E$117</definedName>
    <definedName name="_________________hnt16" localSheetId="7">[14]Rates!$E$117</definedName>
    <definedName name="_________________hnt16" localSheetId="10">[14]Rates!$E$117</definedName>
    <definedName name="_________________hnt16" localSheetId="9">[14]Rates!$E$117</definedName>
    <definedName name="_________________hnt16" localSheetId="12">[14]Rates!$E$117</definedName>
    <definedName name="_________________hnt16" localSheetId="11">[14]Rates!$E$117</definedName>
    <definedName name="_________________hnt16" localSheetId="3">[14]Rates!$E$117</definedName>
    <definedName name="_________________hnt16" localSheetId="14">[14]Rates!$E$117</definedName>
    <definedName name="_________________hnt16" localSheetId="13">[14]Rates!$E$117</definedName>
    <definedName name="_________________hnt16" localSheetId="15">[14]Rates!$E$117</definedName>
    <definedName name="_________________hnt16" localSheetId="16">[14]Rates!$E$117</definedName>
    <definedName name="_________________hnt16" localSheetId="18">[14]Rates!$E$117</definedName>
    <definedName name="_________________hnt16" localSheetId="17">[14]Rates!$E$117</definedName>
    <definedName name="_________________hnt16" localSheetId="20">[14]Rates!$E$117</definedName>
    <definedName name="_________________hnt16" localSheetId="19">[14]Rates!$E$117</definedName>
    <definedName name="_________________hnt16" localSheetId="22">[14]Rates!$E$117</definedName>
    <definedName name="_________________hnt16" localSheetId="21">[14]Rates!$E$117</definedName>
    <definedName name="_________________hnt16" localSheetId="24">[14]Rates!$E$117</definedName>
    <definedName name="_________________hnt16" localSheetId="26">[14]Rates!$E$117</definedName>
    <definedName name="_________________hnt16" localSheetId="25">[14]Rates!$E$117</definedName>
    <definedName name="_________________hnt16" localSheetId="23">[14]Rates!$E$117</definedName>
    <definedName name="_________________hnt16" localSheetId="30">[14]Rates!$E$117</definedName>
    <definedName name="_________________hnt16" localSheetId="29">[14]Rates!$E$117</definedName>
    <definedName name="_________________hnt16" localSheetId="28">[14]Rates!$E$117</definedName>
    <definedName name="_________________hnt16" localSheetId="27">[14]Rates!$E$117</definedName>
    <definedName name="_________________hnt16" localSheetId="32">[14]Rates!$E$117</definedName>
    <definedName name="_________________hnt16" localSheetId="31">[14]Rates!$E$117</definedName>
    <definedName name="_________________hnt16">[15]Rates!$E$117</definedName>
    <definedName name="_________________hnt20" localSheetId="2">[1]Rates!$E$118</definedName>
    <definedName name="_________________hnt20" localSheetId="4">[1]Rates!$E$118</definedName>
    <definedName name="_________________hnt20" localSheetId="6">[1]Rates!$E$118</definedName>
    <definedName name="_________________hnt20" localSheetId="5">[1]Rates!$E$118</definedName>
    <definedName name="_________________hnt20" localSheetId="8">[1]Rates!$E$118</definedName>
    <definedName name="_________________hnt20" localSheetId="7">[1]Rates!$E$118</definedName>
    <definedName name="_________________hnt20" localSheetId="10">[1]Rates!$E$118</definedName>
    <definedName name="_________________hnt20" localSheetId="9">[1]Rates!$E$118</definedName>
    <definedName name="_________________hnt20" localSheetId="12">[1]Rates!$E$118</definedName>
    <definedName name="_________________hnt20" localSheetId="11">[1]Rates!$E$118</definedName>
    <definedName name="_________________hnt20" localSheetId="3">[1]Rates!$E$118</definedName>
    <definedName name="_________________hnt20" localSheetId="14">[1]Rates!$E$118</definedName>
    <definedName name="_________________hnt20" localSheetId="13">[1]Rates!$E$118</definedName>
    <definedName name="_________________hnt20" localSheetId="15">[1]Rates!$E$118</definedName>
    <definedName name="_________________hnt20" localSheetId="16">[1]Rates!$E$118</definedName>
    <definedName name="_________________hnt20" localSheetId="18">[1]Rates!$E$118</definedName>
    <definedName name="_________________hnt20" localSheetId="17">[1]Rates!$E$118</definedName>
    <definedName name="_________________hnt20" localSheetId="20">[1]Rates!$E$118</definedName>
    <definedName name="_________________hnt20" localSheetId="19">[1]Rates!$E$118</definedName>
    <definedName name="_________________hnt20" localSheetId="22">[1]Rates!$E$118</definedName>
    <definedName name="_________________hnt20" localSheetId="21">[1]Rates!$E$118</definedName>
    <definedName name="_________________hnt20" localSheetId="24">[1]Rates!$E$118</definedName>
    <definedName name="_________________hnt20" localSheetId="26">[1]Rates!$E$118</definedName>
    <definedName name="_________________hnt20" localSheetId="25">[1]Rates!$E$118</definedName>
    <definedName name="_________________hnt20" localSheetId="23">[1]Rates!$E$118</definedName>
    <definedName name="_________________hnt20" localSheetId="30">[1]Rates!$E$118</definedName>
    <definedName name="_________________hnt20" localSheetId="29">[1]Rates!$E$118</definedName>
    <definedName name="_________________hnt20" localSheetId="28">[1]Rates!$E$118</definedName>
    <definedName name="_________________hnt20" localSheetId="27">[1]Rates!$E$118</definedName>
    <definedName name="_________________hnt20" localSheetId="32">[1]Rates!$E$118</definedName>
    <definedName name="_________________hnt20" localSheetId="31">[1]Rates!$E$118</definedName>
    <definedName name="_________________hnt20">[2]Rates!$E$118</definedName>
    <definedName name="_________________hnt21" localSheetId="2">[14]Rates!$E$118</definedName>
    <definedName name="_________________hnt21" localSheetId="4">[14]Rates!$E$118</definedName>
    <definedName name="_________________hnt21" localSheetId="6">[14]Rates!$E$118</definedName>
    <definedName name="_________________hnt21" localSheetId="5">[14]Rates!$E$118</definedName>
    <definedName name="_________________hnt21" localSheetId="8">[14]Rates!$E$118</definedName>
    <definedName name="_________________hnt21" localSheetId="7">[14]Rates!$E$118</definedName>
    <definedName name="_________________hnt21" localSheetId="10">[14]Rates!$E$118</definedName>
    <definedName name="_________________hnt21" localSheetId="9">[14]Rates!$E$118</definedName>
    <definedName name="_________________hnt21" localSheetId="12">[14]Rates!$E$118</definedName>
    <definedName name="_________________hnt21" localSheetId="11">[14]Rates!$E$118</definedName>
    <definedName name="_________________hnt21" localSheetId="3">[14]Rates!$E$118</definedName>
    <definedName name="_________________hnt21" localSheetId="14">[14]Rates!$E$118</definedName>
    <definedName name="_________________hnt21" localSheetId="13">[14]Rates!$E$118</definedName>
    <definedName name="_________________hnt21" localSheetId="15">[14]Rates!$E$118</definedName>
    <definedName name="_________________hnt21" localSheetId="16">[14]Rates!$E$118</definedName>
    <definedName name="_________________hnt21" localSheetId="18">[14]Rates!$E$118</definedName>
    <definedName name="_________________hnt21" localSheetId="17">[14]Rates!$E$118</definedName>
    <definedName name="_________________hnt21" localSheetId="20">[14]Rates!$E$118</definedName>
    <definedName name="_________________hnt21" localSheetId="19">[14]Rates!$E$118</definedName>
    <definedName name="_________________hnt21" localSheetId="22">[14]Rates!$E$118</definedName>
    <definedName name="_________________hnt21" localSheetId="21">[14]Rates!$E$118</definedName>
    <definedName name="_________________hnt21" localSheetId="24">[14]Rates!$E$118</definedName>
    <definedName name="_________________hnt21" localSheetId="26">[14]Rates!$E$118</definedName>
    <definedName name="_________________hnt21" localSheetId="25">[14]Rates!$E$118</definedName>
    <definedName name="_________________hnt21" localSheetId="23">[14]Rates!$E$118</definedName>
    <definedName name="_________________hnt21" localSheetId="30">[14]Rates!$E$118</definedName>
    <definedName name="_________________hnt21" localSheetId="29">[14]Rates!$E$118</definedName>
    <definedName name="_________________hnt21" localSheetId="28">[14]Rates!$E$118</definedName>
    <definedName name="_________________hnt21" localSheetId="27">[14]Rates!$E$118</definedName>
    <definedName name="_________________hnt21" localSheetId="32">[14]Rates!$E$118</definedName>
    <definedName name="_________________hnt21" localSheetId="31">[14]Rates!$E$118</definedName>
    <definedName name="_________________hnt21">[15]Rates!$E$118</definedName>
    <definedName name="_________________hnt25" localSheetId="2">[1]Rates!$E$119</definedName>
    <definedName name="_________________hnt25" localSheetId="4">[1]Rates!$E$119</definedName>
    <definedName name="_________________hnt25" localSheetId="6">[1]Rates!$E$119</definedName>
    <definedName name="_________________hnt25" localSheetId="5">[1]Rates!$E$119</definedName>
    <definedName name="_________________hnt25" localSheetId="8">[1]Rates!$E$119</definedName>
    <definedName name="_________________hnt25" localSheetId="7">[1]Rates!$E$119</definedName>
    <definedName name="_________________hnt25" localSheetId="10">[1]Rates!$E$119</definedName>
    <definedName name="_________________hnt25" localSheetId="9">[1]Rates!$E$119</definedName>
    <definedName name="_________________hnt25" localSheetId="12">[1]Rates!$E$119</definedName>
    <definedName name="_________________hnt25" localSheetId="11">[1]Rates!$E$119</definedName>
    <definedName name="_________________hnt25" localSheetId="3">[1]Rates!$E$119</definedName>
    <definedName name="_________________hnt25" localSheetId="14">[1]Rates!$E$119</definedName>
    <definedName name="_________________hnt25" localSheetId="13">[1]Rates!$E$119</definedName>
    <definedName name="_________________hnt25" localSheetId="15">[1]Rates!$E$119</definedName>
    <definedName name="_________________hnt25" localSheetId="16">[1]Rates!$E$119</definedName>
    <definedName name="_________________hnt25" localSheetId="18">[1]Rates!$E$119</definedName>
    <definedName name="_________________hnt25" localSheetId="17">[1]Rates!$E$119</definedName>
    <definedName name="_________________hnt25" localSheetId="20">[1]Rates!$E$119</definedName>
    <definedName name="_________________hnt25" localSheetId="19">[1]Rates!$E$119</definedName>
    <definedName name="_________________hnt25" localSheetId="22">[1]Rates!$E$119</definedName>
    <definedName name="_________________hnt25" localSheetId="21">[1]Rates!$E$119</definedName>
    <definedName name="_________________hnt25" localSheetId="24">[1]Rates!$E$119</definedName>
    <definedName name="_________________hnt25" localSheetId="26">[1]Rates!$E$119</definedName>
    <definedName name="_________________hnt25" localSheetId="25">[1]Rates!$E$119</definedName>
    <definedName name="_________________hnt25" localSheetId="23">[1]Rates!$E$119</definedName>
    <definedName name="_________________hnt25" localSheetId="30">[1]Rates!$E$119</definedName>
    <definedName name="_________________hnt25" localSheetId="29">[1]Rates!$E$119</definedName>
    <definedName name="_________________hnt25" localSheetId="28">[1]Rates!$E$119</definedName>
    <definedName name="_________________hnt25" localSheetId="27">[1]Rates!$E$119</definedName>
    <definedName name="_________________hnt25" localSheetId="32">[1]Rates!$E$119</definedName>
    <definedName name="_________________hnt25" localSheetId="31">[1]Rates!$E$119</definedName>
    <definedName name="_________________hnt25">[2]Rates!$E$119</definedName>
    <definedName name="_________________hnt40" localSheetId="2">[14]Rates!$E$119</definedName>
    <definedName name="_________________hnt40" localSheetId="4">[14]Rates!$E$119</definedName>
    <definedName name="_________________hnt40" localSheetId="6">[14]Rates!$E$119</definedName>
    <definedName name="_________________hnt40" localSheetId="5">[14]Rates!$E$119</definedName>
    <definedName name="_________________hnt40" localSheetId="8">[14]Rates!$E$119</definedName>
    <definedName name="_________________hnt40" localSheetId="7">[14]Rates!$E$119</definedName>
    <definedName name="_________________hnt40" localSheetId="10">[14]Rates!$E$119</definedName>
    <definedName name="_________________hnt40" localSheetId="9">[14]Rates!$E$119</definedName>
    <definedName name="_________________hnt40" localSheetId="12">[14]Rates!$E$119</definedName>
    <definedName name="_________________hnt40" localSheetId="11">[14]Rates!$E$119</definedName>
    <definedName name="_________________hnt40" localSheetId="3">[14]Rates!$E$119</definedName>
    <definedName name="_________________hnt40" localSheetId="14">[14]Rates!$E$119</definedName>
    <definedName name="_________________hnt40" localSheetId="13">[14]Rates!$E$119</definedName>
    <definedName name="_________________hnt40" localSheetId="15">[14]Rates!$E$119</definedName>
    <definedName name="_________________hnt40" localSheetId="16">[14]Rates!$E$119</definedName>
    <definedName name="_________________hnt40" localSheetId="18">[14]Rates!$E$119</definedName>
    <definedName name="_________________hnt40" localSheetId="17">[14]Rates!$E$119</definedName>
    <definedName name="_________________hnt40" localSheetId="20">[14]Rates!$E$119</definedName>
    <definedName name="_________________hnt40" localSheetId="19">[14]Rates!$E$119</definedName>
    <definedName name="_________________hnt40" localSheetId="22">[14]Rates!$E$119</definedName>
    <definedName name="_________________hnt40" localSheetId="21">[14]Rates!$E$119</definedName>
    <definedName name="_________________hnt40" localSheetId="24">[14]Rates!$E$119</definedName>
    <definedName name="_________________hnt40" localSheetId="26">[14]Rates!$E$119</definedName>
    <definedName name="_________________hnt40" localSheetId="25">[14]Rates!$E$119</definedName>
    <definedName name="_________________hnt40" localSheetId="23">[14]Rates!$E$119</definedName>
    <definedName name="_________________hnt40" localSheetId="30">[14]Rates!$E$119</definedName>
    <definedName name="_________________hnt40" localSheetId="29">[14]Rates!$E$119</definedName>
    <definedName name="_________________hnt40" localSheetId="28">[14]Rates!$E$119</definedName>
    <definedName name="_________________hnt40" localSheetId="27">[14]Rates!$E$119</definedName>
    <definedName name="_________________hnt40" localSheetId="32">[14]Rates!$E$119</definedName>
    <definedName name="_________________hnt40" localSheetId="31">[14]Rates!$E$119</definedName>
    <definedName name="_________________hnt40">[15]Rates!$E$119</definedName>
    <definedName name="________________cyt1" localSheetId="2">[14]Rates!$E$268</definedName>
    <definedName name="________________cyt1" localSheetId="4">[14]Rates!$E$268</definedName>
    <definedName name="________________cyt1" localSheetId="6">[14]Rates!$E$268</definedName>
    <definedName name="________________cyt1" localSheetId="5">[14]Rates!$E$268</definedName>
    <definedName name="________________cyt1" localSheetId="8">[14]Rates!$E$268</definedName>
    <definedName name="________________cyt1" localSheetId="7">[14]Rates!$E$268</definedName>
    <definedName name="________________cyt1" localSheetId="10">[14]Rates!$E$268</definedName>
    <definedName name="________________cyt1" localSheetId="9">[14]Rates!$E$268</definedName>
    <definedName name="________________cyt1" localSheetId="12">[14]Rates!$E$268</definedName>
    <definedName name="________________cyt1" localSheetId="11">[14]Rates!$E$268</definedName>
    <definedName name="________________cyt1" localSheetId="3">[14]Rates!$E$268</definedName>
    <definedName name="________________cyt1" localSheetId="14">[14]Rates!$E$268</definedName>
    <definedName name="________________cyt1" localSheetId="13">[14]Rates!$E$268</definedName>
    <definedName name="________________cyt1" localSheetId="15">[14]Rates!$E$268</definedName>
    <definedName name="________________cyt1" localSheetId="16">[14]Rates!$E$268</definedName>
    <definedName name="________________cyt1" localSheetId="18">[14]Rates!$E$268</definedName>
    <definedName name="________________cyt1" localSheetId="17">[14]Rates!$E$268</definedName>
    <definedName name="________________cyt1" localSheetId="20">[14]Rates!$E$268</definedName>
    <definedName name="________________cyt1" localSheetId="19">[14]Rates!$E$268</definedName>
    <definedName name="________________cyt1" localSheetId="22">[14]Rates!$E$268</definedName>
    <definedName name="________________cyt1" localSheetId="21">[14]Rates!$E$268</definedName>
    <definedName name="________________cyt1" localSheetId="24">[14]Rates!$E$268</definedName>
    <definedName name="________________cyt1" localSheetId="26">[14]Rates!$E$268</definedName>
    <definedName name="________________cyt1" localSheetId="25">[14]Rates!$E$268</definedName>
    <definedName name="________________cyt1" localSheetId="23">[14]Rates!$E$268</definedName>
    <definedName name="________________cyt1" localSheetId="30">[14]Rates!$E$268</definedName>
    <definedName name="________________cyt1" localSheetId="29">[14]Rates!$E$268</definedName>
    <definedName name="________________cyt1" localSheetId="28">[14]Rates!$E$268</definedName>
    <definedName name="________________cyt1" localSheetId="27">[14]Rates!$E$268</definedName>
    <definedName name="________________cyt1" localSheetId="32">[14]Rates!$E$268</definedName>
    <definedName name="________________cyt1" localSheetId="31">[14]Rates!$E$268</definedName>
    <definedName name="________________cyt1">[15]Rates!$E$268</definedName>
    <definedName name="________________hnt15" localSheetId="2">[14]Rates!$E$117</definedName>
    <definedName name="________________hnt15" localSheetId="4">[14]Rates!$E$117</definedName>
    <definedName name="________________hnt15" localSheetId="6">[14]Rates!$E$117</definedName>
    <definedName name="________________hnt15" localSheetId="5">[14]Rates!$E$117</definedName>
    <definedName name="________________hnt15" localSheetId="8">[14]Rates!$E$117</definedName>
    <definedName name="________________hnt15" localSheetId="7">[14]Rates!$E$117</definedName>
    <definedName name="________________hnt15" localSheetId="10">[14]Rates!$E$117</definedName>
    <definedName name="________________hnt15" localSheetId="9">[14]Rates!$E$117</definedName>
    <definedName name="________________hnt15" localSheetId="12">[14]Rates!$E$117</definedName>
    <definedName name="________________hnt15" localSheetId="11">[14]Rates!$E$117</definedName>
    <definedName name="________________hnt15" localSheetId="3">[14]Rates!$E$117</definedName>
    <definedName name="________________hnt15" localSheetId="14">[14]Rates!$E$117</definedName>
    <definedName name="________________hnt15" localSheetId="13">[14]Rates!$E$117</definedName>
    <definedName name="________________hnt15" localSheetId="15">[14]Rates!$E$117</definedName>
    <definedName name="________________hnt15" localSheetId="16">[14]Rates!$E$117</definedName>
    <definedName name="________________hnt15" localSheetId="18">[14]Rates!$E$117</definedName>
    <definedName name="________________hnt15" localSheetId="17">[14]Rates!$E$117</definedName>
    <definedName name="________________hnt15" localSheetId="20">[14]Rates!$E$117</definedName>
    <definedName name="________________hnt15" localSheetId="19">[14]Rates!$E$117</definedName>
    <definedName name="________________hnt15" localSheetId="22">[14]Rates!$E$117</definedName>
    <definedName name="________________hnt15" localSheetId="21">[14]Rates!$E$117</definedName>
    <definedName name="________________hnt15" localSheetId="24">[14]Rates!$E$117</definedName>
    <definedName name="________________hnt15" localSheetId="26">[14]Rates!$E$117</definedName>
    <definedName name="________________hnt15" localSheetId="25">[14]Rates!$E$117</definedName>
    <definedName name="________________hnt15" localSheetId="23">[14]Rates!$E$117</definedName>
    <definedName name="________________hnt15" localSheetId="30">[14]Rates!$E$117</definedName>
    <definedName name="________________hnt15" localSheetId="29">[14]Rates!$E$117</definedName>
    <definedName name="________________hnt15" localSheetId="28">[14]Rates!$E$117</definedName>
    <definedName name="________________hnt15" localSheetId="27">[14]Rates!$E$117</definedName>
    <definedName name="________________hnt15" localSheetId="32">[14]Rates!$E$117</definedName>
    <definedName name="________________hnt15" localSheetId="31">[14]Rates!$E$117</definedName>
    <definedName name="________________hnt15">[15]Rates!$E$117</definedName>
    <definedName name="________________hnt16" localSheetId="2">[14]Rates!$E$117</definedName>
    <definedName name="________________hnt16" localSheetId="4">[14]Rates!$E$117</definedName>
    <definedName name="________________hnt16" localSheetId="6">[14]Rates!$E$117</definedName>
    <definedName name="________________hnt16" localSheetId="5">[14]Rates!$E$117</definedName>
    <definedName name="________________hnt16" localSheetId="8">[14]Rates!$E$117</definedName>
    <definedName name="________________hnt16" localSheetId="7">[14]Rates!$E$117</definedName>
    <definedName name="________________hnt16" localSheetId="10">[14]Rates!$E$117</definedName>
    <definedName name="________________hnt16" localSheetId="9">[14]Rates!$E$117</definedName>
    <definedName name="________________hnt16" localSheetId="12">[14]Rates!$E$117</definedName>
    <definedName name="________________hnt16" localSheetId="11">[14]Rates!$E$117</definedName>
    <definedName name="________________hnt16" localSheetId="3">[14]Rates!$E$117</definedName>
    <definedName name="________________hnt16" localSheetId="14">[14]Rates!$E$117</definedName>
    <definedName name="________________hnt16" localSheetId="13">[14]Rates!$E$117</definedName>
    <definedName name="________________hnt16" localSheetId="15">[14]Rates!$E$117</definedName>
    <definedName name="________________hnt16" localSheetId="16">[14]Rates!$E$117</definedName>
    <definedName name="________________hnt16" localSheetId="18">[14]Rates!$E$117</definedName>
    <definedName name="________________hnt16" localSheetId="17">[14]Rates!$E$117</definedName>
    <definedName name="________________hnt16" localSheetId="20">[14]Rates!$E$117</definedName>
    <definedName name="________________hnt16" localSheetId="19">[14]Rates!$E$117</definedName>
    <definedName name="________________hnt16" localSheetId="22">[14]Rates!$E$117</definedName>
    <definedName name="________________hnt16" localSheetId="21">[14]Rates!$E$117</definedName>
    <definedName name="________________hnt16" localSheetId="24">[14]Rates!$E$117</definedName>
    <definedName name="________________hnt16" localSheetId="26">[14]Rates!$E$117</definedName>
    <definedName name="________________hnt16" localSheetId="25">[14]Rates!$E$117</definedName>
    <definedName name="________________hnt16" localSheetId="23">[14]Rates!$E$117</definedName>
    <definedName name="________________hnt16" localSheetId="30">[14]Rates!$E$117</definedName>
    <definedName name="________________hnt16" localSheetId="29">[14]Rates!$E$117</definedName>
    <definedName name="________________hnt16" localSheetId="28">[14]Rates!$E$117</definedName>
    <definedName name="________________hnt16" localSheetId="27">[14]Rates!$E$117</definedName>
    <definedName name="________________hnt16" localSheetId="32">[14]Rates!$E$117</definedName>
    <definedName name="________________hnt16" localSheetId="31">[14]Rates!$E$117</definedName>
    <definedName name="________________hnt16">[15]Rates!$E$117</definedName>
    <definedName name="________________hnt20" localSheetId="2">[14]Rates!$E$118</definedName>
    <definedName name="________________hnt20" localSheetId="4">[14]Rates!$E$118</definedName>
    <definedName name="________________hnt20" localSheetId="6">[14]Rates!$E$118</definedName>
    <definedName name="________________hnt20" localSheetId="5">[14]Rates!$E$118</definedName>
    <definedName name="________________hnt20" localSheetId="8">[14]Rates!$E$118</definedName>
    <definedName name="________________hnt20" localSheetId="7">[14]Rates!$E$118</definedName>
    <definedName name="________________hnt20" localSheetId="10">[14]Rates!$E$118</definedName>
    <definedName name="________________hnt20" localSheetId="9">[14]Rates!$E$118</definedName>
    <definedName name="________________hnt20" localSheetId="12">[14]Rates!$E$118</definedName>
    <definedName name="________________hnt20" localSheetId="11">[14]Rates!$E$118</definedName>
    <definedName name="________________hnt20" localSheetId="3">[14]Rates!$E$118</definedName>
    <definedName name="________________hnt20" localSheetId="14">[14]Rates!$E$118</definedName>
    <definedName name="________________hnt20" localSheetId="13">[14]Rates!$E$118</definedName>
    <definedName name="________________hnt20" localSheetId="15">[14]Rates!$E$118</definedName>
    <definedName name="________________hnt20" localSheetId="16">[14]Rates!$E$118</definedName>
    <definedName name="________________hnt20" localSheetId="18">[14]Rates!$E$118</definedName>
    <definedName name="________________hnt20" localSheetId="17">[14]Rates!$E$118</definedName>
    <definedName name="________________hnt20" localSheetId="20">[14]Rates!$E$118</definedName>
    <definedName name="________________hnt20" localSheetId="19">[14]Rates!$E$118</definedName>
    <definedName name="________________hnt20" localSheetId="22">[14]Rates!$E$118</definedName>
    <definedName name="________________hnt20" localSheetId="21">[14]Rates!$E$118</definedName>
    <definedName name="________________hnt20" localSheetId="24">[14]Rates!$E$118</definedName>
    <definedName name="________________hnt20" localSheetId="26">[14]Rates!$E$118</definedName>
    <definedName name="________________hnt20" localSheetId="25">[14]Rates!$E$118</definedName>
    <definedName name="________________hnt20" localSheetId="23">[14]Rates!$E$118</definedName>
    <definedName name="________________hnt20" localSheetId="30">[14]Rates!$E$118</definedName>
    <definedName name="________________hnt20" localSheetId="29">[14]Rates!$E$118</definedName>
    <definedName name="________________hnt20" localSheetId="28">[14]Rates!$E$118</definedName>
    <definedName name="________________hnt20" localSheetId="27">[14]Rates!$E$118</definedName>
    <definedName name="________________hnt20" localSheetId="32">[14]Rates!$E$118</definedName>
    <definedName name="________________hnt20" localSheetId="31">[14]Rates!$E$118</definedName>
    <definedName name="________________hnt20">[15]Rates!$E$118</definedName>
    <definedName name="________________hnt21" localSheetId="2">[14]Rates!$E$118</definedName>
    <definedName name="________________hnt21" localSheetId="4">[14]Rates!$E$118</definedName>
    <definedName name="________________hnt21" localSheetId="6">[14]Rates!$E$118</definedName>
    <definedName name="________________hnt21" localSheetId="5">[14]Rates!$E$118</definedName>
    <definedName name="________________hnt21" localSheetId="8">[14]Rates!$E$118</definedName>
    <definedName name="________________hnt21" localSheetId="7">[14]Rates!$E$118</definedName>
    <definedName name="________________hnt21" localSheetId="10">[14]Rates!$E$118</definedName>
    <definedName name="________________hnt21" localSheetId="9">[14]Rates!$E$118</definedName>
    <definedName name="________________hnt21" localSheetId="12">[14]Rates!$E$118</definedName>
    <definedName name="________________hnt21" localSheetId="11">[14]Rates!$E$118</definedName>
    <definedName name="________________hnt21" localSheetId="3">[14]Rates!$E$118</definedName>
    <definedName name="________________hnt21" localSheetId="14">[14]Rates!$E$118</definedName>
    <definedName name="________________hnt21" localSheetId="13">[14]Rates!$E$118</definedName>
    <definedName name="________________hnt21" localSheetId="15">[14]Rates!$E$118</definedName>
    <definedName name="________________hnt21" localSheetId="16">[14]Rates!$E$118</definedName>
    <definedName name="________________hnt21" localSheetId="18">[14]Rates!$E$118</definedName>
    <definedName name="________________hnt21" localSheetId="17">[14]Rates!$E$118</definedName>
    <definedName name="________________hnt21" localSheetId="20">[14]Rates!$E$118</definedName>
    <definedName name="________________hnt21" localSheetId="19">[14]Rates!$E$118</definedName>
    <definedName name="________________hnt21" localSheetId="22">[14]Rates!$E$118</definedName>
    <definedName name="________________hnt21" localSheetId="21">[14]Rates!$E$118</definedName>
    <definedName name="________________hnt21" localSheetId="24">[14]Rates!$E$118</definedName>
    <definedName name="________________hnt21" localSheetId="26">[14]Rates!$E$118</definedName>
    <definedName name="________________hnt21" localSheetId="25">[14]Rates!$E$118</definedName>
    <definedName name="________________hnt21" localSheetId="23">[14]Rates!$E$118</definedName>
    <definedName name="________________hnt21" localSheetId="30">[14]Rates!$E$118</definedName>
    <definedName name="________________hnt21" localSheetId="29">[14]Rates!$E$118</definedName>
    <definedName name="________________hnt21" localSheetId="28">[14]Rates!$E$118</definedName>
    <definedName name="________________hnt21" localSheetId="27">[14]Rates!$E$118</definedName>
    <definedName name="________________hnt21" localSheetId="32">[14]Rates!$E$118</definedName>
    <definedName name="________________hnt21" localSheetId="31">[14]Rates!$E$118</definedName>
    <definedName name="________________hnt21">[15]Rates!$E$118</definedName>
    <definedName name="________________hnt25" localSheetId="2">[14]Rates!$E$119</definedName>
    <definedName name="________________hnt25" localSheetId="4">[14]Rates!$E$119</definedName>
    <definedName name="________________hnt25" localSheetId="6">[14]Rates!$E$119</definedName>
    <definedName name="________________hnt25" localSheetId="5">[14]Rates!$E$119</definedName>
    <definedName name="________________hnt25" localSheetId="8">[14]Rates!$E$119</definedName>
    <definedName name="________________hnt25" localSheetId="7">[14]Rates!$E$119</definedName>
    <definedName name="________________hnt25" localSheetId="10">[14]Rates!$E$119</definedName>
    <definedName name="________________hnt25" localSheetId="9">[14]Rates!$E$119</definedName>
    <definedName name="________________hnt25" localSheetId="12">[14]Rates!$E$119</definedName>
    <definedName name="________________hnt25" localSheetId="11">[14]Rates!$E$119</definedName>
    <definedName name="________________hnt25" localSheetId="3">[14]Rates!$E$119</definedName>
    <definedName name="________________hnt25" localSheetId="14">[14]Rates!$E$119</definedName>
    <definedName name="________________hnt25" localSheetId="13">[14]Rates!$E$119</definedName>
    <definedName name="________________hnt25" localSheetId="15">[14]Rates!$E$119</definedName>
    <definedName name="________________hnt25" localSheetId="16">[14]Rates!$E$119</definedName>
    <definedName name="________________hnt25" localSheetId="18">[14]Rates!$E$119</definedName>
    <definedName name="________________hnt25" localSheetId="17">[14]Rates!$E$119</definedName>
    <definedName name="________________hnt25" localSheetId="20">[14]Rates!$E$119</definedName>
    <definedName name="________________hnt25" localSheetId="19">[14]Rates!$E$119</definedName>
    <definedName name="________________hnt25" localSheetId="22">[14]Rates!$E$119</definedName>
    <definedName name="________________hnt25" localSheetId="21">[14]Rates!$E$119</definedName>
    <definedName name="________________hnt25" localSheetId="24">[14]Rates!$E$119</definedName>
    <definedName name="________________hnt25" localSheetId="26">[14]Rates!$E$119</definedName>
    <definedName name="________________hnt25" localSheetId="25">[14]Rates!$E$119</definedName>
    <definedName name="________________hnt25" localSheetId="23">[14]Rates!$E$119</definedName>
    <definedName name="________________hnt25" localSheetId="30">[14]Rates!$E$119</definedName>
    <definedName name="________________hnt25" localSheetId="29">[14]Rates!$E$119</definedName>
    <definedName name="________________hnt25" localSheetId="28">[14]Rates!$E$119</definedName>
    <definedName name="________________hnt25" localSheetId="27">[14]Rates!$E$119</definedName>
    <definedName name="________________hnt25" localSheetId="32">[14]Rates!$E$119</definedName>
    <definedName name="________________hnt25" localSheetId="31">[14]Rates!$E$119</definedName>
    <definedName name="________________hnt25">[15]Rates!$E$119</definedName>
    <definedName name="________________hnt40" localSheetId="2">[14]Rates!$E$119</definedName>
    <definedName name="________________hnt40" localSheetId="4">[14]Rates!$E$119</definedName>
    <definedName name="________________hnt40" localSheetId="6">[14]Rates!$E$119</definedName>
    <definedName name="________________hnt40" localSheetId="5">[14]Rates!$E$119</definedName>
    <definedName name="________________hnt40" localSheetId="8">[14]Rates!$E$119</definedName>
    <definedName name="________________hnt40" localSheetId="7">[14]Rates!$E$119</definedName>
    <definedName name="________________hnt40" localSheetId="10">[14]Rates!$E$119</definedName>
    <definedName name="________________hnt40" localSheetId="9">[14]Rates!$E$119</definedName>
    <definedName name="________________hnt40" localSheetId="12">[14]Rates!$E$119</definedName>
    <definedName name="________________hnt40" localSheetId="11">[14]Rates!$E$119</definedName>
    <definedName name="________________hnt40" localSheetId="3">[14]Rates!$E$119</definedName>
    <definedName name="________________hnt40" localSheetId="14">[14]Rates!$E$119</definedName>
    <definedName name="________________hnt40" localSheetId="13">[14]Rates!$E$119</definedName>
    <definedName name="________________hnt40" localSheetId="15">[14]Rates!$E$119</definedName>
    <definedName name="________________hnt40" localSheetId="16">[14]Rates!$E$119</definedName>
    <definedName name="________________hnt40" localSheetId="18">[14]Rates!$E$119</definedName>
    <definedName name="________________hnt40" localSheetId="17">[14]Rates!$E$119</definedName>
    <definedName name="________________hnt40" localSheetId="20">[14]Rates!$E$119</definedName>
    <definedName name="________________hnt40" localSheetId="19">[14]Rates!$E$119</definedName>
    <definedName name="________________hnt40" localSheetId="22">[14]Rates!$E$119</definedName>
    <definedName name="________________hnt40" localSheetId="21">[14]Rates!$E$119</definedName>
    <definedName name="________________hnt40" localSheetId="24">[14]Rates!$E$119</definedName>
    <definedName name="________________hnt40" localSheetId="26">[14]Rates!$E$119</definedName>
    <definedName name="________________hnt40" localSheetId="25">[14]Rates!$E$119</definedName>
    <definedName name="________________hnt40" localSheetId="23">[14]Rates!$E$119</definedName>
    <definedName name="________________hnt40" localSheetId="30">[14]Rates!$E$119</definedName>
    <definedName name="________________hnt40" localSheetId="29">[14]Rates!$E$119</definedName>
    <definedName name="________________hnt40" localSheetId="28">[14]Rates!$E$119</definedName>
    <definedName name="________________hnt40" localSheetId="27">[14]Rates!$E$119</definedName>
    <definedName name="________________hnt40" localSheetId="32">[14]Rates!$E$119</definedName>
    <definedName name="________________hnt40" localSheetId="31">[14]Rates!$E$119</definedName>
    <definedName name="________________hnt40">[15]Rates!$E$119</definedName>
    <definedName name="_______________cyt1" localSheetId="2">[1]Rates!$E$268</definedName>
    <definedName name="_______________cyt1" localSheetId="4">[1]Rates!$E$268</definedName>
    <definedName name="_______________cyt1" localSheetId="6">[1]Rates!$E$268</definedName>
    <definedName name="_______________cyt1" localSheetId="5">[1]Rates!$E$268</definedName>
    <definedName name="_______________cyt1" localSheetId="8">[1]Rates!$E$268</definedName>
    <definedName name="_______________cyt1" localSheetId="7">[1]Rates!$E$268</definedName>
    <definedName name="_______________cyt1" localSheetId="10">[1]Rates!$E$268</definedName>
    <definedName name="_______________cyt1" localSheetId="9">[1]Rates!$E$268</definedName>
    <definedName name="_______________cyt1" localSheetId="12">[1]Rates!$E$268</definedName>
    <definedName name="_______________cyt1" localSheetId="11">[1]Rates!$E$268</definedName>
    <definedName name="_______________cyt1" localSheetId="3">[1]Rates!$E$268</definedName>
    <definedName name="_______________cyt1" localSheetId="14">[1]Rates!$E$268</definedName>
    <definedName name="_______________cyt1" localSheetId="13">[1]Rates!$E$268</definedName>
    <definedName name="_______________cyt1" localSheetId="15">[1]Rates!$E$268</definedName>
    <definedName name="_______________cyt1" localSheetId="16">[1]Rates!$E$268</definedName>
    <definedName name="_______________cyt1" localSheetId="18">[1]Rates!$E$268</definedName>
    <definedName name="_______________cyt1" localSheetId="17">[1]Rates!$E$268</definedName>
    <definedName name="_______________cyt1" localSheetId="20">[1]Rates!$E$268</definedName>
    <definedName name="_______________cyt1" localSheetId="19">[1]Rates!$E$268</definedName>
    <definedName name="_______________cyt1" localSheetId="22">[1]Rates!$E$268</definedName>
    <definedName name="_______________cyt1" localSheetId="21">[1]Rates!$E$268</definedName>
    <definedName name="_______________cyt1" localSheetId="24">[1]Rates!$E$268</definedName>
    <definedName name="_______________cyt1" localSheetId="26">[1]Rates!$E$268</definedName>
    <definedName name="_______________cyt1" localSheetId="25">[1]Rates!$E$268</definedName>
    <definedName name="_______________cyt1" localSheetId="23">[1]Rates!$E$268</definedName>
    <definedName name="_______________cyt1" localSheetId="30">[1]Rates!$E$268</definedName>
    <definedName name="_______________cyt1" localSheetId="29">[1]Rates!$E$268</definedName>
    <definedName name="_______________cyt1" localSheetId="28">[1]Rates!$E$268</definedName>
    <definedName name="_______________cyt1" localSheetId="27">[1]Rates!$E$268</definedName>
    <definedName name="_______________cyt1" localSheetId="32">[1]Rates!$E$268</definedName>
    <definedName name="_______________cyt1" localSheetId="31">[1]Rates!$E$268</definedName>
    <definedName name="_______________cyt1">[2]Rates!$E$268</definedName>
    <definedName name="_______________hnt15" localSheetId="2">[1]Rates!$E$117</definedName>
    <definedName name="_______________hnt15" localSheetId="4">[1]Rates!$E$117</definedName>
    <definedName name="_______________hnt15" localSheetId="6">[1]Rates!$E$117</definedName>
    <definedName name="_______________hnt15" localSheetId="5">[1]Rates!$E$117</definedName>
    <definedName name="_______________hnt15" localSheetId="8">[1]Rates!$E$117</definedName>
    <definedName name="_______________hnt15" localSheetId="7">[1]Rates!$E$117</definedName>
    <definedName name="_______________hnt15" localSheetId="10">[1]Rates!$E$117</definedName>
    <definedName name="_______________hnt15" localSheetId="9">[1]Rates!$E$117</definedName>
    <definedName name="_______________hnt15" localSheetId="12">[1]Rates!$E$117</definedName>
    <definedName name="_______________hnt15" localSheetId="11">[1]Rates!$E$117</definedName>
    <definedName name="_______________hnt15" localSheetId="3">[1]Rates!$E$117</definedName>
    <definedName name="_______________hnt15" localSheetId="14">[1]Rates!$E$117</definedName>
    <definedName name="_______________hnt15" localSheetId="13">[1]Rates!$E$117</definedName>
    <definedName name="_______________hnt15" localSheetId="15">[1]Rates!$E$117</definedName>
    <definedName name="_______________hnt15" localSheetId="16">[1]Rates!$E$117</definedName>
    <definedName name="_______________hnt15" localSheetId="18">[1]Rates!$E$117</definedName>
    <definedName name="_______________hnt15" localSheetId="17">[1]Rates!$E$117</definedName>
    <definedName name="_______________hnt15" localSheetId="20">[1]Rates!$E$117</definedName>
    <definedName name="_______________hnt15" localSheetId="19">[1]Rates!$E$117</definedName>
    <definedName name="_______________hnt15" localSheetId="22">[1]Rates!$E$117</definedName>
    <definedName name="_______________hnt15" localSheetId="21">[1]Rates!$E$117</definedName>
    <definedName name="_______________hnt15" localSheetId="24">[1]Rates!$E$117</definedName>
    <definedName name="_______________hnt15" localSheetId="26">[1]Rates!$E$117</definedName>
    <definedName name="_______________hnt15" localSheetId="25">[1]Rates!$E$117</definedName>
    <definedName name="_______________hnt15" localSheetId="23">[1]Rates!$E$117</definedName>
    <definedName name="_______________hnt15" localSheetId="30">[1]Rates!$E$117</definedName>
    <definedName name="_______________hnt15" localSheetId="29">[1]Rates!$E$117</definedName>
    <definedName name="_______________hnt15" localSheetId="28">[1]Rates!$E$117</definedName>
    <definedName name="_______________hnt15" localSheetId="27">[1]Rates!$E$117</definedName>
    <definedName name="_______________hnt15" localSheetId="32">[1]Rates!$E$117</definedName>
    <definedName name="_______________hnt15" localSheetId="31">[1]Rates!$E$117</definedName>
    <definedName name="_______________hnt15">[2]Rates!$E$117</definedName>
    <definedName name="_______________hnt16" localSheetId="2">[14]Rates!$E$117</definedName>
    <definedName name="_______________hnt16" localSheetId="4">[14]Rates!$E$117</definedName>
    <definedName name="_______________hnt16" localSheetId="6">[14]Rates!$E$117</definedName>
    <definedName name="_______________hnt16" localSheetId="5">[14]Rates!$E$117</definedName>
    <definedName name="_______________hnt16" localSheetId="8">[14]Rates!$E$117</definedName>
    <definedName name="_______________hnt16" localSheetId="7">[14]Rates!$E$117</definedName>
    <definedName name="_______________hnt16" localSheetId="10">[14]Rates!$E$117</definedName>
    <definedName name="_______________hnt16" localSheetId="9">[14]Rates!$E$117</definedName>
    <definedName name="_______________hnt16" localSheetId="12">[14]Rates!$E$117</definedName>
    <definedName name="_______________hnt16" localSheetId="11">[14]Rates!$E$117</definedName>
    <definedName name="_______________hnt16" localSheetId="3">[14]Rates!$E$117</definedName>
    <definedName name="_______________hnt16" localSheetId="14">[14]Rates!$E$117</definedName>
    <definedName name="_______________hnt16" localSheetId="13">[14]Rates!$E$117</definedName>
    <definedName name="_______________hnt16" localSheetId="15">[14]Rates!$E$117</definedName>
    <definedName name="_______________hnt16" localSheetId="16">[14]Rates!$E$117</definedName>
    <definedName name="_______________hnt16" localSheetId="18">[14]Rates!$E$117</definedName>
    <definedName name="_______________hnt16" localSheetId="17">[14]Rates!$E$117</definedName>
    <definedName name="_______________hnt16" localSheetId="20">[14]Rates!$E$117</definedName>
    <definedName name="_______________hnt16" localSheetId="19">[14]Rates!$E$117</definedName>
    <definedName name="_______________hnt16" localSheetId="22">[14]Rates!$E$117</definedName>
    <definedName name="_______________hnt16" localSheetId="21">[14]Rates!$E$117</definedName>
    <definedName name="_______________hnt16" localSheetId="24">[14]Rates!$E$117</definedName>
    <definedName name="_______________hnt16" localSheetId="26">[14]Rates!$E$117</definedName>
    <definedName name="_______________hnt16" localSheetId="25">[14]Rates!$E$117</definedName>
    <definedName name="_______________hnt16" localSheetId="23">[14]Rates!$E$117</definedName>
    <definedName name="_______________hnt16" localSheetId="30">[14]Rates!$E$117</definedName>
    <definedName name="_______________hnt16" localSheetId="29">[14]Rates!$E$117</definedName>
    <definedName name="_______________hnt16" localSheetId="28">[14]Rates!$E$117</definedName>
    <definedName name="_______________hnt16" localSheetId="27">[14]Rates!$E$117</definedName>
    <definedName name="_______________hnt16" localSheetId="32">[14]Rates!$E$117</definedName>
    <definedName name="_______________hnt16" localSheetId="31">[14]Rates!$E$117</definedName>
    <definedName name="_______________hnt16">[15]Rates!$E$117</definedName>
    <definedName name="_______________hnt20" localSheetId="2">[1]Rates!$E$118</definedName>
    <definedName name="_______________hnt20" localSheetId="4">[1]Rates!$E$118</definedName>
    <definedName name="_______________hnt20" localSheetId="6">[1]Rates!$E$118</definedName>
    <definedName name="_______________hnt20" localSheetId="5">[1]Rates!$E$118</definedName>
    <definedName name="_______________hnt20" localSheetId="8">[1]Rates!$E$118</definedName>
    <definedName name="_______________hnt20" localSheetId="7">[1]Rates!$E$118</definedName>
    <definedName name="_______________hnt20" localSheetId="10">[1]Rates!$E$118</definedName>
    <definedName name="_______________hnt20" localSheetId="9">[1]Rates!$E$118</definedName>
    <definedName name="_______________hnt20" localSheetId="12">[1]Rates!$E$118</definedName>
    <definedName name="_______________hnt20" localSheetId="11">[1]Rates!$E$118</definedName>
    <definedName name="_______________hnt20" localSheetId="3">[1]Rates!$E$118</definedName>
    <definedName name="_______________hnt20" localSheetId="14">[1]Rates!$E$118</definedName>
    <definedName name="_______________hnt20" localSheetId="13">[1]Rates!$E$118</definedName>
    <definedName name="_______________hnt20" localSheetId="15">[1]Rates!$E$118</definedName>
    <definedName name="_______________hnt20" localSheetId="16">[1]Rates!$E$118</definedName>
    <definedName name="_______________hnt20" localSheetId="18">[1]Rates!$E$118</definedName>
    <definedName name="_______________hnt20" localSheetId="17">[1]Rates!$E$118</definedName>
    <definedName name="_______________hnt20" localSheetId="20">[1]Rates!$E$118</definedName>
    <definedName name="_______________hnt20" localSheetId="19">[1]Rates!$E$118</definedName>
    <definedName name="_______________hnt20" localSheetId="22">[1]Rates!$E$118</definedName>
    <definedName name="_______________hnt20" localSheetId="21">[1]Rates!$E$118</definedName>
    <definedName name="_______________hnt20" localSheetId="24">[1]Rates!$E$118</definedName>
    <definedName name="_______________hnt20" localSheetId="26">[1]Rates!$E$118</definedName>
    <definedName name="_______________hnt20" localSheetId="25">[1]Rates!$E$118</definedName>
    <definedName name="_______________hnt20" localSheetId="23">[1]Rates!$E$118</definedName>
    <definedName name="_______________hnt20" localSheetId="30">[1]Rates!$E$118</definedName>
    <definedName name="_______________hnt20" localSheetId="29">[1]Rates!$E$118</definedName>
    <definedName name="_______________hnt20" localSheetId="28">[1]Rates!$E$118</definedName>
    <definedName name="_______________hnt20" localSheetId="27">[1]Rates!$E$118</definedName>
    <definedName name="_______________hnt20" localSheetId="32">[1]Rates!$E$118</definedName>
    <definedName name="_______________hnt20" localSheetId="31">[1]Rates!$E$118</definedName>
    <definedName name="_______________hnt20">[2]Rates!$E$118</definedName>
    <definedName name="_______________hnt21" localSheetId="2">[14]Rates!$E$118</definedName>
    <definedName name="_______________hnt21" localSheetId="4">[14]Rates!$E$118</definedName>
    <definedName name="_______________hnt21" localSheetId="6">[14]Rates!$E$118</definedName>
    <definedName name="_______________hnt21" localSheetId="5">[14]Rates!$E$118</definedName>
    <definedName name="_______________hnt21" localSheetId="8">[14]Rates!$E$118</definedName>
    <definedName name="_______________hnt21" localSheetId="7">[14]Rates!$E$118</definedName>
    <definedName name="_______________hnt21" localSheetId="10">[14]Rates!$E$118</definedName>
    <definedName name="_______________hnt21" localSheetId="9">[14]Rates!$E$118</definedName>
    <definedName name="_______________hnt21" localSheetId="12">[14]Rates!$E$118</definedName>
    <definedName name="_______________hnt21" localSheetId="11">[14]Rates!$E$118</definedName>
    <definedName name="_______________hnt21" localSheetId="3">[14]Rates!$E$118</definedName>
    <definedName name="_______________hnt21" localSheetId="14">[14]Rates!$E$118</definedName>
    <definedName name="_______________hnt21" localSheetId="13">[14]Rates!$E$118</definedName>
    <definedName name="_______________hnt21" localSheetId="15">[14]Rates!$E$118</definedName>
    <definedName name="_______________hnt21" localSheetId="16">[14]Rates!$E$118</definedName>
    <definedName name="_______________hnt21" localSheetId="18">[14]Rates!$E$118</definedName>
    <definedName name="_______________hnt21" localSheetId="17">[14]Rates!$E$118</definedName>
    <definedName name="_______________hnt21" localSheetId="20">[14]Rates!$E$118</definedName>
    <definedName name="_______________hnt21" localSheetId="19">[14]Rates!$E$118</definedName>
    <definedName name="_______________hnt21" localSheetId="22">[14]Rates!$E$118</definedName>
    <definedName name="_______________hnt21" localSheetId="21">[14]Rates!$E$118</definedName>
    <definedName name="_______________hnt21" localSheetId="24">[14]Rates!$E$118</definedName>
    <definedName name="_______________hnt21" localSheetId="26">[14]Rates!$E$118</definedName>
    <definedName name="_______________hnt21" localSheetId="25">[14]Rates!$E$118</definedName>
    <definedName name="_______________hnt21" localSheetId="23">[14]Rates!$E$118</definedName>
    <definedName name="_______________hnt21" localSheetId="30">[14]Rates!$E$118</definedName>
    <definedName name="_______________hnt21" localSheetId="29">[14]Rates!$E$118</definedName>
    <definedName name="_______________hnt21" localSheetId="28">[14]Rates!$E$118</definedName>
    <definedName name="_______________hnt21" localSheetId="27">[14]Rates!$E$118</definedName>
    <definedName name="_______________hnt21" localSheetId="32">[14]Rates!$E$118</definedName>
    <definedName name="_______________hnt21" localSheetId="31">[14]Rates!$E$118</definedName>
    <definedName name="_______________hnt21">[15]Rates!$E$118</definedName>
    <definedName name="_______________hnt25" localSheetId="2">[1]Rates!$E$119</definedName>
    <definedName name="_______________hnt25" localSheetId="4">[1]Rates!$E$119</definedName>
    <definedName name="_______________hnt25" localSheetId="6">[1]Rates!$E$119</definedName>
    <definedName name="_______________hnt25" localSheetId="5">[1]Rates!$E$119</definedName>
    <definedName name="_______________hnt25" localSheetId="8">[1]Rates!$E$119</definedName>
    <definedName name="_______________hnt25" localSheetId="7">[1]Rates!$E$119</definedName>
    <definedName name="_______________hnt25" localSheetId="10">[1]Rates!$E$119</definedName>
    <definedName name="_______________hnt25" localSheetId="9">[1]Rates!$E$119</definedName>
    <definedName name="_______________hnt25" localSheetId="12">[1]Rates!$E$119</definedName>
    <definedName name="_______________hnt25" localSheetId="11">[1]Rates!$E$119</definedName>
    <definedName name="_______________hnt25" localSheetId="3">[1]Rates!$E$119</definedName>
    <definedName name="_______________hnt25" localSheetId="14">[1]Rates!$E$119</definedName>
    <definedName name="_______________hnt25" localSheetId="13">[1]Rates!$E$119</definedName>
    <definedName name="_______________hnt25" localSheetId="15">[1]Rates!$E$119</definedName>
    <definedName name="_______________hnt25" localSheetId="16">[1]Rates!$E$119</definedName>
    <definedName name="_______________hnt25" localSheetId="18">[1]Rates!$E$119</definedName>
    <definedName name="_______________hnt25" localSheetId="17">[1]Rates!$E$119</definedName>
    <definedName name="_______________hnt25" localSheetId="20">[1]Rates!$E$119</definedName>
    <definedName name="_______________hnt25" localSheetId="19">[1]Rates!$E$119</definedName>
    <definedName name="_______________hnt25" localSheetId="22">[1]Rates!$E$119</definedName>
    <definedName name="_______________hnt25" localSheetId="21">[1]Rates!$E$119</definedName>
    <definedName name="_______________hnt25" localSheetId="24">[1]Rates!$E$119</definedName>
    <definedName name="_______________hnt25" localSheetId="26">[1]Rates!$E$119</definedName>
    <definedName name="_______________hnt25" localSheetId="25">[1]Rates!$E$119</definedName>
    <definedName name="_______________hnt25" localSheetId="23">[1]Rates!$E$119</definedName>
    <definedName name="_______________hnt25" localSheetId="30">[1]Rates!$E$119</definedName>
    <definedName name="_______________hnt25" localSheetId="29">[1]Rates!$E$119</definedName>
    <definedName name="_______________hnt25" localSheetId="28">[1]Rates!$E$119</definedName>
    <definedName name="_______________hnt25" localSheetId="27">[1]Rates!$E$119</definedName>
    <definedName name="_______________hnt25" localSheetId="32">[1]Rates!$E$119</definedName>
    <definedName name="_______________hnt25" localSheetId="31">[1]Rates!$E$119</definedName>
    <definedName name="_______________hnt25">[2]Rates!$E$119</definedName>
    <definedName name="_______________hnt40" localSheetId="2">[14]Rates!$E$119</definedName>
    <definedName name="_______________hnt40" localSheetId="4">[14]Rates!$E$119</definedName>
    <definedName name="_______________hnt40" localSheetId="6">[14]Rates!$E$119</definedName>
    <definedName name="_______________hnt40" localSheetId="5">[14]Rates!$E$119</definedName>
    <definedName name="_______________hnt40" localSheetId="8">[14]Rates!$E$119</definedName>
    <definedName name="_______________hnt40" localSheetId="7">[14]Rates!$E$119</definedName>
    <definedName name="_______________hnt40" localSheetId="10">[14]Rates!$E$119</definedName>
    <definedName name="_______________hnt40" localSheetId="9">[14]Rates!$E$119</definedName>
    <definedName name="_______________hnt40" localSheetId="12">[14]Rates!$E$119</definedName>
    <definedName name="_______________hnt40" localSheetId="11">[14]Rates!$E$119</definedName>
    <definedName name="_______________hnt40" localSheetId="3">[14]Rates!$E$119</definedName>
    <definedName name="_______________hnt40" localSheetId="14">[14]Rates!$E$119</definedName>
    <definedName name="_______________hnt40" localSheetId="13">[14]Rates!$E$119</definedName>
    <definedName name="_______________hnt40" localSheetId="15">[14]Rates!$E$119</definedName>
    <definedName name="_______________hnt40" localSheetId="16">[14]Rates!$E$119</definedName>
    <definedName name="_______________hnt40" localSheetId="18">[14]Rates!$E$119</definedName>
    <definedName name="_______________hnt40" localSheetId="17">[14]Rates!$E$119</definedName>
    <definedName name="_______________hnt40" localSheetId="20">[14]Rates!$E$119</definedName>
    <definedName name="_______________hnt40" localSheetId="19">[14]Rates!$E$119</definedName>
    <definedName name="_______________hnt40" localSheetId="22">[14]Rates!$E$119</definedName>
    <definedName name="_______________hnt40" localSheetId="21">[14]Rates!$E$119</definedName>
    <definedName name="_______________hnt40" localSheetId="24">[14]Rates!$E$119</definedName>
    <definedName name="_______________hnt40" localSheetId="26">[14]Rates!$E$119</definedName>
    <definedName name="_______________hnt40" localSheetId="25">[14]Rates!$E$119</definedName>
    <definedName name="_______________hnt40" localSheetId="23">[14]Rates!$E$119</definedName>
    <definedName name="_______________hnt40" localSheetId="30">[14]Rates!$E$119</definedName>
    <definedName name="_______________hnt40" localSheetId="29">[14]Rates!$E$119</definedName>
    <definedName name="_______________hnt40" localSheetId="28">[14]Rates!$E$119</definedName>
    <definedName name="_______________hnt40" localSheetId="27">[14]Rates!$E$119</definedName>
    <definedName name="_______________hnt40" localSheetId="32">[14]Rates!$E$119</definedName>
    <definedName name="_______________hnt40" localSheetId="31">[14]Rates!$E$119</definedName>
    <definedName name="_______________hnt40">[15]Rates!$E$119</definedName>
    <definedName name="______________cyt1" localSheetId="2">[1]Rates!$E$268</definedName>
    <definedName name="______________cyt1" localSheetId="4">[1]Rates!$E$268</definedName>
    <definedName name="______________cyt1" localSheetId="6">[1]Rates!$E$268</definedName>
    <definedName name="______________cyt1" localSheetId="5">[1]Rates!$E$268</definedName>
    <definedName name="______________cyt1" localSheetId="8">[1]Rates!$E$268</definedName>
    <definedName name="______________cyt1" localSheetId="7">[1]Rates!$E$268</definedName>
    <definedName name="______________cyt1" localSheetId="10">[1]Rates!$E$268</definedName>
    <definedName name="______________cyt1" localSheetId="9">[1]Rates!$E$268</definedName>
    <definedName name="______________cyt1" localSheetId="12">[1]Rates!$E$268</definedName>
    <definedName name="______________cyt1" localSheetId="11">[1]Rates!$E$268</definedName>
    <definedName name="______________cyt1" localSheetId="3">[1]Rates!$E$268</definedName>
    <definedName name="______________cyt1" localSheetId="14">[1]Rates!$E$268</definedName>
    <definedName name="______________cyt1" localSheetId="13">[1]Rates!$E$268</definedName>
    <definedName name="______________cyt1" localSheetId="15">[1]Rates!$E$268</definedName>
    <definedName name="______________cyt1" localSheetId="16">[1]Rates!$E$268</definedName>
    <definedName name="______________cyt1" localSheetId="18">[1]Rates!$E$268</definedName>
    <definedName name="______________cyt1" localSheetId="17">[1]Rates!$E$268</definedName>
    <definedName name="______________cyt1" localSheetId="20">[1]Rates!$E$268</definedName>
    <definedName name="______________cyt1" localSheetId="19">[1]Rates!$E$268</definedName>
    <definedName name="______________cyt1" localSheetId="22">[1]Rates!$E$268</definedName>
    <definedName name="______________cyt1" localSheetId="21">[1]Rates!$E$268</definedName>
    <definedName name="______________cyt1" localSheetId="24">[1]Rates!$E$268</definedName>
    <definedName name="______________cyt1" localSheetId="26">[1]Rates!$E$268</definedName>
    <definedName name="______________cyt1" localSheetId="25">[1]Rates!$E$268</definedName>
    <definedName name="______________cyt1" localSheetId="23">[1]Rates!$E$268</definedName>
    <definedName name="______________cyt1" localSheetId="30">[1]Rates!$E$268</definedName>
    <definedName name="______________cyt1" localSheetId="29">[1]Rates!$E$268</definedName>
    <definedName name="______________cyt1" localSheetId="28">[1]Rates!$E$268</definedName>
    <definedName name="______________cyt1" localSheetId="27">[1]Rates!$E$268</definedName>
    <definedName name="______________cyt1" localSheetId="32">[1]Rates!$E$268</definedName>
    <definedName name="______________cyt1" localSheetId="31">[1]Rates!$E$268</definedName>
    <definedName name="______________cyt1">[2]Rates!$E$268</definedName>
    <definedName name="______________hnt15" localSheetId="2">[1]Rates!$E$117</definedName>
    <definedName name="______________hnt15" localSheetId="4">[1]Rates!$E$117</definedName>
    <definedName name="______________hnt15" localSheetId="6">[1]Rates!$E$117</definedName>
    <definedName name="______________hnt15" localSheetId="5">[1]Rates!$E$117</definedName>
    <definedName name="______________hnt15" localSheetId="8">[1]Rates!$E$117</definedName>
    <definedName name="______________hnt15" localSheetId="7">[1]Rates!$E$117</definedName>
    <definedName name="______________hnt15" localSheetId="10">[1]Rates!$E$117</definedName>
    <definedName name="______________hnt15" localSheetId="9">[1]Rates!$E$117</definedName>
    <definedName name="______________hnt15" localSheetId="12">[1]Rates!$E$117</definedName>
    <definedName name="______________hnt15" localSheetId="11">[1]Rates!$E$117</definedName>
    <definedName name="______________hnt15" localSheetId="3">[1]Rates!$E$117</definedName>
    <definedName name="______________hnt15" localSheetId="14">[1]Rates!$E$117</definedName>
    <definedName name="______________hnt15" localSheetId="13">[1]Rates!$E$117</definedName>
    <definedName name="______________hnt15" localSheetId="15">[1]Rates!$E$117</definedName>
    <definedName name="______________hnt15" localSheetId="16">[1]Rates!$E$117</definedName>
    <definedName name="______________hnt15" localSheetId="18">[1]Rates!$E$117</definedName>
    <definedName name="______________hnt15" localSheetId="17">[1]Rates!$E$117</definedName>
    <definedName name="______________hnt15" localSheetId="20">[1]Rates!$E$117</definedName>
    <definedName name="______________hnt15" localSheetId="19">[1]Rates!$E$117</definedName>
    <definedName name="______________hnt15" localSheetId="22">[1]Rates!$E$117</definedName>
    <definedName name="______________hnt15" localSheetId="21">[1]Rates!$E$117</definedName>
    <definedName name="______________hnt15" localSheetId="24">[1]Rates!$E$117</definedName>
    <definedName name="______________hnt15" localSheetId="26">[1]Rates!$E$117</definedName>
    <definedName name="______________hnt15" localSheetId="25">[1]Rates!$E$117</definedName>
    <definedName name="______________hnt15" localSheetId="23">[1]Rates!$E$117</definedName>
    <definedName name="______________hnt15" localSheetId="30">[1]Rates!$E$117</definedName>
    <definedName name="______________hnt15" localSheetId="29">[1]Rates!$E$117</definedName>
    <definedName name="______________hnt15" localSheetId="28">[1]Rates!$E$117</definedName>
    <definedName name="______________hnt15" localSheetId="27">[1]Rates!$E$117</definedName>
    <definedName name="______________hnt15" localSheetId="32">[1]Rates!$E$117</definedName>
    <definedName name="______________hnt15" localSheetId="31">[1]Rates!$E$117</definedName>
    <definedName name="______________hnt15">[2]Rates!$E$117</definedName>
    <definedName name="______________hnt16" localSheetId="2">[14]Rates!$E$117</definedName>
    <definedName name="______________hnt16" localSheetId="4">[14]Rates!$E$117</definedName>
    <definedName name="______________hnt16" localSheetId="6">[14]Rates!$E$117</definedName>
    <definedName name="______________hnt16" localSheetId="5">[14]Rates!$E$117</definedName>
    <definedName name="______________hnt16" localSheetId="8">[14]Rates!$E$117</definedName>
    <definedName name="______________hnt16" localSheetId="7">[14]Rates!$E$117</definedName>
    <definedName name="______________hnt16" localSheetId="10">[14]Rates!$E$117</definedName>
    <definedName name="______________hnt16" localSheetId="9">[14]Rates!$E$117</definedName>
    <definedName name="______________hnt16" localSheetId="12">[14]Rates!$E$117</definedName>
    <definedName name="______________hnt16" localSheetId="11">[14]Rates!$E$117</definedName>
    <definedName name="______________hnt16" localSheetId="3">[14]Rates!$E$117</definedName>
    <definedName name="______________hnt16" localSheetId="14">[14]Rates!$E$117</definedName>
    <definedName name="______________hnt16" localSheetId="13">[14]Rates!$E$117</definedName>
    <definedName name="______________hnt16" localSheetId="15">[14]Rates!$E$117</definedName>
    <definedName name="______________hnt16" localSheetId="16">[14]Rates!$E$117</definedName>
    <definedName name="______________hnt16" localSheetId="18">[14]Rates!$E$117</definedName>
    <definedName name="______________hnt16" localSheetId="17">[14]Rates!$E$117</definedName>
    <definedName name="______________hnt16" localSheetId="20">[14]Rates!$E$117</definedName>
    <definedName name="______________hnt16" localSheetId="19">[14]Rates!$E$117</definedName>
    <definedName name="______________hnt16" localSheetId="22">[14]Rates!$E$117</definedName>
    <definedName name="______________hnt16" localSheetId="21">[14]Rates!$E$117</definedName>
    <definedName name="______________hnt16" localSheetId="24">[14]Rates!$E$117</definedName>
    <definedName name="______________hnt16" localSheetId="26">[14]Rates!$E$117</definedName>
    <definedName name="______________hnt16" localSheetId="25">[14]Rates!$E$117</definedName>
    <definedName name="______________hnt16" localSheetId="23">[14]Rates!$E$117</definedName>
    <definedName name="______________hnt16" localSheetId="30">[14]Rates!$E$117</definedName>
    <definedName name="______________hnt16" localSheetId="29">[14]Rates!$E$117</definedName>
    <definedName name="______________hnt16" localSheetId="28">[14]Rates!$E$117</definedName>
    <definedName name="______________hnt16" localSheetId="27">[14]Rates!$E$117</definedName>
    <definedName name="______________hnt16" localSheetId="32">[14]Rates!$E$117</definedName>
    <definedName name="______________hnt16" localSheetId="31">[14]Rates!$E$117</definedName>
    <definedName name="______________hnt16">[15]Rates!$E$117</definedName>
    <definedName name="______________hnt20" localSheetId="2">[1]Rates!$E$118</definedName>
    <definedName name="______________hnt20" localSheetId="4">[1]Rates!$E$118</definedName>
    <definedName name="______________hnt20" localSheetId="6">[1]Rates!$E$118</definedName>
    <definedName name="______________hnt20" localSheetId="5">[1]Rates!$E$118</definedName>
    <definedName name="______________hnt20" localSheetId="8">[1]Rates!$E$118</definedName>
    <definedName name="______________hnt20" localSheetId="7">[1]Rates!$E$118</definedName>
    <definedName name="______________hnt20" localSheetId="10">[1]Rates!$E$118</definedName>
    <definedName name="______________hnt20" localSheetId="9">[1]Rates!$E$118</definedName>
    <definedName name="______________hnt20" localSheetId="12">[1]Rates!$E$118</definedName>
    <definedName name="______________hnt20" localSheetId="11">[1]Rates!$E$118</definedName>
    <definedName name="______________hnt20" localSheetId="3">[1]Rates!$E$118</definedName>
    <definedName name="______________hnt20" localSheetId="14">[1]Rates!$E$118</definedName>
    <definedName name="______________hnt20" localSheetId="13">[1]Rates!$E$118</definedName>
    <definedName name="______________hnt20" localSheetId="15">[1]Rates!$E$118</definedName>
    <definedName name="______________hnt20" localSheetId="16">[1]Rates!$E$118</definedName>
    <definedName name="______________hnt20" localSheetId="18">[1]Rates!$E$118</definedName>
    <definedName name="______________hnt20" localSheetId="17">[1]Rates!$E$118</definedName>
    <definedName name="______________hnt20" localSheetId="20">[1]Rates!$E$118</definedName>
    <definedName name="______________hnt20" localSheetId="19">[1]Rates!$E$118</definedName>
    <definedName name="______________hnt20" localSheetId="22">[1]Rates!$E$118</definedName>
    <definedName name="______________hnt20" localSheetId="21">[1]Rates!$E$118</definedName>
    <definedName name="______________hnt20" localSheetId="24">[1]Rates!$E$118</definedName>
    <definedName name="______________hnt20" localSheetId="26">[1]Rates!$E$118</definedName>
    <definedName name="______________hnt20" localSheetId="25">[1]Rates!$E$118</definedName>
    <definedName name="______________hnt20" localSheetId="23">[1]Rates!$E$118</definedName>
    <definedName name="______________hnt20" localSheetId="30">[1]Rates!$E$118</definedName>
    <definedName name="______________hnt20" localSheetId="29">[1]Rates!$E$118</definedName>
    <definedName name="______________hnt20" localSheetId="28">[1]Rates!$E$118</definedName>
    <definedName name="______________hnt20" localSheetId="27">[1]Rates!$E$118</definedName>
    <definedName name="______________hnt20" localSheetId="32">[1]Rates!$E$118</definedName>
    <definedName name="______________hnt20" localSheetId="31">[1]Rates!$E$118</definedName>
    <definedName name="______________hnt20">[2]Rates!$E$118</definedName>
    <definedName name="______________hnt21" localSheetId="2">[14]Rates!$E$118</definedName>
    <definedName name="______________hnt21" localSheetId="4">[14]Rates!$E$118</definedName>
    <definedName name="______________hnt21" localSheetId="6">[14]Rates!$E$118</definedName>
    <definedName name="______________hnt21" localSheetId="5">[14]Rates!$E$118</definedName>
    <definedName name="______________hnt21" localSheetId="8">[14]Rates!$E$118</definedName>
    <definedName name="______________hnt21" localSheetId="7">[14]Rates!$E$118</definedName>
    <definedName name="______________hnt21" localSheetId="10">[14]Rates!$E$118</definedName>
    <definedName name="______________hnt21" localSheetId="9">[14]Rates!$E$118</definedName>
    <definedName name="______________hnt21" localSheetId="12">[14]Rates!$E$118</definedName>
    <definedName name="______________hnt21" localSheetId="11">[14]Rates!$E$118</definedName>
    <definedName name="______________hnt21" localSheetId="3">[14]Rates!$E$118</definedName>
    <definedName name="______________hnt21" localSheetId="14">[14]Rates!$E$118</definedName>
    <definedName name="______________hnt21" localSheetId="13">[14]Rates!$E$118</definedName>
    <definedName name="______________hnt21" localSheetId="15">[14]Rates!$E$118</definedName>
    <definedName name="______________hnt21" localSheetId="16">[14]Rates!$E$118</definedName>
    <definedName name="______________hnt21" localSheetId="18">[14]Rates!$E$118</definedName>
    <definedName name="______________hnt21" localSheetId="17">[14]Rates!$E$118</definedName>
    <definedName name="______________hnt21" localSheetId="20">[14]Rates!$E$118</definedName>
    <definedName name="______________hnt21" localSheetId="19">[14]Rates!$E$118</definedName>
    <definedName name="______________hnt21" localSheetId="22">[14]Rates!$E$118</definedName>
    <definedName name="______________hnt21" localSheetId="21">[14]Rates!$E$118</definedName>
    <definedName name="______________hnt21" localSheetId="24">[14]Rates!$E$118</definedName>
    <definedName name="______________hnt21" localSheetId="26">[14]Rates!$E$118</definedName>
    <definedName name="______________hnt21" localSheetId="25">[14]Rates!$E$118</definedName>
    <definedName name="______________hnt21" localSheetId="23">[14]Rates!$E$118</definedName>
    <definedName name="______________hnt21" localSheetId="30">[14]Rates!$E$118</definedName>
    <definedName name="______________hnt21" localSheetId="29">[14]Rates!$E$118</definedName>
    <definedName name="______________hnt21" localSheetId="28">[14]Rates!$E$118</definedName>
    <definedName name="______________hnt21" localSheetId="27">[14]Rates!$E$118</definedName>
    <definedName name="______________hnt21" localSheetId="32">[14]Rates!$E$118</definedName>
    <definedName name="______________hnt21" localSheetId="31">[14]Rates!$E$118</definedName>
    <definedName name="______________hnt21">[15]Rates!$E$118</definedName>
    <definedName name="______________hnt25" localSheetId="2">[1]Rates!$E$119</definedName>
    <definedName name="______________hnt25" localSheetId="4">[1]Rates!$E$119</definedName>
    <definedName name="______________hnt25" localSheetId="6">[1]Rates!$E$119</definedName>
    <definedName name="______________hnt25" localSheetId="5">[1]Rates!$E$119</definedName>
    <definedName name="______________hnt25" localSheetId="8">[1]Rates!$E$119</definedName>
    <definedName name="______________hnt25" localSheetId="7">[1]Rates!$E$119</definedName>
    <definedName name="______________hnt25" localSheetId="10">[1]Rates!$E$119</definedName>
    <definedName name="______________hnt25" localSheetId="9">[1]Rates!$E$119</definedName>
    <definedName name="______________hnt25" localSheetId="12">[1]Rates!$E$119</definedName>
    <definedName name="______________hnt25" localSheetId="11">[1]Rates!$E$119</definedName>
    <definedName name="______________hnt25" localSheetId="3">[1]Rates!$E$119</definedName>
    <definedName name="______________hnt25" localSheetId="14">[1]Rates!$E$119</definedName>
    <definedName name="______________hnt25" localSheetId="13">[1]Rates!$E$119</definedName>
    <definedName name="______________hnt25" localSheetId="15">[1]Rates!$E$119</definedName>
    <definedName name="______________hnt25" localSheetId="16">[1]Rates!$E$119</definedName>
    <definedName name="______________hnt25" localSheetId="18">[1]Rates!$E$119</definedName>
    <definedName name="______________hnt25" localSheetId="17">[1]Rates!$E$119</definedName>
    <definedName name="______________hnt25" localSheetId="20">[1]Rates!$E$119</definedName>
    <definedName name="______________hnt25" localSheetId="19">[1]Rates!$E$119</definedName>
    <definedName name="______________hnt25" localSheetId="22">[1]Rates!$E$119</definedName>
    <definedName name="______________hnt25" localSheetId="21">[1]Rates!$E$119</definedName>
    <definedName name="______________hnt25" localSheetId="24">[1]Rates!$E$119</definedName>
    <definedName name="______________hnt25" localSheetId="26">[1]Rates!$E$119</definedName>
    <definedName name="______________hnt25" localSheetId="25">[1]Rates!$E$119</definedName>
    <definedName name="______________hnt25" localSheetId="23">[1]Rates!$E$119</definedName>
    <definedName name="______________hnt25" localSheetId="30">[1]Rates!$E$119</definedName>
    <definedName name="______________hnt25" localSheetId="29">[1]Rates!$E$119</definedName>
    <definedName name="______________hnt25" localSheetId="28">[1]Rates!$E$119</definedName>
    <definedName name="______________hnt25" localSheetId="27">[1]Rates!$E$119</definedName>
    <definedName name="______________hnt25" localSheetId="32">[1]Rates!$E$119</definedName>
    <definedName name="______________hnt25" localSheetId="31">[1]Rates!$E$119</definedName>
    <definedName name="______________hnt25">[2]Rates!$E$119</definedName>
    <definedName name="______________hnt40" localSheetId="2">[14]Rates!$E$119</definedName>
    <definedName name="______________hnt40" localSheetId="4">[14]Rates!$E$119</definedName>
    <definedName name="______________hnt40" localSheetId="6">[14]Rates!$E$119</definedName>
    <definedName name="______________hnt40" localSheetId="5">[14]Rates!$E$119</definedName>
    <definedName name="______________hnt40" localSheetId="8">[14]Rates!$E$119</definedName>
    <definedName name="______________hnt40" localSheetId="7">[14]Rates!$E$119</definedName>
    <definedName name="______________hnt40" localSheetId="10">[14]Rates!$E$119</definedName>
    <definedName name="______________hnt40" localSheetId="9">[14]Rates!$E$119</definedName>
    <definedName name="______________hnt40" localSheetId="12">[14]Rates!$E$119</definedName>
    <definedName name="______________hnt40" localSheetId="11">[14]Rates!$E$119</definedName>
    <definedName name="______________hnt40" localSheetId="3">[14]Rates!$E$119</definedName>
    <definedName name="______________hnt40" localSheetId="14">[14]Rates!$E$119</definedName>
    <definedName name="______________hnt40" localSheetId="13">[14]Rates!$E$119</definedName>
    <definedName name="______________hnt40" localSheetId="15">[14]Rates!$E$119</definedName>
    <definedName name="______________hnt40" localSheetId="16">[14]Rates!$E$119</definedName>
    <definedName name="______________hnt40" localSheetId="18">[14]Rates!$E$119</definedName>
    <definedName name="______________hnt40" localSheetId="17">[14]Rates!$E$119</definedName>
    <definedName name="______________hnt40" localSheetId="20">[14]Rates!$E$119</definedName>
    <definedName name="______________hnt40" localSheetId="19">[14]Rates!$E$119</definedName>
    <definedName name="______________hnt40" localSheetId="22">[14]Rates!$E$119</definedName>
    <definedName name="______________hnt40" localSheetId="21">[14]Rates!$E$119</definedName>
    <definedName name="______________hnt40" localSheetId="24">[14]Rates!$E$119</definedName>
    <definedName name="______________hnt40" localSheetId="26">[14]Rates!$E$119</definedName>
    <definedName name="______________hnt40" localSheetId="25">[14]Rates!$E$119</definedName>
    <definedName name="______________hnt40" localSheetId="23">[14]Rates!$E$119</definedName>
    <definedName name="______________hnt40" localSheetId="30">[14]Rates!$E$119</definedName>
    <definedName name="______________hnt40" localSheetId="29">[14]Rates!$E$119</definedName>
    <definedName name="______________hnt40" localSheetId="28">[14]Rates!$E$119</definedName>
    <definedName name="______________hnt40" localSheetId="27">[14]Rates!$E$119</definedName>
    <definedName name="______________hnt40" localSheetId="32">[14]Rates!$E$119</definedName>
    <definedName name="______________hnt40" localSheetId="31">[14]Rates!$E$119</definedName>
    <definedName name="______________hnt40">[15]Rates!$E$119</definedName>
    <definedName name="_____________cyt1" localSheetId="2">[1]Rates!$E$268</definedName>
    <definedName name="_____________cyt1" localSheetId="4">[1]Rates!$E$268</definedName>
    <definedName name="_____________cyt1" localSheetId="6">[1]Rates!$E$268</definedName>
    <definedName name="_____________cyt1" localSheetId="5">[1]Rates!$E$268</definedName>
    <definedName name="_____________cyt1" localSheetId="8">[1]Rates!$E$268</definedName>
    <definedName name="_____________cyt1" localSheetId="7">[1]Rates!$E$268</definedName>
    <definedName name="_____________cyt1" localSheetId="10">[1]Rates!$E$268</definedName>
    <definedName name="_____________cyt1" localSheetId="9">[1]Rates!$E$268</definedName>
    <definedName name="_____________cyt1" localSheetId="12">[1]Rates!$E$268</definedName>
    <definedName name="_____________cyt1" localSheetId="11">[1]Rates!$E$268</definedName>
    <definedName name="_____________cyt1" localSheetId="3">[1]Rates!$E$268</definedName>
    <definedName name="_____________cyt1" localSheetId="14">[1]Rates!$E$268</definedName>
    <definedName name="_____________cyt1" localSheetId="13">[1]Rates!$E$268</definedName>
    <definedName name="_____________cyt1" localSheetId="15">[1]Rates!$E$268</definedName>
    <definedName name="_____________cyt1" localSheetId="16">[1]Rates!$E$268</definedName>
    <definedName name="_____________cyt1" localSheetId="18">[1]Rates!$E$268</definedName>
    <definedName name="_____________cyt1" localSheetId="17">[1]Rates!$E$268</definedName>
    <definedName name="_____________cyt1" localSheetId="20">[1]Rates!$E$268</definedName>
    <definedName name="_____________cyt1" localSheetId="19">[1]Rates!$E$268</definedName>
    <definedName name="_____________cyt1" localSheetId="22">[1]Rates!$E$268</definedName>
    <definedName name="_____________cyt1" localSheetId="21">[1]Rates!$E$268</definedName>
    <definedName name="_____________cyt1" localSheetId="24">[1]Rates!$E$268</definedName>
    <definedName name="_____________cyt1" localSheetId="26">[1]Rates!$E$268</definedName>
    <definedName name="_____________cyt1" localSheetId="25">[1]Rates!$E$268</definedName>
    <definedName name="_____________cyt1" localSheetId="23">[1]Rates!$E$268</definedName>
    <definedName name="_____________cyt1" localSheetId="30">[1]Rates!$E$268</definedName>
    <definedName name="_____________cyt1" localSheetId="29">[1]Rates!$E$268</definedName>
    <definedName name="_____________cyt1" localSheetId="28">[1]Rates!$E$268</definedName>
    <definedName name="_____________cyt1" localSheetId="27">[1]Rates!$E$268</definedName>
    <definedName name="_____________cyt1" localSheetId="32">[1]Rates!$E$268</definedName>
    <definedName name="_____________cyt1" localSheetId="31">[1]Rates!$E$268</definedName>
    <definedName name="_____________cyt1">[2]Rates!$E$268</definedName>
    <definedName name="_____________hnt15" localSheetId="2">[1]Rates!$E$117</definedName>
    <definedName name="_____________hnt15" localSheetId="4">[1]Rates!$E$117</definedName>
    <definedName name="_____________hnt15" localSheetId="6">[1]Rates!$E$117</definedName>
    <definedName name="_____________hnt15" localSheetId="5">[1]Rates!$E$117</definedName>
    <definedName name="_____________hnt15" localSheetId="8">[1]Rates!$E$117</definedName>
    <definedName name="_____________hnt15" localSheetId="7">[1]Rates!$E$117</definedName>
    <definedName name="_____________hnt15" localSheetId="10">[1]Rates!$E$117</definedName>
    <definedName name="_____________hnt15" localSheetId="9">[1]Rates!$E$117</definedName>
    <definedName name="_____________hnt15" localSheetId="12">[1]Rates!$E$117</definedName>
    <definedName name="_____________hnt15" localSheetId="11">[1]Rates!$E$117</definedName>
    <definedName name="_____________hnt15" localSheetId="3">[1]Rates!$E$117</definedName>
    <definedName name="_____________hnt15" localSheetId="14">[1]Rates!$E$117</definedName>
    <definedName name="_____________hnt15" localSheetId="13">[1]Rates!$E$117</definedName>
    <definedName name="_____________hnt15" localSheetId="15">[1]Rates!$E$117</definedName>
    <definedName name="_____________hnt15" localSheetId="16">[1]Rates!$E$117</definedName>
    <definedName name="_____________hnt15" localSheetId="18">[1]Rates!$E$117</definedName>
    <definedName name="_____________hnt15" localSheetId="17">[1]Rates!$E$117</definedName>
    <definedName name="_____________hnt15" localSheetId="20">[1]Rates!$E$117</definedName>
    <definedName name="_____________hnt15" localSheetId="19">[1]Rates!$E$117</definedName>
    <definedName name="_____________hnt15" localSheetId="22">[1]Rates!$E$117</definedName>
    <definedName name="_____________hnt15" localSheetId="21">[1]Rates!$E$117</definedName>
    <definedName name="_____________hnt15" localSheetId="24">[1]Rates!$E$117</definedName>
    <definedName name="_____________hnt15" localSheetId="26">[1]Rates!$E$117</definedName>
    <definedName name="_____________hnt15" localSheetId="25">[1]Rates!$E$117</definedName>
    <definedName name="_____________hnt15" localSheetId="23">[1]Rates!$E$117</definedName>
    <definedName name="_____________hnt15" localSheetId="30">[1]Rates!$E$117</definedName>
    <definedName name="_____________hnt15" localSheetId="29">[1]Rates!$E$117</definedName>
    <definedName name="_____________hnt15" localSheetId="28">[1]Rates!$E$117</definedName>
    <definedName name="_____________hnt15" localSheetId="27">[1]Rates!$E$117</definedName>
    <definedName name="_____________hnt15" localSheetId="32">[1]Rates!$E$117</definedName>
    <definedName name="_____________hnt15" localSheetId="31">[1]Rates!$E$117</definedName>
    <definedName name="_____________hnt15">[2]Rates!$E$117</definedName>
    <definedName name="_____________hnt16" localSheetId="2">[14]Rates!$E$117</definedName>
    <definedName name="_____________hnt16" localSheetId="4">[14]Rates!$E$117</definedName>
    <definedName name="_____________hnt16" localSheetId="6">[14]Rates!$E$117</definedName>
    <definedName name="_____________hnt16" localSheetId="5">[14]Rates!$E$117</definedName>
    <definedName name="_____________hnt16" localSheetId="8">[14]Rates!$E$117</definedName>
    <definedName name="_____________hnt16" localSheetId="7">[14]Rates!$E$117</definedName>
    <definedName name="_____________hnt16" localSheetId="10">[14]Rates!$E$117</definedName>
    <definedName name="_____________hnt16" localSheetId="9">[14]Rates!$E$117</definedName>
    <definedName name="_____________hnt16" localSheetId="12">[14]Rates!$E$117</definedName>
    <definedName name="_____________hnt16" localSheetId="11">[14]Rates!$E$117</definedName>
    <definedName name="_____________hnt16" localSheetId="3">[14]Rates!$E$117</definedName>
    <definedName name="_____________hnt16" localSheetId="14">[14]Rates!$E$117</definedName>
    <definedName name="_____________hnt16" localSheetId="13">[14]Rates!$E$117</definedName>
    <definedName name="_____________hnt16" localSheetId="15">[14]Rates!$E$117</definedName>
    <definedName name="_____________hnt16" localSheetId="16">[14]Rates!$E$117</definedName>
    <definedName name="_____________hnt16" localSheetId="18">[14]Rates!$E$117</definedName>
    <definedName name="_____________hnt16" localSheetId="17">[14]Rates!$E$117</definedName>
    <definedName name="_____________hnt16" localSheetId="20">[14]Rates!$E$117</definedName>
    <definedName name="_____________hnt16" localSheetId="19">[14]Rates!$E$117</definedName>
    <definedName name="_____________hnt16" localSheetId="22">[14]Rates!$E$117</definedName>
    <definedName name="_____________hnt16" localSheetId="21">[14]Rates!$E$117</definedName>
    <definedName name="_____________hnt16" localSheetId="24">[14]Rates!$E$117</definedName>
    <definedName name="_____________hnt16" localSheetId="26">[14]Rates!$E$117</definedName>
    <definedName name="_____________hnt16" localSheetId="25">[14]Rates!$E$117</definedName>
    <definedName name="_____________hnt16" localSheetId="23">[14]Rates!$E$117</definedName>
    <definedName name="_____________hnt16" localSheetId="30">[14]Rates!$E$117</definedName>
    <definedName name="_____________hnt16" localSheetId="29">[14]Rates!$E$117</definedName>
    <definedName name="_____________hnt16" localSheetId="28">[14]Rates!$E$117</definedName>
    <definedName name="_____________hnt16" localSheetId="27">[14]Rates!$E$117</definedName>
    <definedName name="_____________hnt16" localSheetId="32">[14]Rates!$E$117</definedName>
    <definedName name="_____________hnt16" localSheetId="31">[14]Rates!$E$117</definedName>
    <definedName name="_____________hnt16">[15]Rates!$E$117</definedName>
    <definedName name="_____________hnt20" localSheetId="2">[1]Rates!$E$118</definedName>
    <definedName name="_____________hnt20" localSheetId="4">[1]Rates!$E$118</definedName>
    <definedName name="_____________hnt20" localSheetId="6">[1]Rates!$E$118</definedName>
    <definedName name="_____________hnt20" localSheetId="5">[1]Rates!$E$118</definedName>
    <definedName name="_____________hnt20" localSheetId="8">[1]Rates!$E$118</definedName>
    <definedName name="_____________hnt20" localSheetId="7">[1]Rates!$E$118</definedName>
    <definedName name="_____________hnt20" localSheetId="10">[1]Rates!$E$118</definedName>
    <definedName name="_____________hnt20" localSheetId="9">[1]Rates!$E$118</definedName>
    <definedName name="_____________hnt20" localSheetId="12">[1]Rates!$E$118</definedName>
    <definedName name="_____________hnt20" localSheetId="11">[1]Rates!$E$118</definedName>
    <definedName name="_____________hnt20" localSheetId="3">[1]Rates!$E$118</definedName>
    <definedName name="_____________hnt20" localSheetId="14">[1]Rates!$E$118</definedName>
    <definedName name="_____________hnt20" localSheetId="13">[1]Rates!$E$118</definedName>
    <definedName name="_____________hnt20" localSheetId="15">[1]Rates!$E$118</definedName>
    <definedName name="_____________hnt20" localSheetId="16">[1]Rates!$E$118</definedName>
    <definedName name="_____________hnt20" localSheetId="18">[1]Rates!$E$118</definedName>
    <definedName name="_____________hnt20" localSheetId="17">[1]Rates!$E$118</definedName>
    <definedName name="_____________hnt20" localSheetId="20">[1]Rates!$E$118</definedName>
    <definedName name="_____________hnt20" localSheetId="19">[1]Rates!$E$118</definedName>
    <definedName name="_____________hnt20" localSheetId="22">[1]Rates!$E$118</definedName>
    <definedName name="_____________hnt20" localSheetId="21">[1]Rates!$E$118</definedName>
    <definedName name="_____________hnt20" localSheetId="24">[1]Rates!$E$118</definedName>
    <definedName name="_____________hnt20" localSheetId="26">[1]Rates!$E$118</definedName>
    <definedName name="_____________hnt20" localSheetId="25">[1]Rates!$E$118</definedName>
    <definedName name="_____________hnt20" localSheetId="23">[1]Rates!$E$118</definedName>
    <definedName name="_____________hnt20" localSheetId="30">[1]Rates!$E$118</definedName>
    <definedName name="_____________hnt20" localSheetId="29">[1]Rates!$E$118</definedName>
    <definedName name="_____________hnt20" localSheetId="28">[1]Rates!$E$118</definedName>
    <definedName name="_____________hnt20" localSheetId="27">[1]Rates!$E$118</definedName>
    <definedName name="_____________hnt20" localSheetId="32">[1]Rates!$E$118</definedName>
    <definedName name="_____________hnt20" localSheetId="31">[1]Rates!$E$118</definedName>
    <definedName name="_____________hnt20">[2]Rates!$E$118</definedName>
    <definedName name="_____________hnt21" localSheetId="2">[14]Rates!$E$118</definedName>
    <definedName name="_____________hnt21" localSheetId="4">[14]Rates!$E$118</definedName>
    <definedName name="_____________hnt21" localSheetId="6">[14]Rates!$E$118</definedName>
    <definedName name="_____________hnt21" localSheetId="5">[14]Rates!$E$118</definedName>
    <definedName name="_____________hnt21" localSheetId="8">[14]Rates!$E$118</definedName>
    <definedName name="_____________hnt21" localSheetId="7">[14]Rates!$E$118</definedName>
    <definedName name="_____________hnt21" localSheetId="10">[14]Rates!$E$118</definedName>
    <definedName name="_____________hnt21" localSheetId="9">[14]Rates!$E$118</definedName>
    <definedName name="_____________hnt21" localSheetId="12">[14]Rates!$E$118</definedName>
    <definedName name="_____________hnt21" localSheetId="11">[14]Rates!$E$118</definedName>
    <definedName name="_____________hnt21" localSheetId="3">[14]Rates!$E$118</definedName>
    <definedName name="_____________hnt21" localSheetId="14">[14]Rates!$E$118</definedName>
    <definedName name="_____________hnt21" localSheetId="13">[14]Rates!$E$118</definedName>
    <definedName name="_____________hnt21" localSheetId="15">[14]Rates!$E$118</definedName>
    <definedName name="_____________hnt21" localSheetId="16">[14]Rates!$E$118</definedName>
    <definedName name="_____________hnt21" localSheetId="18">[14]Rates!$E$118</definedName>
    <definedName name="_____________hnt21" localSheetId="17">[14]Rates!$E$118</definedName>
    <definedName name="_____________hnt21" localSheetId="20">[14]Rates!$E$118</definedName>
    <definedName name="_____________hnt21" localSheetId="19">[14]Rates!$E$118</definedName>
    <definedName name="_____________hnt21" localSheetId="22">[14]Rates!$E$118</definedName>
    <definedName name="_____________hnt21" localSheetId="21">[14]Rates!$E$118</definedName>
    <definedName name="_____________hnt21" localSheetId="24">[14]Rates!$E$118</definedName>
    <definedName name="_____________hnt21" localSheetId="26">[14]Rates!$E$118</definedName>
    <definedName name="_____________hnt21" localSheetId="25">[14]Rates!$E$118</definedName>
    <definedName name="_____________hnt21" localSheetId="23">[14]Rates!$E$118</definedName>
    <definedName name="_____________hnt21" localSheetId="30">[14]Rates!$E$118</definedName>
    <definedName name="_____________hnt21" localSheetId="29">[14]Rates!$E$118</definedName>
    <definedName name="_____________hnt21" localSheetId="28">[14]Rates!$E$118</definedName>
    <definedName name="_____________hnt21" localSheetId="27">[14]Rates!$E$118</definedName>
    <definedName name="_____________hnt21" localSheetId="32">[14]Rates!$E$118</definedName>
    <definedName name="_____________hnt21" localSheetId="31">[14]Rates!$E$118</definedName>
    <definedName name="_____________hnt21">[15]Rates!$E$118</definedName>
    <definedName name="_____________hnt25" localSheetId="2">[1]Rates!$E$119</definedName>
    <definedName name="_____________hnt25" localSheetId="4">[1]Rates!$E$119</definedName>
    <definedName name="_____________hnt25" localSheetId="6">[1]Rates!$E$119</definedName>
    <definedName name="_____________hnt25" localSheetId="5">[1]Rates!$E$119</definedName>
    <definedName name="_____________hnt25" localSheetId="8">[1]Rates!$E$119</definedName>
    <definedName name="_____________hnt25" localSheetId="7">[1]Rates!$E$119</definedName>
    <definedName name="_____________hnt25" localSheetId="10">[1]Rates!$E$119</definedName>
    <definedName name="_____________hnt25" localSheetId="9">[1]Rates!$E$119</definedName>
    <definedName name="_____________hnt25" localSheetId="12">[1]Rates!$E$119</definedName>
    <definedName name="_____________hnt25" localSheetId="11">[1]Rates!$E$119</definedName>
    <definedName name="_____________hnt25" localSheetId="3">[1]Rates!$E$119</definedName>
    <definedName name="_____________hnt25" localSheetId="14">[1]Rates!$E$119</definedName>
    <definedName name="_____________hnt25" localSheetId="13">[1]Rates!$E$119</definedName>
    <definedName name="_____________hnt25" localSheetId="15">[1]Rates!$E$119</definedName>
    <definedName name="_____________hnt25" localSheetId="16">[1]Rates!$E$119</definedName>
    <definedName name="_____________hnt25" localSheetId="18">[1]Rates!$E$119</definedName>
    <definedName name="_____________hnt25" localSheetId="17">[1]Rates!$E$119</definedName>
    <definedName name="_____________hnt25" localSheetId="20">[1]Rates!$E$119</definedName>
    <definedName name="_____________hnt25" localSheetId="19">[1]Rates!$E$119</definedName>
    <definedName name="_____________hnt25" localSheetId="22">[1]Rates!$E$119</definedName>
    <definedName name="_____________hnt25" localSheetId="21">[1]Rates!$E$119</definedName>
    <definedName name="_____________hnt25" localSheetId="24">[1]Rates!$E$119</definedName>
    <definedName name="_____________hnt25" localSheetId="26">[1]Rates!$E$119</definedName>
    <definedName name="_____________hnt25" localSheetId="25">[1]Rates!$E$119</definedName>
    <definedName name="_____________hnt25" localSheetId="23">[1]Rates!$E$119</definedName>
    <definedName name="_____________hnt25" localSheetId="30">[1]Rates!$E$119</definedName>
    <definedName name="_____________hnt25" localSheetId="29">[1]Rates!$E$119</definedName>
    <definedName name="_____________hnt25" localSheetId="28">[1]Rates!$E$119</definedName>
    <definedName name="_____________hnt25" localSheetId="27">[1]Rates!$E$119</definedName>
    <definedName name="_____________hnt25" localSheetId="32">[1]Rates!$E$119</definedName>
    <definedName name="_____________hnt25" localSheetId="31">[1]Rates!$E$119</definedName>
    <definedName name="_____________hnt25">[2]Rates!$E$119</definedName>
    <definedName name="_____________hnt40" localSheetId="2">[14]Rates!$E$119</definedName>
    <definedName name="_____________hnt40" localSheetId="4">[14]Rates!$E$119</definedName>
    <definedName name="_____________hnt40" localSheetId="6">[14]Rates!$E$119</definedName>
    <definedName name="_____________hnt40" localSheetId="5">[14]Rates!$E$119</definedName>
    <definedName name="_____________hnt40" localSheetId="8">[14]Rates!$E$119</definedName>
    <definedName name="_____________hnt40" localSheetId="7">[14]Rates!$E$119</definedName>
    <definedName name="_____________hnt40" localSheetId="10">[14]Rates!$E$119</definedName>
    <definedName name="_____________hnt40" localSheetId="9">[14]Rates!$E$119</definedName>
    <definedName name="_____________hnt40" localSheetId="12">[14]Rates!$E$119</definedName>
    <definedName name="_____________hnt40" localSheetId="11">[14]Rates!$E$119</definedName>
    <definedName name="_____________hnt40" localSheetId="3">[14]Rates!$E$119</definedName>
    <definedName name="_____________hnt40" localSheetId="14">[14]Rates!$E$119</definedName>
    <definedName name="_____________hnt40" localSheetId="13">[14]Rates!$E$119</definedName>
    <definedName name="_____________hnt40" localSheetId="15">[14]Rates!$E$119</definedName>
    <definedName name="_____________hnt40" localSheetId="16">[14]Rates!$E$119</definedName>
    <definedName name="_____________hnt40" localSheetId="18">[14]Rates!$E$119</definedName>
    <definedName name="_____________hnt40" localSheetId="17">[14]Rates!$E$119</definedName>
    <definedName name="_____________hnt40" localSheetId="20">[14]Rates!$E$119</definedName>
    <definedName name="_____________hnt40" localSheetId="19">[14]Rates!$E$119</definedName>
    <definedName name="_____________hnt40" localSheetId="22">[14]Rates!$E$119</definedName>
    <definedName name="_____________hnt40" localSheetId="21">[14]Rates!$E$119</definedName>
    <definedName name="_____________hnt40" localSheetId="24">[14]Rates!$E$119</definedName>
    <definedName name="_____________hnt40" localSheetId="26">[14]Rates!$E$119</definedName>
    <definedName name="_____________hnt40" localSheetId="25">[14]Rates!$E$119</definedName>
    <definedName name="_____________hnt40" localSheetId="23">[14]Rates!$E$119</definedName>
    <definedName name="_____________hnt40" localSheetId="30">[14]Rates!$E$119</definedName>
    <definedName name="_____________hnt40" localSheetId="29">[14]Rates!$E$119</definedName>
    <definedName name="_____________hnt40" localSheetId="28">[14]Rates!$E$119</definedName>
    <definedName name="_____________hnt40" localSheetId="27">[14]Rates!$E$119</definedName>
    <definedName name="_____________hnt40" localSheetId="32">[14]Rates!$E$119</definedName>
    <definedName name="_____________hnt40" localSheetId="31">[14]Rates!$E$119</definedName>
    <definedName name="_____________hnt40">[15]Rates!$E$119</definedName>
    <definedName name="____________cyt1" localSheetId="2">[1]Rates!$E$268</definedName>
    <definedName name="____________cyt1" localSheetId="4">[1]Rates!$E$268</definedName>
    <definedName name="____________cyt1" localSheetId="6">[1]Rates!$E$268</definedName>
    <definedName name="____________cyt1" localSheetId="5">[1]Rates!$E$268</definedName>
    <definedName name="____________cyt1" localSheetId="8">[1]Rates!$E$268</definedName>
    <definedName name="____________cyt1" localSheetId="7">[1]Rates!$E$268</definedName>
    <definedName name="____________cyt1" localSheetId="10">[1]Rates!$E$268</definedName>
    <definedName name="____________cyt1" localSheetId="9">[1]Rates!$E$268</definedName>
    <definedName name="____________cyt1" localSheetId="12">[1]Rates!$E$268</definedName>
    <definedName name="____________cyt1" localSheetId="11">[1]Rates!$E$268</definedName>
    <definedName name="____________cyt1" localSheetId="3">[1]Rates!$E$268</definedName>
    <definedName name="____________cyt1" localSheetId="14">[1]Rates!$E$268</definedName>
    <definedName name="____________cyt1" localSheetId="13">[1]Rates!$E$268</definedName>
    <definedName name="____________cyt1" localSheetId="15">[1]Rates!$E$268</definedName>
    <definedName name="____________cyt1" localSheetId="16">[1]Rates!$E$268</definedName>
    <definedName name="____________cyt1" localSheetId="18">[1]Rates!$E$268</definedName>
    <definedName name="____________cyt1" localSheetId="17">[1]Rates!$E$268</definedName>
    <definedName name="____________cyt1" localSheetId="20">[1]Rates!$E$268</definedName>
    <definedName name="____________cyt1" localSheetId="19">[1]Rates!$E$268</definedName>
    <definedName name="____________cyt1" localSheetId="22">[1]Rates!$E$268</definedName>
    <definedName name="____________cyt1" localSheetId="21">[1]Rates!$E$268</definedName>
    <definedName name="____________cyt1" localSheetId="24">[1]Rates!$E$268</definedName>
    <definedName name="____________cyt1" localSheetId="26">[1]Rates!$E$268</definedName>
    <definedName name="____________cyt1" localSheetId="25">[1]Rates!$E$268</definedName>
    <definedName name="____________cyt1" localSheetId="23">[1]Rates!$E$268</definedName>
    <definedName name="____________cyt1" localSheetId="30">[1]Rates!$E$268</definedName>
    <definedName name="____________cyt1" localSheetId="29">[1]Rates!$E$268</definedName>
    <definedName name="____________cyt1" localSheetId="28">[1]Rates!$E$268</definedName>
    <definedName name="____________cyt1" localSheetId="27">[1]Rates!$E$268</definedName>
    <definedName name="____________cyt1" localSheetId="32">[1]Rates!$E$268</definedName>
    <definedName name="____________cyt1" localSheetId="31">[1]Rates!$E$268</definedName>
    <definedName name="____________cyt1">[2]Rates!$E$268</definedName>
    <definedName name="____________hnt15" localSheetId="2">[1]Rates!$E$117</definedName>
    <definedName name="____________hnt15" localSheetId="4">[1]Rates!$E$117</definedName>
    <definedName name="____________hnt15" localSheetId="6">[1]Rates!$E$117</definedName>
    <definedName name="____________hnt15" localSheetId="5">[1]Rates!$E$117</definedName>
    <definedName name="____________hnt15" localSheetId="8">[1]Rates!$E$117</definedName>
    <definedName name="____________hnt15" localSheetId="7">[1]Rates!$E$117</definedName>
    <definedName name="____________hnt15" localSheetId="10">[1]Rates!$E$117</definedName>
    <definedName name="____________hnt15" localSheetId="9">[1]Rates!$E$117</definedName>
    <definedName name="____________hnt15" localSheetId="12">[1]Rates!$E$117</definedName>
    <definedName name="____________hnt15" localSheetId="11">[1]Rates!$E$117</definedName>
    <definedName name="____________hnt15" localSheetId="3">[1]Rates!$E$117</definedName>
    <definedName name="____________hnt15" localSheetId="14">[1]Rates!$E$117</definedName>
    <definedName name="____________hnt15" localSheetId="13">[1]Rates!$E$117</definedName>
    <definedName name="____________hnt15" localSheetId="15">[1]Rates!$E$117</definedName>
    <definedName name="____________hnt15" localSheetId="16">[1]Rates!$E$117</definedName>
    <definedName name="____________hnt15" localSheetId="18">[1]Rates!$E$117</definedName>
    <definedName name="____________hnt15" localSheetId="17">[1]Rates!$E$117</definedName>
    <definedName name="____________hnt15" localSheetId="20">[1]Rates!$E$117</definedName>
    <definedName name="____________hnt15" localSheetId="19">[1]Rates!$E$117</definedName>
    <definedName name="____________hnt15" localSheetId="22">[1]Rates!$E$117</definedName>
    <definedName name="____________hnt15" localSheetId="21">[1]Rates!$E$117</definedName>
    <definedName name="____________hnt15" localSheetId="24">[1]Rates!$E$117</definedName>
    <definedName name="____________hnt15" localSheetId="26">[1]Rates!$E$117</definedName>
    <definedName name="____________hnt15" localSheetId="25">[1]Rates!$E$117</definedName>
    <definedName name="____________hnt15" localSheetId="23">[1]Rates!$E$117</definedName>
    <definedName name="____________hnt15" localSheetId="30">[1]Rates!$E$117</definedName>
    <definedName name="____________hnt15" localSheetId="29">[1]Rates!$E$117</definedName>
    <definedName name="____________hnt15" localSheetId="28">[1]Rates!$E$117</definedName>
    <definedName name="____________hnt15" localSheetId="27">[1]Rates!$E$117</definedName>
    <definedName name="____________hnt15" localSheetId="32">[1]Rates!$E$117</definedName>
    <definedName name="____________hnt15" localSheetId="31">[1]Rates!$E$117</definedName>
    <definedName name="____________hnt15">[2]Rates!$E$117</definedName>
    <definedName name="____________hnt16" localSheetId="2">[14]Rates!$E$117</definedName>
    <definedName name="____________hnt16" localSheetId="4">[14]Rates!$E$117</definedName>
    <definedName name="____________hnt16" localSheetId="6">[14]Rates!$E$117</definedName>
    <definedName name="____________hnt16" localSheetId="5">[14]Rates!$E$117</definedName>
    <definedName name="____________hnt16" localSheetId="8">[14]Rates!$E$117</definedName>
    <definedName name="____________hnt16" localSheetId="7">[14]Rates!$E$117</definedName>
    <definedName name="____________hnt16" localSheetId="10">[14]Rates!$E$117</definedName>
    <definedName name="____________hnt16" localSheetId="9">[14]Rates!$E$117</definedName>
    <definedName name="____________hnt16" localSheetId="12">[14]Rates!$E$117</definedName>
    <definedName name="____________hnt16" localSheetId="11">[14]Rates!$E$117</definedName>
    <definedName name="____________hnt16" localSheetId="3">[14]Rates!$E$117</definedName>
    <definedName name="____________hnt16" localSheetId="14">[14]Rates!$E$117</definedName>
    <definedName name="____________hnt16" localSheetId="13">[14]Rates!$E$117</definedName>
    <definedName name="____________hnt16" localSheetId="15">[14]Rates!$E$117</definedName>
    <definedName name="____________hnt16" localSheetId="16">[14]Rates!$E$117</definedName>
    <definedName name="____________hnt16" localSheetId="18">[14]Rates!$E$117</definedName>
    <definedName name="____________hnt16" localSheetId="17">[14]Rates!$E$117</definedName>
    <definedName name="____________hnt16" localSheetId="20">[14]Rates!$E$117</definedName>
    <definedName name="____________hnt16" localSheetId="19">[14]Rates!$E$117</definedName>
    <definedName name="____________hnt16" localSheetId="22">[14]Rates!$E$117</definedName>
    <definedName name="____________hnt16" localSheetId="21">[14]Rates!$E$117</definedName>
    <definedName name="____________hnt16" localSheetId="24">[14]Rates!$E$117</definedName>
    <definedName name="____________hnt16" localSheetId="26">[14]Rates!$E$117</definedName>
    <definedName name="____________hnt16" localSheetId="25">[14]Rates!$E$117</definedName>
    <definedName name="____________hnt16" localSheetId="23">[14]Rates!$E$117</definedName>
    <definedName name="____________hnt16" localSheetId="30">[14]Rates!$E$117</definedName>
    <definedName name="____________hnt16" localSheetId="29">[14]Rates!$E$117</definedName>
    <definedName name="____________hnt16" localSheetId="28">[14]Rates!$E$117</definedName>
    <definedName name="____________hnt16" localSheetId="27">[14]Rates!$E$117</definedName>
    <definedName name="____________hnt16" localSheetId="32">[14]Rates!$E$117</definedName>
    <definedName name="____________hnt16" localSheetId="31">[14]Rates!$E$117</definedName>
    <definedName name="____________hnt16">[15]Rates!$E$117</definedName>
    <definedName name="____________hnt20" localSheetId="2">[1]Rates!$E$118</definedName>
    <definedName name="____________hnt20" localSheetId="4">[1]Rates!$E$118</definedName>
    <definedName name="____________hnt20" localSheetId="6">[1]Rates!$E$118</definedName>
    <definedName name="____________hnt20" localSheetId="5">[1]Rates!$E$118</definedName>
    <definedName name="____________hnt20" localSheetId="8">[1]Rates!$E$118</definedName>
    <definedName name="____________hnt20" localSheetId="7">[1]Rates!$E$118</definedName>
    <definedName name="____________hnt20" localSheetId="10">[1]Rates!$E$118</definedName>
    <definedName name="____________hnt20" localSheetId="9">[1]Rates!$E$118</definedName>
    <definedName name="____________hnt20" localSheetId="12">[1]Rates!$E$118</definedName>
    <definedName name="____________hnt20" localSheetId="11">[1]Rates!$E$118</definedName>
    <definedName name="____________hnt20" localSheetId="3">[1]Rates!$E$118</definedName>
    <definedName name="____________hnt20" localSheetId="14">[1]Rates!$E$118</definedName>
    <definedName name="____________hnt20" localSheetId="13">[1]Rates!$E$118</definedName>
    <definedName name="____________hnt20" localSheetId="15">[1]Rates!$E$118</definedName>
    <definedName name="____________hnt20" localSheetId="16">[1]Rates!$E$118</definedName>
    <definedName name="____________hnt20" localSheetId="18">[1]Rates!$E$118</definedName>
    <definedName name="____________hnt20" localSheetId="17">[1]Rates!$E$118</definedName>
    <definedName name="____________hnt20" localSheetId="20">[1]Rates!$E$118</definedName>
    <definedName name="____________hnt20" localSheetId="19">[1]Rates!$E$118</definedName>
    <definedName name="____________hnt20" localSheetId="22">[1]Rates!$E$118</definedName>
    <definedName name="____________hnt20" localSheetId="21">[1]Rates!$E$118</definedName>
    <definedName name="____________hnt20" localSheetId="24">[1]Rates!$E$118</definedName>
    <definedName name="____________hnt20" localSheetId="26">[1]Rates!$E$118</definedName>
    <definedName name="____________hnt20" localSheetId="25">[1]Rates!$E$118</definedName>
    <definedName name="____________hnt20" localSheetId="23">[1]Rates!$E$118</definedName>
    <definedName name="____________hnt20" localSheetId="30">[1]Rates!$E$118</definedName>
    <definedName name="____________hnt20" localSheetId="29">[1]Rates!$E$118</definedName>
    <definedName name="____________hnt20" localSheetId="28">[1]Rates!$E$118</definedName>
    <definedName name="____________hnt20" localSheetId="27">[1]Rates!$E$118</definedName>
    <definedName name="____________hnt20" localSheetId="32">[1]Rates!$E$118</definedName>
    <definedName name="____________hnt20" localSheetId="31">[1]Rates!$E$118</definedName>
    <definedName name="____________hnt20">[2]Rates!$E$118</definedName>
    <definedName name="____________hnt21" localSheetId="2">[14]Rates!$E$118</definedName>
    <definedName name="____________hnt21" localSheetId="4">[14]Rates!$E$118</definedName>
    <definedName name="____________hnt21" localSheetId="6">[14]Rates!$E$118</definedName>
    <definedName name="____________hnt21" localSheetId="5">[14]Rates!$E$118</definedName>
    <definedName name="____________hnt21" localSheetId="8">[14]Rates!$E$118</definedName>
    <definedName name="____________hnt21" localSheetId="7">[14]Rates!$E$118</definedName>
    <definedName name="____________hnt21" localSheetId="10">[14]Rates!$E$118</definedName>
    <definedName name="____________hnt21" localSheetId="9">[14]Rates!$E$118</definedName>
    <definedName name="____________hnt21" localSheetId="12">[14]Rates!$E$118</definedName>
    <definedName name="____________hnt21" localSheetId="11">[14]Rates!$E$118</definedName>
    <definedName name="____________hnt21" localSheetId="3">[14]Rates!$E$118</definedName>
    <definedName name="____________hnt21" localSheetId="14">[14]Rates!$E$118</definedName>
    <definedName name="____________hnt21" localSheetId="13">[14]Rates!$E$118</definedName>
    <definedName name="____________hnt21" localSheetId="15">[14]Rates!$E$118</definedName>
    <definedName name="____________hnt21" localSheetId="16">[14]Rates!$E$118</definedName>
    <definedName name="____________hnt21" localSheetId="18">[14]Rates!$E$118</definedName>
    <definedName name="____________hnt21" localSheetId="17">[14]Rates!$E$118</definedName>
    <definedName name="____________hnt21" localSheetId="20">[14]Rates!$E$118</definedName>
    <definedName name="____________hnt21" localSheetId="19">[14]Rates!$E$118</definedName>
    <definedName name="____________hnt21" localSheetId="22">[14]Rates!$E$118</definedName>
    <definedName name="____________hnt21" localSheetId="21">[14]Rates!$E$118</definedName>
    <definedName name="____________hnt21" localSheetId="24">[14]Rates!$E$118</definedName>
    <definedName name="____________hnt21" localSheetId="26">[14]Rates!$E$118</definedName>
    <definedName name="____________hnt21" localSheetId="25">[14]Rates!$E$118</definedName>
    <definedName name="____________hnt21" localSheetId="23">[14]Rates!$E$118</definedName>
    <definedName name="____________hnt21" localSheetId="30">[14]Rates!$E$118</definedName>
    <definedName name="____________hnt21" localSheetId="29">[14]Rates!$E$118</definedName>
    <definedName name="____________hnt21" localSheetId="28">[14]Rates!$E$118</definedName>
    <definedName name="____________hnt21" localSheetId="27">[14]Rates!$E$118</definedName>
    <definedName name="____________hnt21" localSheetId="32">[14]Rates!$E$118</definedName>
    <definedName name="____________hnt21" localSheetId="31">[14]Rates!$E$118</definedName>
    <definedName name="____________hnt21">[15]Rates!$E$118</definedName>
    <definedName name="____________hnt25" localSheetId="2">[1]Rates!$E$119</definedName>
    <definedName name="____________hnt25" localSheetId="4">[1]Rates!$E$119</definedName>
    <definedName name="____________hnt25" localSheetId="6">[1]Rates!$E$119</definedName>
    <definedName name="____________hnt25" localSheetId="5">[1]Rates!$E$119</definedName>
    <definedName name="____________hnt25" localSheetId="8">[1]Rates!$E$119</definedName>
    <definedName name="____________hnt25" localSheetId="7">[1]Rates!$E$119</definedName>
    <definedName name="____________hnt25" localSheetId="10">[1]Rates!$E$119</definedName>
    <definedName name="____________hnt25" localSheetId="9">[1]Rates!$E$119</definedName>
    <definedName name="____________hnt25" localSheetId="12">[1]Rates!$E$119</definedName>
    <definedName name="____________hnt25" localSheetId="11">[1]Rates!$E$119</definedName>
    <definedName name="____________hnt25" localSheetId="3">[1]Rates!$E$119</definedName>
    <definedName name="____________hnt25" localSheetId="14">[1]Rates!$E$119</definedName>
    <definedName name="____________hnt25" localSheetId="13">[1]Rates!$E$119</definedName>
    <definedName name="____________hnt25" localSheetId="15">[1]Rates!$E$119</definedName>
    <definedName name="____________hnt25" localSheetId="16">[1]Rates!$E$119</definedName>
    <definedName name="____________hnt25" localSheetId="18">[1]Rates!$E$119</definedName>
    <definedName name="____________hnt25" localSheetId="17">[1]Rates!$E$119</definedName>
    <definedName name="____________hnt25" localSheetId="20">[1]Rates!$E$119</definedName>
    <definedName name="____________hnt25" localSheetId="19">[1]Rates!$E$119</definedName>
    <definedName name="____________hnt25" localSheetId="22">[1]Rates!$E$119</definedName>
    <definedName name="____________hnt25" localSheetId="21">[1]Rates!$E$119</definedName>
    <definedName name="____________hnt25" localSheetId="24">[1]Rates!$E$119</definedName>
    <definedName name="____________hnt25" localSheetId="26">[1]Rates!$E$119</definedName>
    <definedName name="____________hnt25" localSheetId="25">[1]Rates!$E$119</definedName>
    <definedName name="____________hnt25" localSheetId="23">[1]Rates!$E$119</definedName>
    <definedName name="____________hnt25" localSheetId="30">[1]Rates!$E$119</definedName>
    <definedName name="____________hnt25" localSheetId="29">[1]Rates!$E$119</definedName>
    <definedName name="____________hnt25" localSheetId="28">[1]Rates!$E$119</definedName>
    <definedName name="____________hnt25" localSheetId="27">[1]Rates!$E$119</definedName>
    <definedName name="____________hnt25" localSheetId="32">[1]Rates!$E$119</definedName>
    <definedName name="____________hnt25" localSheetId="31">[1]Rates!$E$119</definedName>
    <definedName name="____________hnt25">[2]Rates!$E$119</definedName>
    <definedName name="____________hnt40" localSheetId="2">[14]Rates!$E$119</definedName>
    <definedName name="____________hnt40" localSheetId="4">[14]Rates!$E$119</definedName>
    <definedName name="____________hnt40" localSheetId="6">[14]Rates!$E$119</definedName>
    <definedName name="____________hnt40" localSheetId="5">[14]Rates!$E$119</definedName>
    <definedName name="____________hnt40" localSheetId="8">[14]Rates!$E$119</definedName>
    <definedName name="____________hnt40" localSheetId="7">[14]Rates!$E$119</definedName>
    <definedName name="____________hnt40" localSheetId="10">[14]Rates!$E$119</definedName>
    <definedName name="____________hnt40" localSheetId="9">[14]Rates!$E$119</definedName>
    <definedName name="____________hnt40" localSheetId="12">[14]Rates!$E$119</definedName>
    <definedName name="____________hnt40" localSheetId="11">[14]Rates!$E$119</definedName>
    <definedName name="____________hnt40" localSheetId="3">[14]Rates!$E$119</definedName>
    <definedName name="____________hnt40" localSheetId="14">[14]Rates!$E$119</definedName>
    <definedName name="____________hnt40" localSheetId="13">[14]Rates!$E$119</definedName>
    <definedName name="____________hnt40" localSheetId="15">[14]Rates!$E$119</definedName>
    <definedName name="____________hnt40" localSheetId="16">[14]Rates!$E$119</definedName>
    <definedName name="____________hnt40" localSheetId="18">[14]Rates!$E$119</definedName>
    <definedName name="____________hnt40" localSheetId="17">[14]Rates!$E$119</definedName>
    <definedName name="____________hnt40" localSheetId="20">[14]Rates!$E$119</definedName>
    <definedName name="____________hnt40" localSheetId="19">[14]Rates!$E$119</definedName>
    <definedName name="____________hnt40" localSheetId="22">[14]Rates!$E$119</definedName>
    <definedName name="____________hnt40" localSheetId="21">[14]Rates!$E$119</definedName>
    <definedName name="____________hnt40" localSheetId="24">[14]Rates!$E$119</definedName>
    <definedName name="____________hnt40" localSheetId="26">[14]Rates!$E$119</definedName>
    <definedName name="____________hnt40" localSheetId="25">[14]Rates!$E$119</definedName>
    <definedName name="____________hnt40" localSheetId="23">[14]Rates!$E$119</definedName>
    <definedName name="____________hnt40" localSheetId="30">[14]Rates!$E$119</definedName>
    <definedName name="____________hnt40" localSheetId="29">[14]Rates!$E$119</definedName>
    <definedName name="____________hnt40" localSheetId="28">[14]Rates!$E$119</definedName>
    <definedName name="____________hnt40" localSheetId="27">[14]Rates!$E$119</definedName>
    <definedName name="____________hnt40" localSheetId="32">[14]Rates!$E$119</definedName>
    <definedName name="____________hnt40" localSheetId="31">[14]Rates!$E$119</definedName>
    <definedName name="____________hnt40">[15]Rates!$E$119</definedName>
    <definedName name="___________cyt1" localSheetId="2">[1]Rates!$E$268</definedName>
    <definedName name="___________cyt1" localSheetId="4">[1]Rates!$E$268</definedName>
    <definedName name="___________cyt1" localSheetId="6">[1]Rates!$E$268</definedName>
    <definedName name="___________cyt1" localSheetId="5">[1]Rates!$E$268</definedName>
    <definedName name="___________cyt1" localSheetId="8">[1]Rates!$E$268</definedName>
    <definedName name="___________cyt1" localSheetId="7">[1]Rates!$E$268</definedName>
    <definedName name="___________cyt1" localSheetId="10">[1]Rates!$E$268</definedName>
    <definedName name="___________cyt1" localSheetId="9">[1]Rates!$E$268</definedName>
    <definedName name="___________cyt1" localSheetId="12">[1]Rates!$E$268</definedName>
    <definedName name="___________cyt1" localSheetId="11">[1]Rates!$E$268</definedName>
    <definedName name="___________cyt1" localSheetId="3">[1]Rates!$E$268</definedName>
    <definedName name="___________cyt1" localSheetId="14">[1]Rates!$E$268</definedName>
    <definedName name="___________cyt1" localSheetId="13">[1]Rates!$E$268</definedName>
    <definedName name="___________cyt1" localSheetId="15">[1]Rates!$E$268</definedName>
    <definedName name="___________cyt1" localSheetId="16">[1]Rates!$E$268</definedName>
    <definedName name="___________cyt1" localSheetId="18">[1]Rates!$E$268</definedName>
    <definedName name="___________cyt1" localSheetId="17">[1]Rates!$E$268</definedName>
    <definedName name="___________cyt1" localSheetId="20">[1]Rates!$E$268</definedName>
    <definedName name="___________cyt1" localSheetId="19">[1]Rates!$E$268</definedName>
    <definedName name="___________cyt1" localSheetId="22">[1]Rates!$E$268</definedName>
    <definedName name="___________cyt1" localSheetId="21">[1]Rates!$E$268</definedName>
    <definedName name="___________cyt1" localSheetId="24">[1]Rates!$E$268</definedName>
    <definedName name="___________cyt1" localSheetId="26">[1]Rates!$E$268</definedName>
    <definedName name="___________cyt1" localSheetId="25">[1]Rates!$E$268</definedName>
    <definedName name="___________cyt1" localSheetId="23">[1]Rates!$E$268</definedName>
    <definedName name="___________cyt1" localSheetId="30">[1]Rates!$E$268</definedName>
    <definedName name="___________cyt1" localSheetId="29">[1]Rates!$E$268</definedName>
    <definedName name="___________cyt1" localSheetId="28">[1]Rates!$E$268</definedName>
    <definedName name="___________cyt1" localSheetId="27">[1]Rates!$E$268</definedName>
    <definedName name="___________cyt1" localSheetId="32">[1]Rates!$E$268</definedName>
    <definedName name="___________cyt1" localSheetId="31">[1]Rates!$E$268</definedName>
    <definedName name="___________cyt1">[2]Rates!$E$268</definedName>
    <definedName name="___________hnt15" localSheetId="2">[1]Rates!$E$117</definedName>
    <definedName name="___________hnt15" localSheetId="4">[1]Rates!$E$117</definedName>
    <definedName name="___________hnt15" localSheetId="6">[1]Rates!$E$117</definedName>
    <definedName name="___________hnt15" localSheetId="5">[1]Rates!$E$117</definedName>
    <definedName name="___________hnt15" localSheetId="8">[1]Rates!$E$117</definedName>
    <definedName name="___________hnt15" localSheetId="7">[1]Rates!$E$117</definedName>
    <definedName name="___________hnt15" localSheetId="10">[1]Rates!$E$117</definedName>
    <definedName name="___________hnt15" localSheetId="9">[1]Rates!$E$117</definedName>
    <definedName name="___________hnt15" localSheetId="12">[1]Rates!$E$117</definedName>
    <definedName name="___________hnt15" localSheetId="11">[1]Rates!$E$117</definedName>
    <definedName name="___________hnt15" localSheetId="3">[1]Rates!$E$117</definedName>
    <definedName name="___________hnt15" localSheetId="14">[1]Rates!$E$117</definedName>
    <definedName name="___________hnt15" localSheetId="13">[1]Rates!$E$117</definedName>
    <definedName name="___________hnt15" localSheetId="15">[1]Rates!$E$117</definedName>
    <definedName name="___________hnt15" localSheetId="16">[1]Rates!$E$117</definedName>
    <definedName name="___________hnt15" localSheetId="18">[1]Rates!$E$117</definedName>
    <definedName name="___________hnt15" localSheetId="17">[1]Rates!$E$117</definedName>
    <definedName name="___________hnt15" localSheetId="20">[1]Rates!$E$117</definedName>
    <definedName name="___________hnt15" localSheetId="19">[1]Rates!$E$117</definedName>
    <definedName name="___________hnt15" localSheetId="22">[1]Rates!$E$117</definedName>
    <definedName name="___________hnt15" localSheetId="21">[1]Rates!$E$117</definedName>
    <definedName name="___________hnt15" localSheetId="24">[1]Rates!$E$117</definedName>
    <definedName name="___________hnt15" localSheetId="26">[1]Rates!$E$117</definedName>
    <definedName name="___________hnt15" localSheetId="25">[1]Rates!$E$117</definedName>
    <definedName name="___________hnt15" localSheetId="23">[1]Rates!$E$117</definedName>
    <definedName name="___________hnt15" localSheetId="30">[1]Rates!$E$117</definedName>
    <definedName name="___________hnt15" localSheetId="29">[1]Rates!$E$117</definedName>
    <definedName name="___________hnt15" localSheetId="28">[1]Rates!$E$117</definedName>
    <definedName name="___________hnt15" localSheetId="27">[1]Rates!$E$117</definedName>
    <definedName name="___________hnt15" localSheetId="32">[1]Rates!$E$117</definedName>
    <definedName name="___________hnt15" localSheetId="31">[1]Rates!$E$117</definedName>
    <definedName name="___________hnt15">[2]Rates!$E$117</definedName>
    <definedName name="___________hnt16" localSheetId="2">[14]Rates!$E$117</definedName>
    <definedName name="___________hnt16" localSheetId="4">[14]Rates!$E$117</definedName>
    <definedName name="___________hnt16" localSheetId="6">[14]Rates!$E$117</definedName>
    <definedName name="___________hnt16" localSheetId="5">[14]Rates!$E$117</definedName>
    <definedName name="___________hnt16" localSheetId="8">[14]Rates!$E$117</definedName>
    <definedName name="___________hnt16" localSheetId="7">[14]Rates!$E$117</definedName>
    <definedName name="___________hnt16" localSheetId="10">[14]Rates!$E$117</definedName>
    <definedName name="___________hnt16" localSheetId="9">[14]Rates!$E$117</definedName>
    <definedName name="___________hnt16" localSheetId="12">[14]Rates!$E$117</definedName>
    <definedName name="___________hnt16" localSheetId="11">[14]Rates!$E$117</definedName>
    <definedName name="___________hnt16" localSheetId="3">[14]Rates!$E$117</definedName>
    <definedName name="___________hnt16" localSheetId="14">[14]Rates!$E$117</definedName>
    <definedName name="___________hnt16" localSheetId="13">[14]Rates!$E$117</definedName>
    <definedName name="___________hnt16" localSheetId="15">[14]Rates!$E$117</definedName>
    <definedName name="___________hnt16" localSheetId="16">[14]Rates!$E$117</definedName>
    <definedName name="___________hnt16" localSheetId="18">[14]Rates!$E$117</definedName>
    <definedName name="___________hnt16" localSheetId="17">[14]Rates!$E$117</definedName>
    <definedName name="___________hnt16" localSheetId="20">[14]Rates!$E$117</definedName>
    <definedName name="___________hnt16" localSheetId="19">[14]Rates!$E$117</definedName>
    <definedName name="___________hnt16" localSheetId="22">[14]Rates!$E$117</definedName>
    <definedName name="___________hnt16" localSheetId="21">[14]Rates!$E$117</definedName>
    <definedName name="___________hnt16" localSheetId="24">[14]Rates!$E$117</definedName>
    <definedName name="___________hnt16" localSheetId="26">[14]Rates!$E$117</definedName>
    <definedName name="___________hnt16" localSheetId="25">[14]Rates!$E$117</definedName>
    <definedName name="___________hnt16" localSheetId="23">[14]Rates!$E$117</definedName>
    <definedName name="___________hnt16" localSheetId="30">[14]Rates!$E$117</definedName>
    <definedName name="___________hnt16" localSheetId="29">[14]Rates!$E$117</definedName>
    <definedName name="___________hnt16" localSheetId="28">[14]Rates!$E$117</definedName>
    <definedName name="___________hnt16" localSheetId="27">[14]Rates!$E$117</definedName>
    <definedName name="___________hnt16" localSheetId="32">[14]Rates!$E$117</definedName>
    <definedName name="___________hnt16" localSheetId="31">[14]Rates!$E$117</definedName>
    <definedName name="___________hnt16">[15]Rates!$E$117</definedName>
    <definedName name="___________hnt20" localSheetId="2">[1]Rates!$E$118</definedName>
    <definedName name="___________hnt20" localSheetId="4">[1]Rates!$E$118</definedName>
    <definedName name="___________hnt20" localSheetId="6">[1]Rates!$E$118</definedName>
    <definedName name="___________hnt20" localSheetId="5">[1]Rates!$E$118</definedName>
    <definedName name="___________hnt20" localSheetId="8">[1]Rates!$E$118</definedName>
    <definedName name="___________hnt20" localSheetId="7">[1]Rates!$E$118</definedName>
    <definedName name="___________hnt20" localSheetId="10">[1]Rates!$E$118</definedName>
    <definedName name="___________hnt20" localSheetId="9">[1]Rates!$E$118</definedName>
    <definedName name="___________hnt20" localSheetId="12">[1]Rates!$E$118</definedName>
    <definedName name="___________hnt20" localSheetId="11">[1]Rates!$E$118</definedName>
    <definedName name="___________hnt20" localSheetId="3">[1]Rates!$E$118</definedName>
    <definedName name="___________hnt20" localSheetId="14">[1]Rates!$E$118</definedName>
    <definedName name="___________hnt20" localSheetId="13">[1]Rates!$E$118</definedName>
    <definedName name="___________hnt20" localSheetId="15">[1]Rates!$E$118</definedName>
    <definedName name="___________hnt20" localSheetId="16">[1]Rates!$E$118</definedName>
    <definedName name="___________hnt20" localSheetId="18">[1]Rates!$E$118</definedName>
    <definedName name="___________hnt20" localSheetId="17">[1]Rates!$E$118</definedName>
    <definedName name="___________hnt20" localSheetId="20">[1]Rates!$E$118</definedName>
    <definedName name="___________hnt20" localSheetId="19">[1]Rates!$E$118</definedName>
    <definedName name="___________hnt20" localSheetId="22">[1]Rates!$E$118</definedName>
    <definedName name="___________hnt20" localSheetId="21">[1]Rates!$E$118</definedName>
    <definedName name="___________hnt20" localSheetId="24">[1]Rates!$E$118</definedName>
    <definedName name="___________hnt20" localSheetId="26">[1]Rates!$E$118</definedName>
    <definedName name="___________hnt20" localSheetId="25">[1]Rates!$E$118</definedName>
    <definedName name="___________hnt20" localSheetId="23">[1]Rates!$E$118</definedName>
    <definedName name="___________hnt20" localSheetId="30">[1]Rates!$E$118</definedName>
    <definedName name="___________hnt20" localSheetId="29">[1]Rates!$E$118</definedName>
    <definedName name="___________hnt20" localSheetId="28">[1]Rates!$E$118</definedName>
    <definedName name="___________hnt20" localSheetId="27">[1]Rates!$E$118</definedName>
    <definedName name="___________hnt20" localSheetId="32">[1]Rates!$E$118</definedName>
    <definedName name="___________hnt20" localSheetId="31">[1]Rates!$E$118</definedName>
    <definedName name="___________hnt20">[2]Rates!$E$118</definedName>
    <definedName name="___________hnt21" localSheetId="2">[14]Rates!$E$118</definedName>
    <definedName name="___________hnt21" localSheetId="4">[14]Rates!$E$118</definedName>
    <definedName name="___________hnt21" localSheetId="6">[14]Rates!$E$118</definedName>
    <definedName name="___________hnt21" localSheetId="5">[14]Rates!$E$118</definedName>
    <definedName name="___________hnt21" localSheetId="8">[14]Rates!$E$118</definedName>
    <definedName name="___________hnt21" localSheetId="7">[14]Rates!$E$118</definedName>
    <definedName name="___________hnt21" localSheetId="10">[14]Rates!$E$118</definedName>
    <definedName name="___________hnt21" localSheetId="9">[14]Rates!$E$118</definedName>
    <definedName name="___________hnt21" localSheetId="12">[14]Rates!$E$118</definedName>
    <definedName name="___________hnt21" localSheetId="11">[14]Rates!$E$118</definedName>
    <definedName name="___________hnt21" localSheetId="3">[14]Rates!$E$118</definedName>
    <definedName name="___________hnt21" localSheetId="14">[14]Rates!$E$118</definedName>
    <definedName name="___________hnt21" localSheetId="13">[14]Rates!$E$118</definedName>
    <definedName name="___________hnt21" localSheetId="15">[14]Rates!$E$118</definedName>
    <definedName name="___________hnt21" localSheetId="16">[14]Rates!$E$118</definedName>
    <definedName name="___________hnt21" localSheetId="18">[14]Rates!$E$118</definedName>
    <definedName name="___________hnt21" localSheetId="17">[14]Rates!$E$118</definedName>
    <definedName name="___________hnt21" localSheetId="20">[14]Rates!$E$118</definedName>
    <definedName name="___________hnt21" localSheetId="19">[14]Rates!$E$118</definedName>
    <definedName name="___________hnt21" localSheetId="22">[14]Rates!$E$118</definedName>
    <definedName name="___________hnt21" localSheetId="21">[14]Rates!$E$118</definedName>
    <definedName name="___________hnt21" localSheetId="24">[14]Rates!$E$118</definedName>
    <definedName name="___________hnt21" localSheetId="26">[14]Rates!$E$118</definedName>
    <definedName name="___________hnt21" localSheetId="25">[14]Rates!$E$118</definedName>
    <definedName name="___________hnt21" localSheetId="23">[14]Rates!$E$118</definedName>
    <definedName name="___________hnt21" localSheetId="30">[14]Rates!$E$118</definedName>
    <definedName name="___________hnt21" localSheetId="29">[14]Rates!$E$118</definedName>
    <definedName name="___________hnt21" localSheetId="28">[14]Rates!$E$118</definedName>
    <definedName name="___________hnt21" localSheetId="27">[14]Rates!$E$118</definedName>
    <definedName name="___________hnt21" localSheetId="32">[14]Rates!$E$118</definedName>
    <definedName name="___________hnt21" localSheetId="31">[14]Rates!$E$118</definedName>
    <definedName name="___________hnt21">[15]Rates!$E$118</definedName>
    <definedName name="___________hnt25" localSheetId="2">[1]Rates!$E$119</definedName>
    <definedName name="___________hnt25" localSheetId="4">[1]Rates!$E$119</definedName>
    <definedName name="___________hnt25" localSheetId="6">[1]Rates!$E$119</definedName>
    <definedName name="___________hnt25" localSheetId="5">[1]Rates!$E$119</definedName>
    <definedName name="___________hnt25" localSheetId="8">[1]Rates!$E$119</definedName>
    <definedName name="___________hnt25" localSheetId="7">[1]Rates!$E$119</definedName>
    <definedName name="___________hnt25" localSheetId="10">[1]Rates!$E$119</definedName>
    <definedName name="___________hnt25" localSheetId="9">[1]Rates!$E$119</definedName>
    <definedName name="___________hnt25" localSheetId="12">[1]Rates!$E$119</definedName>
    <definedName name="___________hnt25" localSheetId="11">[1]Rates!$E$119</definedName>
    <definedName name="___________hnt25" localSheetId="3">[1]Rates!$E$119</definedName>
    <definedName name="___________hnt25" localSheetId="14">[1]Rates!$E$119</definedName>
    <definedName name="___________hnt25" localSheetId="13">[1]Rates!$E$119</definedName>
    <definedName name="___________hnt25" localSheetId="15">[1]Rates!$E$119</definedName>
    <definedName name="___________hnt25" localSheetId="16">[1]Rates!$E$119</definedName>
    <definedName name="___________hnt25" localSheetId="18">[1]Rates!$E$119</definedName>
    <definedName name="___________hnt25" localSheetId="17">[1]Rates!$E$119</definedName>
    <definedName name="___________hnt25" localSheetId="20">[1]Rates!$E$119</definedName>
    <definedName name="___________hnt25" localSheetId="19">[1]Rates!$E$119</definedName>
    <definedName name="___________hnt25" localSheetId="22">[1]Rates!$E$119</definedName>
    <definedName name="___________hnt25" localSheetId="21">[1]Rates!$E$119</definedName>
    <definedName name="___________hnt25" localSheetId="24">[1]Rates!$E$119</definedName>
    <definedName name="___________hnt25" localSheetId="26">[1]Rates!$E$119</definedName>
    <definedName name="___________hnt25" localSheetId="25">[1]Rates!$E$119</definedName>
    <definedName name="___________hnt25" localSheetId="23">[1]Rates!$E$119</definedName>
    <definedName name="___________hnt25" localSheetId="30">[1]Rates!$E$119</definedName>
    <definedName name="___________hnt25" localSheetId="29">[1]Rates!$E$119</definedName>
    <definedName name="___________hnt25" localSheetId="28">[1]Rates!$E$119</definedName>
    <definedName name="___________hnt25" localSheetId="27">[1]Rates!$E$119</definedName>
    <definedName name="___________hnt25" localSheetId="32">[1]Rates!$E$119</definedName>
    <definedName name="___________hnt25" localSheetId="31">[1]Rates!$E$119</definedName>
    <definedName name="___________hnt25">[2]Rates!$E$119</definedName>
    <definedName name="___________hnt40" localSheetId="2">[14]Rates!$E$119</definedName>
    <definedName name="___________hnt40" localSheetId="4">[14]Rates!$E$119</definedName>
    <definedName name="___________hnt40" localSheetId="6">[14]Rates!$E$119</definedName>
    <definedName name="___________hnt40" localSheetId="5">[14]Rates!$E$119</definedName>
    <definedName name="___________hnt40" localSheetId="8">[14]Rates!$E$119</definedName>
    <definedName name="___________hnt40" localSheetId="7">[14]Rates!$E$119</definedName>
    <definedName name="___________hnt40" localSheetId="10">[14]Rates!$E$119</definedName>
    <definedName name="___________hnt40" localSheetId="9">[14]Rates!$E$119</definedName>
    <definedName name="___________hnt40" localSheetId="12">[14]Rates!$E$119</definedName>
    <definedName name="___________hnt40" localSheetId="11">[14]Rates!$E$119</definedName>
    <definedName name="___________hnt40" localSheetId="3">[14]Rates!$E$119</definedName>
    <definedName name="___________hnt40" localSheetId="14">[14]Rates!$E$119</definedName>
    <definedName name="___________hnt40" localSheetId="13">[14]Rates!$E$119</definedName>
    <definedName name="___________hnt40" localSheetId="15">[14]Rates!$E$119</definedName>
    <definedName name="___________hnt40" localSheetId="16">[14]Rates!$E$119</definedName>
    <definedName name="___________hnt40" localSheetId="18">[14]Rates!$E$119</definedName>
    <definedName name="___________hnt40" localSheetId="17">[14]Rates!$E$119</definedName>
    <definedName name="___________hnt40" localSheetId="20">[14]Rates!$E$119</definedName>
    <definedName name="___________hnt40" localSheetId="19">[14]Rates!$E$119</definedName>
    <definedName name="___________hnt40" localSheetId="22">[14]Rates!$E$119</definedName>
    <definedName name="___________hnt40" localSheetId="21">[14]Rates!$E$119</definedName>
    <definedName name="___________hnt40" localSheetId="24">[14]Rates!$E$119</definedName>
    <definedName name="___________hnt40" localSheetId="26">[14]Rates!$E$119</definedName>
    <definedName name="___________hnt40" localSheetId="25">[14]Rates!$E$119</definedName>
    <definedName name="___________hnt40" localSheetId="23">[14]Rates!$E$119</definedName>
    <definedName name="___________hnt40" localSheetId="30">[14]Rates!$E$119</definedName>
    <definedName name="___________hnt40" localSheetId="29">[14]Rates!$E$119</definedName>
    <definedName name="___________hnt40" localSheetId="28">[14]Rates!$E$119</definedName>
    <definedName name="___________hnt40" localSheetId="27">[14]Rates!$E$119</definedName>
    <definedName name="___________hnt40" localSheetId="32">[14]Rates!$E$119</definedName>
    <definedName name="___________hnt40" localSheetId="31">[14]Rates!$E$119</definedName>
    <definedName name="___________hnt40">[15]Rates!$E$119</definedName>
    <definedName name="__________cyt1" localSheetId="2">[1]Rates!$E$268</definedName>
    <definedName name="__________cyt1" localSheetId="4">[1]Rates!$E$268</definedName>
    <definedName name="__________cyt1" localSheetId="6">[1]Rates!$E$268</definedName>
    <definedName name="__________cyt1" localSheetId="5">[1]Rates!$E$268</definedName>
    <definedName name="__________cyt1" localSheetId="8">[1]Rates!$E$268</definedName>
    <definedName name="__________cyt1" localSheetId="7">[1]Rates!$E$268</definedName>
    <definedName name="__________cyt1" localSheetId="10">[1]Rates!$E$268</definedName>
    <definedName name="__________cyt1" localSheetId="9">[1]Rates!$E$268</definedName>
    <definedName name="__________cyt1" localSheetId="12">[1]Rates!$E$268</definedName>
    <definedName name="__________cyt1" localSheetId="11">[1]Rates!$E$268</definedName>
    <definedName name="__________cyt1" localSheetId="3">[1]Rates!$E$268</definedName>
    <definedName name="__________cyt1" localSheetId="14">[1]Rates!$E$268</definedName>
    <definedName name="__________cyt1" localSheetId="13">[1]Rates!$E$268</definedName>
    <definedName name="__________cyt1" localSheetId="15">[1]Rates!$E$268</definedName>
    <definedName name="__________cyt1" localSheetId="16">[1]Rates!$E$268</definedName>
    <definedName name="__________cyt1" localSheetId="18">[1]Rates!$E$268</definedName>
    <definedName name="__________cyt1" localSheetId="17">[1]Rates!$E$268</definedName>
    <definedName name="__________cyt1" localSheetId="20">[1]Rates!$E$268</definedName>
    <definedName name="__________cyt1" localSheetId="19">[1]Rates!$E$268</definedName>
    <definedName name="__________cyt1" localSheetId="22">[1]Rates!$E$268</definedName>
    <definedName name="__________cyt1" localSheetId="21">[1]Rates!$E$268</definedName>
    <definedName name="__________cyt1" localSheetId="24">[1]Rates!$E$268</definedName>
    <definedName name="__________cyt1" localSheetId="26">[1]Rates!$E$268</definedName>
    <definedName name="__________cyt1" localSheetId="25">[1]Rates!$E$268</definedName>
    <definedName name="__________cyt1" localSheetId="23">[1]Rates!$E$268</definedName>
    <definedName name="__________cyt1" localSheetId="30">[1]Rates!$E$268</definedName>
    <definedName name="__________cyt1" localSheetId="29">[1]Rates!$E$268</definedName>
    <definedName name="__________cyt1" localSheetId="28">[1]Rates!$E$268</definedName>
    <definedName name="__________cyt1" localSheetId="27">[1]Rates!$E$268</definedName>
    <definedName name="__________cyt1" localSheetId="32">[1]Rates!$E$268</definedName>
    <definedName name="__________cyt1" localSheetId="31">[1]Rates!$E$268</definedName>
    <definedName name="__________cyt1">[2]Rates!$E$268</definedName>
    <definedName name="__________hnt15" localSheetId="2">[1]Rates!$E$117</definedName>
    <definedName name="__________hnt15" localSheetId="4">[1]Rates!$E$117</definedName>
    <definedName name="__________hnt15" localSheetId="6">[1]Rates!$E$117</definedName>
    <definedName name="__________hnt15" localSheetId="5">[1]Rates!$E$117</definedName>
    <definedName name="__________hnt15" localSheetId="8">[1]Rates!$E$117</definedName>
    <definedName name="__________hnt15" localSheetId="7">[1]Rates!$E$117</definedName>
    <definedName name="__________hnt15" localSheetId="10">[1]Rates!$E$117</definedName>
    <definedName name="__________hnt15" localSheetId="9">[1]Rates!$E$117</definedName>
    <definedName name="__________hnt15" localSheetId="12">[1]Rates!$E$117</definedName>
    <definedName name="__________hnt15" localSheetId="11">[1]Rates!$E$117</definedName>
    <definedName name="__________hnt15" localSheetId="3">[1]Rates!$E$117</definedName>
    <definedName name="__________hnt15" localSheetId="14">[1]Rates!$E$117</definedName>
    <definedName name="__________hnt15" localSheetId="13">[1]Rates!$E$117</definedName>
    <definedName name="__________hnt15" localSheetId="15">[1]Rates!$E$117</definedName>
    <definedName name="__________hnt15" localSheetId="16">[1]Rates!$E$117</definedName>
    <definedName name="__________hnt15" localSheetId="18">[1]Rates!$E$117</definedName>
    <definedName name="__________hnt15" localSheetId="17">[1]Rates!$E$117</definedName>
    <definedName name="__________hnt15" localSheetId="20">[1]Rates!$E$117</definedName>
    <definedName name="__________hnt15" localSheetId="19">[1]Rates!$E$117</definedName>
    <definedName name="__________hnt15" localSheetId="22">[1]Rates!$E$117</definedName>
    <definedName name="__________hnt15" localSheetId="21">[1]Rates!$E$117</definedName>
    <definedName name="__________hnt15" localSheetId="24">[1]Rates!$E$117</definedName>
    <definedName name="__________hnt15" localSheetId="26">[1]Rates!$E$117</definedName>
    <definedName name="__________hnt15" localSheetId="25">[1]Rates!$E$117</definedName>
    <definedName name="__________hnt15" localSheetId="23">[1]Rates!$E$117</definedName>
    <definedName name="__________hnt15" localSheetId="30">[1]Rates!$E$117</definedName>
    <definedName name="__________hnt15" localSheetId="29">[1]Rates!$E$117</definedName>
    <definedName name="__________hnt15" localSheetId="28">[1]Rates!$E$117</definedName>
    <definedName name="__________hnt15" localSheetId="27">[1]Rates!$E$117</definedName>
    <definedName name="__________hnt15" localSheetId="32">[1]Rates!$E$117</definedName>
    <definedName name="__________hnt15" localSheetId="31">[1]Rates!$E$117</definedName>
    <definedName name="__________hnt15">[2]Rates!$E$117</definedName>
    <definedName name="__________hnt16" localSheetId="2">[14]Rates!$E$117</definedName>
    <definedName name="__________hnt16" localSheetId="4">[14]Rates!$E$117</definedName>
    <definedName name="__________hnt16" localSheetId="6">[14]Rates!$E$117</definedName>
    <definedName name="__________hnt16" localSheetId="5">[14]Rates!$E$117</definedName>
    <definedName name="__________hnt16" localSheetId="8">[14]Rates!$E$117</definedName>
    <definedName name="__________hnt16" localSheetId="7">[14]Rates!$E$117</definedName>
    <definedName name="__________hnt16" localSheetId="10">[14]Rates!$E$117</definedName>
    <definedName name="__________hnt16" localSheetId="9">[14]Rates!$E$117</definedName>
    <definedName name="__________hnt16" localSheetId="12">[14]Rates!$E$117</definedName>
    <definedName name="__________hnt16" localSheetId="11">[14]Rates!$E$117</definedName>
    <definedName name="__________hnt16" localSheetId="3">[14]Rates!$E$117</definedName>
    <definedName name="__________hnt16" localSheetId="14">[14]Rates!$E$117</definedName>
    <definedName name="__________hnt16" localSheetId="13">[14]Rates!$E$117</definedName>
    <definedName name="__________hnt16" localSheetId="15">[14]Rates!$E$117</definedName>
    <definedName name="__________hnt16" localSheetId="16">[14]Rates!$E$117</definedName>
    <definedName name="__________hnt16" localSheetId="18">[14]Rates!$E$117</definedName>
    <definedName name="__________hnt16" localSheetId="17">[14]Rates!$E$117</definedName>
    <definedName name="__________hnt16" localSheetId="20">[14]Rates!$E$117</definedName>
    <definedName name="__________hnt16" localSheetId="19">[14]Rates!$E$117</definedName>
    <definedName name="__________hnt16" localSheetId="22">[14]Rates!$E$117</definedName>
    <definedName name="__________hnt16" localSheetId="21">[14]Rates!$E$117</definedName>
    <definedName name="__________hnt16" localSheetId="24">[14]Rates!$E$117</definedName>
    <definedName name="__________hnt16" localSheetId="26">[14]Rates!$E$117</definedName>
    <definedName name="__________hnt16" localSheetId="25">[14]Rates!$E$117</definedName>
    <definedName name="__________hnt16" localSheetId="23">[14]Rates!$E$117</definedName>
    <definedName name="__________hnt16" localSheetId="30">[14]Rates!$E$117</definedName>
    <definedName name="__________hnt16" localSheetId="29">[14]Rates!$E$117</definedName>
    <definedName name="__________hnt16" localSheetId="28">[14]Rates!$E$117</definedName>
    <definedName name="__________hnt16" localSheetId="27">[14]Rates!$E$117</definedName>
    <definedName name="__________hnt16" localSheetId="32">[14]Rates!$E$117</definedName>
    <definedName name="__________hnt16" localSheetId="31">[14]Rates!$E$117</definedName>
    <definedName name="__________hnt16">[15]Rates!$E$117</definedName>
    <definedName name="__________hnt20" localSheetId="2">[1]Rates!$E$118</definedName>
    <definedName name="__________hnt20" localSheetId="4">[1]Rates!$E$118</definedName>
    <definedName name="__________hnt20" localSheetId="6">[1]Rates!$E$118</definedName>
    <definedName name="__________hnt20" localSheetId="5">[1]Rates!$E$118</definedName>
    <definedName name="__________hnt20" localSheetId="8">[1]Rates!$E$118</definedName>
    <definedName name="__________hnt20" localSheetId="7">[1]Rates!$E$118</definedName>
    <definedName name="__________hnt20" localSheetId="10">[1]Rates!$E$118</definedName>
    <definedName name="__________hnt20" localSheetId="9">[1]Rates!$E$118</definedName>
    <definedName name="__________hnt20" localSheetId="12">[1]Rates!$E$118</definedName>
    <definedName name="__________hnt20" localSheetId="11">[1]Rates!$E$118</definedName>
    <definedName name="__________hnt20" localSheetId="3">[1]Rates!$E$118</definedName>
    <definedName name="__________hnt20" localSheetId="14">[1]Rates!$E$118</definedName>
    <definedName name="__________hnt20" localSheetId="13">[1]Rates!$E$118</definedName>
    <definedName name="__________hnt20" localSheetId="15">[1]Rates!$E$118</definedName>
    <definedName name="__________hnt20" localSheetId="16">[1]Rates!$E$118</definedName>
    <definedName name="__________hnt20" localSheetId="18">[1]Rates!$E$118</definedName>
    <definedName name="__________hnt20" localSheetId="17">[1]Rates!$E$118</definedName>
    <definedName name="__________hnt20" localSheetId="20">[1]Rates!$E$118</definedName>
    <definedName name="__________hnt20" localSheetId="19">[1]Rates!$E$118</definedName>
    <definedName name="__________hnt20" localSheetId="22">[1]Rates!$E$118</definedName>
    <definedName name="__________hnt20" localSheetId="21">[1]Rates!$E$118</definedName>
    <definedName name="__________hnt20" localSheetId="24">[1]Rates!$E$118</definedName>
    <definedName name="__________hnt20" localSheetId="26">[1]Rates!$E$118</definedName>
    <definedName name="__________hnt20" localSheetId="25">[1]Rates!$E$118</definedName>
    <definedName name="__________hnt20" localSheetId="23">[1]Rates!$E$118</definedName>
    <definedName name="__________hnt20" localSheetId="30">[1]Rates!$E$118</definedName>
    <definedName name="__________hnt20" localSheetId="29">[1]Rates!$E$118</definedName>
    <definedName name="__________hnt20" localSheetId="28">[1]Rates!$E$118</definedName>
    <definedName name="__________hnt20" localSheetId="27">[1]Rates!$E$118</definedName>
    <definedName name="__________hnt20" localSheetId="32">[1]Rates!$E$118</definedName>
    <definedName name="__________hnt20" localSheetId="31">[1]Rates!$E$118</definedName>
    <definedName name="__________hnt20">[2]Rates!$E$118</definedName>
    <definedName name="__________hnt21" localSheetId="2">[14]Rates!$E$118</definedName>
    <definedName name="__________hnt21" localSheetId="4">[14]Rates!$E$118</definedName>
    <definedName name="__________hnt21" localSheetId="6">[14]Rates!$E$118</definedName>
    <definedName name="__________hnt21" localSheetId="5">[14]Rates!$E$118</definedName>
    <definedName name="__________hnt21" localSheetId="8">[14]Rates!$E$118</definedName>
    <definedName name="__________hnt21" localSheetId="7">[14]Rates!$E$118</definedName>
    <definedName name="__________hnt21" localSheetId="10">[14]Rates!$E$118</definedName>
    <definedName name="__________hnt21" localSheetId="9">[14]Rates!$E$118</definedName>
    <definedName name="__________hnt21" localSheetId="12">[14]Rates!$E$118</definedName>
    <definedName name="__________hnt21" localSheetId="11">[14]Rates!$E$118</definedName>
    <definedName name="__________hnt21" localSheetId="3">[14]Rates!$E$118</definedName>
    <definedName name="__________hnt21" localSheetId="14">[14]Rates!$E$118</definedName>
    <definedName name="__________hnt21" localSheetId="13">[14]Rates!$E$118</definedName>
    <definedName name="__________hnt21" localSheetId="15">[14]Rates!$E$118</definedName>
    <definedName name="__________hnt21" localSheetId="16">[14]Rates!$E$118</definedName>
    <definedName name="__________hnt21" localSheetId="18">[14]Rates!$E$118</definedName>
    <definedName name="__________hnt21" localSheetId="17">[14]Rates!$E$118</definedName>
    <definedName name="__________hnt21" localSheetId="20">[14]Rates!$E$118</definedName>
    <definedName name="__________hnt21" localSheetId="19">[14]Rates!$E$118</definedName>
    <definedName name="__________hnt21" localSheetId="22">[14]Rates!$E$118</definedName>
    <definedName name="__________hnt21" localSheetId="21">[14]Rates!$E$118</definedName>
    <definedName name="__________hnt21" localSheetId="24">[14]Rates!$E$118</definedName>
    <definedName name="__________hnt21" localSheetId="26">[14]Rates!$E$118</definedName>
    <definedName name="__________hnt21" localSheetId="25">[14]Rates!$E$118</definedName>
    <definedName name="__________hnt21" localSheetId="23">[14]Rates!$E$118</definedName>
    <definedName name="__________hnt21" localSheetId="30">[14]Rates!$E$118</definedName>
    <definedName name="__________hnt21" localSheetId="29">[14]Rates!$E$118</definedName>
    <definedName name="__________hnt21" localSheetId="28">[14]Rates!$E$118</definedName>
    <definedName name="__________hnt21" localSheetId="27">[14]Rates!$E$118</definedName>
    <definedName name="__________hnt21" localSheetId="32">[14]Rates!$E$118</definedName>
    <definedName name="__________hnt21" localSheetId="31">[14]Rates!$E$118</definedName>
    <definedName name="__________hnt21">[15]Rates!$E$118</definedName>
    <definedName name="__________hnt25" localSheetId="2">[1]Rates!$E$119</definedName>
    <definedName name="__________hnt25" localSheetId="4">[1]Rates!$E$119</definedName>
    <definedName name="__________hnt25" localSheetId="6">[1]Rates!$E$119</definedName>
    <definedName name="__________hnt25" localSheetId="5">[1]Rates!$E$119</definedName>
    <definedName name="__________hnt25" localSheetId="8">[1]Rates!$E$119</definedName>
    <definedName name="__________hnt25" localSheetId="7">[1]Rates!$E$119</definedName>
    <definedName name="__________hnt25" localSheetId="10">[1]Rates!$E$119</definedName>
    <definedName name="__________hnt25" localSheetId="9">[1]Rates!$E$119</definedName>
    <definedName name="__________hnt25" localSheetId="12">[1]Rates!$E$119</definedName>
    <definedName name="__________hnt25" localSheetId="11">[1]Rates!$E$119</definedName>
    <definedName name="__________hnt25" localSheetId="3">[1]Rates!$E$119</definedName>
    <definedName name="__________hnt25" localSheetId="14">[1]Rates!$E$119</definedName>
    <definedName name="__________hnt25" localSheetId="13">[1]Rates!$E$119</definedName>
    <definedName name="__________hnt25" localSheetId="15">[1]Rates!$E$119</definedName>
    <definedName name="__________hnt25" localSheetId="16">[1]Rates!$E$119</definedName>
    <definedName name="__________hnt25" localSheetId="18">[1]Rates!$E$119</definedName>
    <definedName name="__________hnt25" localSheetId="17">[1]Rates!$E$119</definedName>
    <definedName name="__________hnt25" localSheetId="20">[1]Rates!$E$119</definedName>
    <definedName name="__________hnt25" localSheetId="19">[1]Rates!$E$119</definedName>
    <definedName name="__________hnt25" localSheetId="22">[1]Rates!$E$119</definedName>
    <definedName name="__________hnt25" localSheetId="21">[1]Rates!$E$119</definedName>
    <definedName name="__________hnt25" localSheetId="24">[1]Rates!$E$119</definedName>
    <definedName name="__________hnt25" localSheetId="26">[1]Rates!$E$119</definedName>
    <definedName name="__________hnt25" localSheetId="25">[1]Rates!$E$119</definedName>
    <definedName name="__________hnt25" localSheetId="23">[1]Rates!$E$119</definedName>
    <definedName name="__________hnt25" localSheetId="30">[1]Rates!$E$119</definedName>
    <definedName name="__________hnt25" localSheetId="29">[1]Rates!$E$119</definedName>
    <definedName name="__________hnt25" localSheetId="28">[1]Rates!$E$119</definedName>
    <definedName name="__________hnt25" localSheetId="27">[1]Rates!$E$119</definedName>
    <definedName name="__________hnt25" localSheetId="32">[1]Rates!$E$119</definedName>
    <definedName name="__________hnt25" localSheetId="31">[1]Rates!$E$119</definedName>
    <definedName name="__________hnt25">[2]Rates!$E$119</definedName>
    <definedName name="__________hnt40" localSheetId="2">[14]Rates!$E$119</definedName>
    <definedName name="__________hnt40" localSheetId="4">[14]Rates!$E$119</definedName>
    <definedName name="__________hnt40" localSheetId="6">[14]Rates!$E$119</definedName>
    <definedName name="__________hnt40" localSheetId="5">[14]Rates!$E$119</definedName>
    <definedName name="__________hnt40" localSheetId="8">[14]Rates!$E$119</definedName>
    <definedName name="__________hnt40" localSheetId="7">[14]Rates!$E$119</definedName>
    <definedName name="__________hnt40" localSheetId="10">[14]Rates!$E$119</definedName>
    <definedName name="__________hnt40" localSheetId="9">[14]Rates!$E$119</definedName>
    <definedName name="__________hnt40" localSheetId="12">[14]Rates!$E$119</definedName>
    <definedName name="__________hnt40" localSheetId="11">[14]Rates!$E$119</definedName>
    <definedName name="__________hnt40" localSheetId="3">[14]Rates!$E$119</definedName>
    <definedName name="__________hnt40" localSheetId="14">[14]Rates!$E$119</definedName>
    <definedName name="__________hnt40" localSheetId="13">[14]Rates!$E$119</definedName>
    <definedName name="__________hnt40" localSheetId="15">[14]Rates!$E$119</definedName>
    <definedName name="__________hnt40" localSheetId="16">[14]Rates!$E$119</definedName>
    <definedName name="__________hnt40" localSheetId="18">[14]Rates!$E$119</definedName>
    <definedName name="__________hnt40" localSheetId="17">[14]Rates!$E$119</definedName>
    <definedName name="__________hnt40" localSheetId="20">[14]Rates!$E$119</definedName>
    <definedName name="__________hnt40" localSheetId="19">[14]Rates!$E$119</definedName>
    <definedName name="__________hnt40" localSheetId="22">[14]Rates!$E$119</definedName>
    <definedName name="__________hnt40" localSheetId="21">[14]Rates!$E$119</definedName>
    <definedName name="__________hnt40" localSheetId="24">[14]Rates!$E$119</definedName>
    <definedName name="__________hnt40" localSheetId="26">[14]Rates!$E$119</definedName>
    <definedName name="__________hnt40" localSheetId="25">[14]Rates!$E$119</definedName>
    <definedName name="__________hnt40" localSheetId="23">[14]Rates!$E$119</definedName>
    <definedName name="__________hnt40" localSheetId="30">[14]Rates!$E$119</definedName>
    <definedName name="__________hnt40" localSheetId="29">[14]Rates!$E$119</definedName>
    <definedName name="__________hnt40" localSheetId="28">[14]Rates!$E$119</definedName>
    <definedName name="__________hnt40" localSheetId="27">[14]Rates!$E$119</definedName>
    <definedName name="__________hnt40" localSheetId="32">[14]Rates!$E$119</definedName>
    <definedName name="__________hnt40" localSheetId="31">[14]Rates!$E$119</definedName>
    <definedName name="__________hnt40">[15]Rates!$E$119</definedName>
    <definedName name="_________cyt1" localSheetId="2">[1]Rates!$E$268</definedName>
    <definedName name="_________cyt1" localSheetId="4">[1]Rates!$E$268</definedName>
    <definedName name="_________cyt1" localSheetId="6">[1]Rates!$E$268</definedName>
    <definedName name="_________cyt1" localSheetId="5">[1]Rates!$E$268</definedName>
    <definedName name="_________cyt1" localSheetId="8">[1]Rates!$E$268</definedName>
    <definedName name="_________cyt1" localSheetId="7">[1]Rates!$E$268</definedName>
    <definedName name="_________cyt1" localSheetId="10">[1]Rates!$E$268</definedName>
    <definedName name="_________cyt1" localSheetId="9">[1]Rates!$E$268</definedName>
    <definedName name="_________cyt1" localSheetId="12">[1]Rates!$E$268</definedName>
    <definedName name="_________cyt1" localSheetId="11">[1]Rates!$E$268</definedName>
    <definedName name="_________cyt1" localSheetId="3">[1]Rates!$E$268</definedName>
    <definedName name="_________cyt1" localSheetId="14">[1]Rates!$E$268</definedName>
    <definedName name="_________cyt1" localSheetId="13">[1]Rates!$E$268</definedName>
    <definedName name="_________cyt1" localSheetId="15">[1]Rates!$E$268</definedName>
    <definedName name="_________cyt1" localSheetId="16">[1]Rates!$E$268</definedName>
    <definedName name="_________cyt1" localSheetId="18">[1]Rates!$E$268</definedName>
    <definedName name="_________cyt1" localSheetId="17">[1]Rates!$E$268</definedName>
    <definedName name="_________cyt1" localSheetId="20">[1]Rates!$E$268</definedName>
    <definedName name="_________cyt1" localSheetId="19">[1]Rates!$E$268</definedName>
    <definedName name="_________cyt1" localSheetId="22">[1]Rates!$E$268</definedName>
    <definedName name="_________cyt1" localSheetId="21">[1]Rates!$E$268</definedName>
    <definedName name="_________cyt1" localSheetId="24">[1]Rates!$E$268</definedName>
    <definedName name="_________cyt1" localSheetId="26">[1]Rates!$E$268</definedName>
    <definedName name="_________cyt1" localSheetId="25">[1]Rates!$E$268</definedName>
    <definedName name="_________cyt1" localSheetId="23">[1]Rates!$E$268</definedName>
    <definedName name="_________cyt1" localSheetId="30">[1]Rates!$E$268</definedName>
    <definedName name="_________cyt1" localSheetId="29">[1]Rates!$E$268</definedName>
    <definedName name="_________cyt1" localSheetId="28">[1]Rates!$E$268</definedName>
    <definedName name="_________cyt1" localSheetId="27">[1]Rates!$E$268</definedName>
    <definedName name="_________cyt1" localSheetId="32">[1]Rates!$E$268</definedName>
    <definedName name="_________cyt1" localSheetId="31">[1]Rates!$E$268</definedName>
    <definedName name="_________cyt1">[2]Rates!$E$268</definedName>
    <definedName name="_________hnt15" localSheetId="2">[1]Rates!$E$117</definedName>
    <definedName name="_________hnt15" localSheetId="4">[1]Rates!$E$117</definedName>
    <definedName name="_________hnt15" localSheetId="6">[1]Rates!$E$117</definedName>
    <definedName name="_________hnt15" localSheetId="5">[1]Rates!$E$117</definedName>
    <definedName name="_________hnt15" localSheetId="8">[1]Rates!$E$117</definedName>
    <definedName name="_________hnt15" localSheetId="7">[1]Rates!$E$117</definedName>
    <definedName name="_________hnt15" localSheetId="10">[1]Rates!$E$117</definedName>
    <definedName name="_________hnt15" localSheetId="9">[1]Rates!$E$117</definedName>
    <definedName name="_________hnt15" localSheetId="12">[1]Rates!$E$117</definedName>
    <definedName name="_________hnt15" localSheetId="11">[1]Rates!$E$117</definedName>
    <definedName name="_________hnt15" localSheetId="3">[1]Rates!$E$117</definedName>
    <definedName name="_________hnt15" localSheetId="14">[1]Rates!$E$117</definedName>
    <definedName name="_________hnt15" localSheetId="13">[1]Rates!$E$117</definedName>
    <definedName name="_________hnt15" localSheetId="15">[1]Rates!$E$117</definedName>
    <definedName name="_________hnt15" localSheetId="16">[1]Rates!$E$117</definedName>
    <definedName name="_________hnt15" localSheetId="18">[1]Rates!$E$117</definedName>
    <definedName name="_________hnt15" localSheetId="17">[1]Rates!$E$117</definedName>
    <definedName name="_________hnt15" localSheetId="20">[1]Rates!$E$117</definedName>
    <definedName name="_________hnt15" localSheetId="19">[1]Rates!$E$117</definedName>
    <definedName name="_________hnt15" localSheetId="22">[1]Rates!$E$117</definedName>
    <definedName name="_________hnt15" localSheetId="21">[1]Rates!$E$117</definedName>
    <definedName name="_________hnt15" localSheetId="24">[1]Rates!$E$117</definedName>
    <definedName name="_________hnt15" localSheetId="26">[1]Rates!$E$117</definedName>
    <definedName name="_________hnt15" localSheetId="25">[1]Rates!$E$117</definedName>
    <definedName name="_________hnt15" localSheetId="23">[1]Rates!$E$117</definedName>
    <definedName name="_________hnt15" localSheetId="30">[1]Rates!$E$117</definedName>
    <definedName name="_________hnt15" localSheetId="29">[1]Rates!$E$117</definedName>
    <definedName name="_________hnt15" localSheetId="28">[1]Rates!$E$117</definedName>
    <definedName name="_________hnt15" localSheetId="27">[1]Rates!$E$117</definedName>
    <definedName name="_________hnt15" localSheetId="32">[1]Rates!$E$117</definedName>
    <definedName name="_________hnt15" localSheetId="31">[1]Rates!$E$117</definedName>
    <definedName name="_________hnt15">[2]Rates!$E$117</definedName>
    <definedName name="_________hnt16" localSheetId="2">[14]Rates!$E$117</definedName>
    <definedName name="_________hnt16" localSheetId="4">[14]Rates!$E$117</definedName>
    <definedName name="_________hnt16" localSheetId="6">[14]Rates!$E$117</definedName>
    <definedName name="_________hnt16" localSheetId="5">[14]Rates!$E$117</definedName>
    <definedName name="_________hnt16" localSheetId="8">[14]Rates!$E$117</definedName>
    <definedName name="_________hnt16" localSheetId="7">[14]Rates!$E$117</definedName>
    <definedName name="_________hnt16" localSheetId="10">[14]Rates!$E$117</definedName>
    <definedName name="_________hnt16" localSheetId="9">[14]Rates!$E$117</definedName>
    <definedName name="_________hnt16" localSheetId="12">[14]Rates!$E$117</definedName>
    <definedName name="_________hnt16" localSheetId="11">[14]Rates!$E$117</definedName>
    <definedName name="_________hnt16" localSheetId="3">[14]Rates!$E$117</definedName>
    <definedName name="_________hnt16" localSheetId="14">[14]Rates!$E$117</definedName>
    <definedName name="_________hnt16" localSheetId="13">[14]Rates!$E$117</definedName>
    <definedName name="_________hnt16" localSheetId="15">[14]Rates!$E$117</definedName>
    <definedName name="_________hnt16" localSheetId="16">[14]Rates!$E$117</definedName>
    <definedName name="_________hnt16" localSheetId="18">[14]Rates!$E$117</definedName>
    <definedName name="_________hnt16" localSheetId="17">[14]Rates!$E$117</definedName>
    <definedName name="_________hnt16" localSheetId="20">[14]Rates!$E$117</definedName>
    <definedName name="_________hnt16" localSheetId="19">[14]Rates!$E$117</definedName>
    <definedName name="_________hnt16" localSheetId="22">[14]Rates!$E$117</definedName>
    <definedName name="_________hnt16" localSheetId="21">[14]Rates!$E$117</definedName>
    <definedName name="_________hnt16" localSheetId="24">[14]Rates!$E$117</definedName>
    <definedName name="_________hnt16" localSheetId="26">[14]Rates!$E$117</definedName>
    <definedName name="_________hnt16" localSheetId="25">[14]Rates!$E$117</definedName>
    <definedName name="_________hnt16" localSheetId="23">[14]Rates!$E$117</definedName>
    <definedName name="_________hnt16" localSheetId="30">[14]Rates!$E$117</definedName>
    <definedName name="_________hnt16" localSheetId="29">[14]Rates!$E$117</definedName>
    <definedName name="_________hnt16" localSheetId="28">[14]Rates!$E$117</definedName>
    <definedName name="_________hnt16" localSheetId="27">[14]Rates!$E$117</definedName>
    <definedName name="_________hnt16" localSheetId="32">[14]Rates!$E$117</definedName>
    <definedName name="_________hnt16" localSheetId="31">[14]Rates!$E$117</definedName>
    <definedName name="_________hnt16">[15]Rates!$E$117</definedName>
    <definedName name="_________hnt20" localSheetId="2">[1]Rates!$E$118</definedName>
    <definedName name="_________hnt20" localSheetId="4">[1]Rates!$E$118</definedName>
    <definedName name="_________hnt20" localSheetId="6">[1]Rates!$E$118</definedName>
    <definedName name="_________hnt20" localSheetId="5">[1]Rates!$E$118</definedName>
    <definedName name="_________hnt20" localSheetId="8">[1]Rates!$E$118</definedName>
    <definedName name="_________hnt20" localSheetId="7">[1]Rates!$E$118</definedName>
    <definedName name="_________hnt20" localSheetId="10">[1]Rates!$E$118</definedName>
    <definedName name="_________hnt20" localSheetId="9">[1]Rates!$E$118</definedName>
    <definedName name="_________hnt20" localSheetId="12">[1]Rates!$E$118</definedName>
    <definedName name="_________hnt20" localSheetId="11">[1]Rates!$E$118</definedName>
    <definedName name="_________hnt20" localSheetId="3">[1]Rates!$E$118</definedName>
    <definedName name="_________hnt20" localSheetId="14">[1]Rates!$E$118</definedName>
    <definedName name="_________hnt20" localSheetId="13">[1]Rates!$E$118</definedName>
    <definedName name="_________hnt20" localSheetId="15">[1]Rates!$E$118</definedName>
    <definedName name="_________hnt20" localSheetId="16">[1]Rates!$E$118</definedName>
    <definedName name="_________hnt20" localSheetId="18">[1]Rates!$E$118</definedName>
    <definedName name="_________hnt20" localSheetId="17">[1]Rates!$E$118</definedName>
    <definedName name="_________hnt20" localSheetId="20">[1]Rates!$E$118</definedName>
    <definedName name="_________hnt20" localSheetId="19">[1]Rates!$E$118</definedName>
    <definedName name="_________hnt20" localSheetId="22">[1]Rates!$E$118</definedName>
    <definedName name="_________hnt20" localSheetId="21">[1]Rates!$E$118</definedName>
    <definedName name="_________hnt20" localSheetId="24">[1]Rates!$E$118</definedName>
    <definedName name="_________hnt20" localSheetId="26">[1]Rates!$E$118</definedName>
    <definedName name="_________hnt20" localSheetId="25">[1]Rates!$E$118</definedName>
    <definedName name="_________hnt20" localSheetId="23">[1]Rates!$E$118</definedName>
    <definedName name="_________hnt20" localSheetId="30">[1]Rates!$E$118</definedName>
    <definedName name="_________hnt20" localSheetId="29">[1]Rates!$E$118</definedName>
    <definedName name="_________hnt20" localSheetId="28">[1]Rates!$E$118</definedName>
    <definedName name="_________hnt20" localSheetId="27">[1]Rates!$E$118</definedName>
    <definedName name="_________hnt20" localSheetId="32">[1]Rates!$E$118</definedName>
    <definedName name="_________hnt20" localSheetId="31">[1]Rates!$E$118</definedName>
    <definedName name="_________hnt20">[2]Rates!$E$118</definedName>
    <definedName name="_________hnt21" localSheetId="2">[14]Rates!$E$118</definedName>
    <definedName name="_________hnt21" localSheetId="4">[14]Rates!$E$118</definedName>
    <definedName name="_________hnt21" localSheetId="6">[14]Rates!$E$118</definedName>
    <definedName name="_________hnt21" localSheetId="5">[14]Rates!$E$118</definedName>
    <definedName name="_________hnt21" localSheetId="8">[14]Rates!$E$118</definedName>
    <definedName name="_________hnt21" localSheetId="7">[14]Rates!$E$118</definedName>
    <definedName name="_________hnt21" localSheetId="10">[14]Rates!$E$118</definedName>
    <definedName name="_________hnt21" localSheetId="9">[14]Rates!$E$118</definedName>
    <definedName name="_________hnt21" localSheetId="12">[14]Rates!$E$118</definedName>
    <definedName name="_________hnt21" localSheetId="11">[14]Rates!$E$118</definedName>
    <definedName name="_________hnt21" localSheetId="3">[14]Rates!$E$118</definedName>
    <definedName name="_________hnt21" localSheetId="14">[14]Rates!$E$118</definedName>
    <definedName name="_________hnt21" localSheetId="13">[14]Rates!$E$118</definedName>
    <definedName name="_________hnt21" localSheetId="15">[14]Rates!$E$118</definedName>
    <definedName name="_________hnt21" localSheetId="16">[14]Rates!$E$118</definedName>
    <definedName name="_________hnt21" localSheetId="18">[14]Rates!$E$118</definedName>
    <definedName name="_________hnt21" localSheetId="17">[14]Rates!$E$118</definedName>
    <definedName name="_________hnt21" localSheetId="20">[14]Rates!$E$118</definedName>
    <definedName name="_________hnt21" localSheetId="19">[14]Rates!$E$118</definedName>
    <definedName name="_________hnt21" localSheetId="22">[14]Rates!$E$118</definedName>
    <definedName name="_________hnt21" localSheetId="21">[14]Rates!$E$118</definedName>
    <definedName name="_________hnt21" localSheetId="24">[14]Rates!$E$118</definedName>
    <definedName name="_________hnt21" localSheetId="26">[14]Rates!$E$118</definedName>
    <definedName name="_________hnt21" localSheetId="25">[14]Rates!$E$118</definedName>
    <definedName name="_________hnt21" localSheetId="23">[14]Rates!$E$118</definedName>
    <definedName name="_________hnt21" localSheetId="30">[14]Rates!$E$118</definedName>
    <definedName name="_________hnt21" localSheetId="29">[14]Rates!$E$118</definedName>
    <definedName name="_________hnt21" localSheetId="28">[14]Rates!$E$118</definedName>
    <definedName name="_________hnt21" localSheetId="27">[14]Rates!$E$118</definedName>
    <definedName name="_________hnt21" localSheetId="32">[14]Rates!$E$118</definedName>
    <definedName name="_________hnt21" localSheetId="31">[14]Rates!$E$118</definedName>
    <definedName name="_________hnt21">[15]Rates!$E$118</definedName>
    <definedName name="_________hnt25" localSheetId="2">[1]Rates!$E$119</definedName>
    <definedName name="_________hnt25" localSheetId="4">[1]Rates!$E$119</definedName>
    <definedName name="_________hnt25" localSheetId="6">[1]Rates!$E$119</definedName>
    <definedName name="_________hnt25" localSheetId="5">[1]Rates!$E$119</definedName>
    <definedName name="_________hnt25" localSheetId="8">[1]Rates!$E$119</definedName>
    <definedName name="_________hnt25" localSheetId="7">[1]Rates!$E$119</definedName>
    <definedName name="_________hnt25" localSheetId="10">[1]Rates!$E$119</definedName>
    <definedName name="_________hnt25" localSheetId="9">[1]Rates!$E$119</definedName>
    <definedName name="_________hnt25" localSheetId="12">[1]Rates!$E$119</definedName>
    <definedName name="_________hnt25" localSheetId="11">[1]Rates!$E$119</definedName>
    <definedName name="_________hnt25" localSheetId="3">[1]Rates!$E$119</definedName>
    <definedName name="_________hnt25" localSheetId="14">[1]Rates!$E$119</definedName>
    <definedName name="_________hnt25" localSheetId="13">[1]Rates!$E$119</definedName>
    <definedName name="_________hnt25" localSheetId="15">[1]Rates!$E$119</definedName>
    <definedName name="_________hnt25" localSheetId="16">[1]Rates!$E$119</definedName>
    <definedName name="_________hnt25" localSheetId="18">[1]Rates!$E$119</definedName>
    <definedName name="_________hnt25" localSheetId="17">[1]Rates!$E$119</definedName>
    <definedName name="_________hnt25" localSheetId="20">[1]Rates!$E$119</definedName>
    <definedName name="_________hnt25" localSheetId="19">[1]Rates!$E$119</definedName>
    <definedName name="_________hnt25" localSheetId="22">[1]Rates!$E$119</definedName>
    <definedName name="_________hnt25" localSheetId="21">[1]Rates!$E$119</definedName>
    <definedName name="_________hnt25" localSheetId="24">[1]Rates!$E$119</definedName>
    <definedName name="_________hnt25" localSheetId="26">[1]Rates!$E$119</definedName>
    <definedName name="_________hnt25" localSheetId="25">[1]Rates!$E$119</definedName>
    <definedName name="_________hnt25" localSheetId="23">[1]Rates!$E$119</definedName>
    <definedName name="_________hnt25" localSheetId="30">[1]Rates!$E$119</definedName>
    <definedName name="_________hnt25" localSheetId="29">[1]Rates!$E$119</definedName>
    <definedName name="_________hnt25" localSheetId="28">[1]Rates!$E$119</definedName>
    <definedName name="_________hnt25" localSheetId="27">[1]Rates!$E$119</definedName>
    <definedName name="_________hnt25" localSheetId="32">[1]Rates!$E$119</definedName>
    <definedName name="_________hnt25" localSheetId="31">[1]Rates!$E$119</definedName>
    <definedName name="_________hnt25">[2]Rates!$E$119</definedName>
    <definedName name="_________hnt40" localSheetId="2">[14]Rates!$E$119</definedName>
    <definedName name="_________hnt40" localSheetId="4">[14]Rates!$E$119</definedName>
    <definedName name="_________hnt40" localSheetId="6">[14]Rates!$E$119</definedName>
    <definedName name="_________hnt40" localSheetId="5">[14]Rates!$E$119</definedName>
    <definedName name="_________hnt40" localSheetId="8">[14]Rates!$E$119</definedName>
    <definedName name="_________hnt40" localSheetId="7">[14]Rates!$E$119</definedName>
    <definedName name="_________hnt40" localSheetId="10">[14]Rates!$E$119</definedName>
    <definedName name="_________hnt40" localSheetId="9">[14]Rates!$E$119</definedName>
    <definedName name="_________hnt40" localSheetId="12">[14]Rates!$E$119</definedName>
    <definedName name="_________hnt40" localSheetId="11">[14]Rates!$E$119</definedName>
    <definedName name="_________hnt40" localSheetId="3">[14]Rates!$E$119</definedName>
    <definedName name="_________hnt40" localSheetId="14">[14]Rates!$E$119</definedName>
    <definedName name="_________hnt40" localSheetId="13">[14]Rates!$E$119</definedName>
    <definedName name="_________hnt40" localSheetId="15">[14]Rates!$E$119</definedName>
    <definedName name="_________hnt40" localSheetId="16">[14]Rates!$E$119</definedName>
    <definedName name="_________hnt40" localSheetId="18">[14]Rates!$E$119</definedName>
    <definedName name="_________hnt40" localSheetId="17">[14]Rates!$E$119</definedName>
    <definedName name="_________hnt40" localSheetId="20">[14]Rates!$E$119</definedName>
    <definedName name="_________hnt40" localSheetId="19">[14]Rates!$E$119</definedName>
    <definedName name="_________hnt40" localSheetId="22">[14]Rates!$E$119</definedName>
    <definedName name="_________hnt40" localSheetId="21">[14]Rates!$E$119</definedName>
    <definedName name="_________hnt40" localSheetId="24">[14]Rates!$E$119</definedName>
    <definedName name="_________hnt40" localSheetId="26">[14]Rates!$E$119</definedName>
    <definedName name="_________hnt40" localSheetId="25">[14]Rates!$E$119</definedName>
    <definedName name="_________hnt40" localSheetId="23">[14]Rates!$E$119</definedName>
    <definedName name="_________hnt40" localSheetId="30">[14]Rates!$E$119</definedName>
    <definedName name="_________hnt40" localSheetId="29">[14]Rates!$E$119</definedName>
    <definedName name="_________hnt40" localSheetId="28">[14]Rates!$E$119</definedName>
    <definedName name="_________hnt40" localSheetId="27">[14]Rates!$E$119</definedName>
    <definedName name="_________hnt40" localSheetId="32">[14]Rates!$E$119</definedName>
    <definedName name="_________hnt40" localSheetId="31">[14]Rates!$E$119</definedName>
    <definedName name="_________hnt40">[15]Rates!$E$119</definedName>
    <definedName name="________cyt1" localSheetId="2">[1]Rates!$E$268</definedName>
    <definedName name="________cyt1" localSheetId="4">[1]Rates!$E$268</definedName>
    <definedName name="________cyt1" localSheetId="6">[1]Rates!$E$268</definedName>
    <definedName name="________cyt1" localSheetId="5">[1]Rates!$E$268</definedName>
    <definedName name="________cyt1" localSheetId="8">[1]Rates!$E$268</definedName>
    <definedName name="________cyt1" localSheetId="7">[1]Rates!$E$268</definedName>
    <definedName name="________cyt1" localSheetId="10">[1]Rates!$E$268</definedName>
    <definedName name="________cyt1" localSheetId="9">[1]Rates!$E$268</definedName>
    <definedName name="________cyt1" localSheetId="12">[1]Rates!$E$268</definedName>
    <definedName name="________cyt1" localSheetId="11">[1]Rates!$E$268</definedName>
    <definedName name="________cyt1" localSheetId="3">[1]Rates!$E$268</definedName>
    <definedName name="________cyt1" localSheetId="14">[1]Rates!$E$268</definedName>
    <definedName name="________cyt1" localSheetId="13">[1]Rates!$E$268</definedName>
    <definedName name="________cyt1" localSheetId="15">[1]Rates!$E$268</definedName>
    <definedName name="________cyt1" localSheetId="16">[1]Rates!$E$268</definedName>
    <definedName name="________cyt1" localSheetId="18">[1]Rates!$E$268</definedName>
    <definedName name="________cyt1" localSheetId="17">[1]Rates!$E$268</definedName>
    <definedName name="________cyt1" localSheetId="20">[1]Rates!$E$268</definedName>
    <definedName name="________cyt1" localSheetId="19">[1]Rates!$E$268</definedName>
    <definedName name="________cyt1" localSheetId="22">[1]Rates!$E$268</definedName>
    <definedName name="________cyt1" localSheetId="21">[1]Rates!$E$268</definedName>
    <definedName name="________cyt1" localSheetId="24">[1]Rates!$E$268</definedName>
    <definedName name="________cyt1" localSheetId="26">[1]Rates!$E$268</definedName>
    <definedName name="________cyt1" localSheetId="25">[1]Rates!$E$268</definedName>
    <definedName name="________cyt1" localSheetId="23">[1]Rates!$E$268</definedName>
    <definedName name="________cyt1" localSheetId="30">[1]Rates!$E$268</definedName>
    <definedName name="________cyt1" localSheetId="29">[1]Rates!$E$268</definedName>
    <definedName name="________cyt1" localSheetId="28">[1]Rates!$E$268</definedName>
    <definedName name="________cyt1" localSheetId="27">[1]Rates!$E$268</definedName>
    <definedName name="________cyt1" localSheetId="32">[1]Rates!$E$268</definedName>
    <definedName name="________cyt1" localSheetId="31">[1]Rates!$E$268</definedName>
    <definedName name="________cyt1">[2]Rates!$E$268</definedName>
    <definedName name="________hnt15" localSheetId="2">[1]Rates!$E$117</definedName>
    <definedName name="________hnt15" localSheetId="4">[1]Rates!$E$117</definedName>
    <definedName name="________hnt15" localSheetId="6">[1]Rates!$E$117</definedName>
    <definedName name="________hnt15" localSheetId="5">[1]Rates!$E$117</definedName>
    <definedName name="________hnt15" localSheetId="8">[1]Rates!$E$117</definedName>
    <definedName name="________hnt15" localSheetId="7">[1]Rates!$E$117</definedName>
    <definedName name="________hnt15" localSheetId="10">[1]Rates!$E$117</definedName>
    <definedName name="________hnt15" localSheetId="9">[1]Rates!$E$117</definedName>
    <definedName name="________hnt15" localSheetId="12">[1]Rates!$E$117</definedName>
    <definedName name="________hnt15" localSheetId="11">[1]Rates!$E$117</definedName>
    <definedName name="________hnt15" localSheetId="3">[1]Rates!$E$117</definedName>
    <definedName name="________hnt15" localSheetId="14">[1]Rates!$E$117</definedName>
    <definedName name="________hnt15" localSheetId="13">[1]Rates!$E$117</definedName>
    <definedName name="________hnt15" localSheetId="15">[1]Rates!$E$117</definedName>
    <definedName name="________hnt15" localSheetId="16">[1]Rates!$E$117</definedName>
    <definedName name="________hnt15" localSheetId="18">[1]Rates!$E$117</definedName>
    <definedName name="________hnt15" localSheetId="17">[1]Rates!$E$117</definedName>
    <definedName name="________hnt15" localSheetId="20">[1]Rates!$E$117</definedName>
    <definedName name="________hnt15" localSheetId="19">[1]Rates!$E$117</definedName>
    <definedName name="________hnt15" localSheetId="22">[1]Rates!$E$117</definedName>
    <definedName name="________hnt15" localSheetId="21">[1]Rates!$E$117</definedName>
    <definedName name="________hnt15" localSheetId="24">[1]Rates!$E$117</definedName>
    <definedName name="________hnt15" localSheetId="26">[1]Rates!$E$117</definedName>
    <definedName name="________hnt15" localSheetId="25">[1]Rates!$E$117</definedName>
    <definedName name="________hnt15" localSheetId="23">[1]Rates!$E$117</definedName>
    <definedName name="________hnt15" localSheetId="30">[1]Rates!$E$117</definedName>
    <definedName name="________hnt15" localSheetId="29">[1]Rates!$E$117</definedName>
    <definedName name="________hnt15" localSheetId="28">[1]Rates!$E$117</definedName>
    <definedName name="________hnt15" localSheetId="27">[1]Rates!$E$117</definedName>
    <definedName name="________hnt15" localSheetId="32">[1]Rates!$E$117</definedName>
    <definedName name="________hnt15" localSheetId="31">[1]Rates!$E$117</definedName>
    <definedName name="________hnt15">[2]Rates!$E$117</definedName>
    <definedName name="________hnt16" localSheetId="2">[14]Rates!$E$117</definedName>
    <definedName name="________hnt16" localSheetId="4">[14]Rates!$E$117</definedName>
    <definedName name="________hnt16" localSheetId="6">[14]Rates!$E$117</definedName>
    <definedName name="________hnt16" localSheetId="5">[14]Rates!$E$117</definedName>
    <definedName name="________hnt16" localSheetId="8">[14]Rates!$E$117</definedName>
    <definedName name="________hnt16" localSheetId="7">[14]Rates!$E$117</definedName>
    <definedName name="________hnt16" localSheetId="10">[14]Rates!$E$117</definedName>
    <definedName name="________hnt16" localSheetId="9">[14]Rates!$E$117</definedName>
    <definedName name="________hnt16" localSheetId="12">[14]Rates!$E$117</definedName>
    <definedName name="________hnt16" localSheetId="11">[14]Rates!$E$117</definedName>
    <definedName name="________hnt16" localSheetId="3">[14]Rates!$E$117</definedName>
    <definedName name="________hnt16" localSheetId="14">[14]Rates!$E$117</definedName>
    <definedName name="________hnt16" localSheetId="13">[14]Rates!$E$117</definedName>
    <definedName name="________hnt16" localSheetId="15">[14]Rates!$E$117</definedName>
    <definedName name="________hnt16" localSheetId="16">[14]Rates!$E$117</definedName>
    <definedName name="________hnt16" localSheetId="18">[14]Rates!$E$117</definedName>
    <definedName name="________hnt16" localSheetId="17">[14]Rates!$E$117</definedName>
    <definedName name="________hnt16" localSheetId="20">[14]Rates!$E$117</definedName>
    <definedName name="________hnt16" localSheetId="19">[14]Rates!$E$117</definedName>
    <definedName name="________hnt16" localSheetId="22">[14]Rates!$E$117</definedName>
    <definedName name="________hnt16" localSheetId="21">[14]Rates!$E$117</definedName>
    <definedName name="________hnt16" localSheetId="24">[14]Rates!$E$117</definedName>
    <definedName name="________hnt16" localSheetId="26">[14]Rates!$E$117</definedName>
    <definedName name="________hnt16" localSheetId="25">[14]Rates!$E$117</definedName>
    <definedName name="________hnt16" localSheetId="23">[14]Rates!$E$117</definedName>
    <definedName name="________hnt16" localSheetId="30">[14]Rates!$E$117</definedName>
    <definedName name="________hnt16" localSheetId="29">[14]Rates!$E$117</definedName>
    <definedName name="________hnt16" localSheetId="28">[14]Rates!$E$117</definedName>
    <definedName name="________hnt16" localSheetId="27">[14]Rates!$E$117</definedName>
    <definedName name="________hnt16" localSheetId="32">[14]Rates!$E$117</definedName>
    <definedName name="________hnt16" localSheetId="31">[14]Rates!$E$117</definedName>
    <definedName name="________hnt16">[15]Rates!$E$117</definedName>
    <definedName name="________hnt20" localSheetId="2">[1]Rates!$E$118</definedName>
    <definedName name="________hnt20" localSheetId="4">[1]Rates!$E$118</definedName>
    <definedName name="________hnt20" localSheetId="6">[1]Rates!$E$118</definedName>
    <definedName name="________hnt20" localSheetId="5">[1]Rates!$E$118</definedName>
    <definedName name="________hnt20" localSheetId="8">[1]Rates!$E$118</definedName>
    <definedName name="________hnt20" localSheetId="7">[1]Rates!$E$118</definedName>
    <definedName name="________hnt20" localSheetId="10">[1]Rates!$E$118</definedName>
    <definedName name="________hnt20" localSheetId="9">[1]Rates!$E$118</definedName>
    <definedName name="________hnt20" localSheetId="12">[1]Rates!$E$118</definedName>
    <definedName name="________hnt20" localSheetId="11">[1]Rates!$E$118</definedName>
    <definedName name="________hnt20" localSheetId="3">[1]Rates!$E$118</definedName>
    <definedName name="________hnt20" localSheetId="14">[1]Rates!$E$118</definedName>
    <definedName name="________hnt20" localSheetId="13">[1]Rates!$E$118</definedName>
    <definedName name="________hnt20" localSheetId="15">[1]Rates!$E$118</definedName>
    <definedName name="________hnt20" localSheetId="16">[1]Rates!$E$118</definedName>
    <definedName name="________hnt20" localSheetId="18">[1]Rates!$E$118</definedName>
    <definedName name="________hnt20" localSheetId="17">[1]Rates!$E$118</definedName>
    <definedName name="________hnt20" localSheetId="20">[1]Rates!$E$118</definedName>
    <definedName name="________hnt20" localSheetId="19">[1]Rates!$E$118</definedName>
    <definedName name="________hnt20" localSheetId="22">[1]Rates!$E$118</definedName>
    <definedName name="________hnt20" localSheetId="21">[1]Rates!$E$118</definedName>
    <definedName name="________hnt20" localSheetId="24">[1]Rates!$E$118</definedName>
    <definedName name="________hnt20" localSheetId="26">[1]Rates!$E$118</definedName>
    <definedName name="________hnt20" localSheetId="25">[1]Rates!$E$118</definedName>
    <definedName name="________hnt20" localSheetId="23">[1]Rates!$E$118</definedName>
    <definedName name="________hnt20" localSheetId="30">[1]Rates!$E$118</definedName>
    <definedName name="________hnt20" localSheetId="29">[1]Rates!$E$118</definedName>
    <definedName name="________hnt20" localSheetId="28">[1]Rates!$E$118</definedName>
    <definedName name="________hnt20" localSheetId="27">[1]Rates!$E$118</definedName>
    <definedName name="________hnt20" localSheetId="32">[1]Rates!$E$118</definedName>
    <definedName name="________hnt20" localSheetId="31">[1]Rates!$E$118</definedName>
    <definedName name="________hnt20">[2]Rates!$E$118</definedName>
    <definedName name="________hnt21" localSheetId="2">[14]Rates!$E$118</definedName>
    <definedName name="________hnt21" localSheetId="4">[14]Rates!$E$118</definedName>
    <definedName name="________hnt21" localSheetId="6">[14]Rates!$E$118</definedName>
    <definedName name="________hnt21" localSheetId="5">[14]Rates!$E$118</definedName>
    <definedName name="________hnt21" localSheetId="8">[14]Rates!$E$118</definedName>
    <definedName name="________hnt21" localSheetId="7">[14]Rates!$E$118</definedName>
    <definedName name="________hnt21" localSheetId="10">[14]Rates!$E$118</definedName>
    <definedName name="________hnt21" localSheetId="9">[14]Rates!$E$118</definedName>
    <definedName name="________hnt21" localSheetId="12">[14]Rates!$E$118</definedName>
    <definedName name="________hnt21" localSheetId="11">[14]Rates!$E$118</definedName>
    <definedName name="________hnt21" localSheetId="3">[14]Rates!$E$118</definedName>
    <definedName name="________hnt21" localSheetId="14">[14]Rates!$E$118</definedName>
    <definedName name="________hnt21" localSheetId="13">[14]Rates!$E$118</definedName>
    <definedName name="________hnt21" localSheetId="15">[14]Rates!$E$118</definedName>
    <definedName name="________hnt21" localSheetId="16">[14]Rates!$E$118</definedName>
    <definedName name="________hnt21" localSheetId="18">[14]Rates!$E$118</definedName>
    <definedName name="________hnt21" localSheetId="17">[14]Rates!$E$118</definedName>
    <definedName name="________hnt21" localSheetId="20">[14]Rates!$E$118</definedName>
    <definedName name="________hnt21" localSheetId="19">[14]Rates!$E$118</definedName>
    <definedName name="________hnt21" localSheetId="22">[14]Rates!$E$118</definedName>
    <definedName name="________hnt21" localSheetId="21">[14]Rates!$E$118</definedName>
    <definedName name="________hnt21" localSheetId="24">[14]Rates!$E$118</definedName>
    <definedName name="________hnt21" localSheetId="26">[14]Rates!$E$118</definedName>
    <definedName name="________hnt21" localSheetId="25">[14]Rates!$E$118</definedName>
    <definedName name="________hnt21" localSheetId="23">[14]Rates!$E$118</definedName>
    <definedName name="________hnt21" localSheetId="30">[14]Rates!$E$118</definedName>
    <definedName name="________hnt21" localSheetId="29">[14]Rates!$E$118</definedName>
    <definedName name="________hnt21" localSheetId="28">[14]Rates!$E$118</definedName>
    <definedName name="________hnt21" localSheetId="27">[14]Rates!$E$118</definedName>
    <definedName name="________hnt21" localSheetId="32">[14]Rates!$E$118</definedName>
    <definedName name="________hnt21" localSheetId="31">[14]Rates!$E$118</definedName>
    <definedName name="________hnt21">[15]Rates!$E$118</definedName>
    <definedName name="________hnt25" localSheetId="2">[1]Rates!$E$119</definedName>
    <definedName name="________hnt25" localSheetId="4">[1]Rates!$E$119</definedName>
    <definedName name="________hnt25" localSheetId="6">[1]Rates!$E$119</definedName>
    <definedName name="________hnt25" localSheetId="5">[1]Rates!$E$119</definedName>
    <definedName name="________hnt25" localSheetId="8">[1]Rates!$E$119</definedName>
    <definedName name="________hnt25" localSheetId="7">[1]Rates!$E$119</definedName>
    <definedName name="________hnt25" localSheetId="10">[1]Rates!$E$119</definedName>
    <definedName name="________hnt25" localSheetId="9">[1]Rates!$E$119</definedName>
    <definedName name="________hnt25" localSheetId="12">[1]Rates!$E$119</definedName>
    <definedName name="________hnt25" localSheetId="11">[1]Rates!$E$119</definedName>
    <definedName name="________hnt25" localSheetId="3">[1]Rates!$E$119</definedName>
    <definedName name="________hnt25" localSheetId="14">[1]Rates!$E$119</definedName>
    <definedName name="________hnt25" localSheetId="13">[1]Rates!$E$119</definedName>
    <definedName name="________hnt25" localSheetId="15">[1]Rates!$E$119</definedName>
    <definedName name="________hnt25" localSheetId="16">[1]Rates!$E$119</definedName>
    <definedName name="________hnt25" localSheetId="18">[1]Rates!$E$119</definedName>
    <definedName name="________hnt25" localSheetId="17">[1]Rates!$E$119</definedName>
    <definedName name="________hnt25" localSheetId="20">[1]Rates!$E$119</definedName>
    <definedName name="________hnt25" localSheetId="19">[1]Rates!$E$119</definedName>
    <definedName name="________hnt25" localSheetId="22">[1]Rates!$E$119</definedName>
    <definedName name="________hnt25" localSheetId="21">[1]Rates!$E$119</definedName>
    <definedName name="________hnt25" localSheetId="24">[1]Rates!$E$119</definedName>
    <definedName name="________hnt25" localSheetId="26">[1]Rates!$E$119</definedName>
    <definedName name="________hnt25" localSheetId="25">[1]Rates!$E$119</definedName>
    <definedName name="________hnt25" localSheetId="23">[1]Rates!$E$119</definedName>
    <definedName name="________hnt25" localSheetId="30">[1]Rates!$E$119</definedName>
    <definedName name="________hnt25" localSheetId="29">[1]Rates!$E$119</definedName>
    <definedName name="________hnt25" localSheetId="28">[1]Rates!$E$119</definedName>
    <definedName name="________hnt25" localSheetId="27">[1]Rates!$E$119</definedName>
    <definedName name="________hnt25" localSheetId="32">[1]Rates!$E$119</definedName>
    <definedName name="________hnt25" localSheetId="31">[1]Rates!$E$119</definedName>
    <definedName name="________hnt25">[2]Rates!$E$119</definedName>
    <definedName name="________hnt40" localSheetId="2">[14]Rates!$E$119</definedName>
    <definedName name="________hnt40" localSheetId="4">[14]Rates!$E$119</definedName>
    <definedName name="________hnt40" localSheetId="6">[14]Rates!$E$119</definedName>
    <definedName name="________hnt40" localSheetId="5">[14]Rates!$E$119</definedName>
    <definedName name="________hnt40" localSheetId="8">[14]Rates!$E$119</definedName>
    <definedName name="________hnt40" localSheetId="7">[14]Rates!$E$119</definedName>
    <definedName name="________hnt40" localSheetId="10">[14]Rates!$E$119</definedName>
    <definedName name="________hnt40" localSheetId="9">[14]Rates!$E$119</definedName>
    <definedName name="________hnt40" localSheetId="12">[14]Rates!$E$119</definedName>
    <definedName name="________hnt40" localSheetId="11">[14]Rates!$E$119</definedName>
    <definedName name="________hnt40" localSheetId="3">[14]Rates!$E$119</definedName>
    <definedName name="________hnt40" localSheetId="14">[14]Rates!$E$119</definedName>
    <definedName name="________hnt40" localSheetId="13">[14]Rates!$E$119</definedName>
    <definedName name="________hnt40" localSheetId="15">[14]Rates!$E$119</definedName>
    <definedName name="________hnt40" localSheetId="16">[14]Rates!$E$119</definedName>
    <definedName name="________hnt40" localSheetId="18">[14]Rates!$E$119</definedName>
    <definedName name="________hnt40" localSheetId="17">[14]Rates!$E$119</definedName>
    <definedName name="________hnt40" localSheetId="20">[14]Rates!$E$119</definedName>
    <definedName name="________hnt40" localSheetId="19">[14]Rates!$E$119</definedName>
    <definedName name="________hnt40" localSheetId="22">[14]Rates!$E$119</definedName>
    <definedName name="________hnt40" localSheetId="21">[14]Rates!$E$119</definedName>
    <definedName name="________hnt40" localSheetId="24">[14]Rates!$E$119</definedName>
    <definedName name="________hnt40" localSheetId="26">[14]Rates!$E$119</definedName>
    <definedName name="________hnt40" localSheetId="25">[14]Rates!$E$119</definedName>
    <definedName name="________hnt40" localSheetId="23">[14]Rates!$E$119</definedName>
    <definedName name="________hnt40" localSheetId="30">[14]Rates!$E$119</definedName>
    <definedName name="________hnt40" localSheetId="29">[14]Rates!$E$119</definedName>
    <definedName name="________hnt40" localSheetId="28">[14]Rates!$E$119</definedName>
    <definedName name="________hnt40" localSheetId="27">[14]Rates!$E$119</definedName>
    <definedName name="________hnt40" localSheetId="32">[14]Rates!$E$119</definedName>
    <definedName name="________hnt40" localSheetId="31">[14]Rates!$E$119</definedName>
    <definedName name="________hnt40">[15]Rates!$E$119</definedName>
    <definedName name="_______bng200" localSheetId="2">[16]Rates!$E$282</definedName>
    <definedName name="_______bng200" localSheetId="4">[16]Rates!$E$282</definedName>
    <definedName name="_______bng200" localSheetId="6">[16]Rates!$E$282</definedName>
    <definedName name="_______bng200" localSheetId="5">[16]Rates!$E$282</definedName>
    <definedName name="_______bng200" localSheetId="8">[16]Rates!$E$282</definedName>
    <definedName name="_______bng200" localSheetId="7">[16]Rates!$E$282</definedName>
    <definedName name="_______bng200" localSheetId="10">[16]Rates!$E$282</definedName>
    <definedName name="_______bng200" localSheetId="9">[16]Rates!$E$282</definedName>
    <definedName name="_______bng200" localSheetId="12">[16]Rates!$E$282</definedName>
    <definedName name="_______bng200" localSheetId="11">[16]Rates!$E$282</definedName>
    <definedName name="_______bng200" localSheetId="3">[16]Rates!$E$282</definedName>
    <definedName name="_______bng200" localSheetId="14">[16]Rates!$E$282</definedName>
    <definedName name="_______bng200" localSheetId="13">[16]Rates!$E$282</definedName>
    <definedName name="_______bng200" localSheetId="15">[16]Rates!$E$282</definedName>
    <definedName name="_______bng200" localSheetId="16">[16]Rates!$E$282</definedName>
    <definedName name="_______bng200" localSheetId="18">[16]Rates!$E$282</definedName>
    <definedName name="_______bng200" localSheetId="17">[16]Rates!$E$282</definedName>
    <definedName name="_______bng200" localSheetId="20">[16]Rates!$E$282</definedName>
    <definedName name="_______bng200" localSheetId="19">[16]Rates!$E$282</definedName>
    <definedName name="_______bng200" localSheetId="22">[16]Rates!$E$282</definedName>
    <definedName name="_______bng200" localSheetId="21">[16]Rates!$E$282</definedName>
    <definedName name="_______bng200" localSheetId="24">[16]Rates!$E$282</definedName>
    <definedName name="_______bng200" localSheetId="26">[16]Rates!$E$282</definedName>
    <definedName name="_______bng200" localSheetId="25">[16]Rates!$E$282</definedName>
    <definedName name="_______bng200" localSheetId="23">[16]Rates!$E$282</definedName>
    <definedName name="_______bng200" localSheetId="30">[16]Rates!$E$282</definedName>
    <definedName name="_______bng200" localSheetId="29">[16]Rates!$E$282</definedName>
    <definedName name="_______bng200" localSheetId="28">[16]Rates!$E$282</definedName>
    <definedName name="_______bng200" localSheetId="27">[16]Rates!$E$282</definedName>
    <definedName name="_______bng200" localSheetId="32">[16]Rates!$E$282</definedName>
    <definedName name="_______bng200" localSheetId="31">[16]Rates!$E$282</definedName>
    <definedName name="_______bng200">[17]Rates!$E$282</definedName>
    <definedName name="_______bng250" localSheetId="2">[16]Rates!$E$283</definedName>
    <definedName name="_______bng250" localSheetId="4">[16]Rates!$E$283</definedName>
    <definedName name="_______bng250" localSheetId="6">[16]Rates!$E$283</definedName>
    <definedName name="_______bng250" localSheetId="5">[16]Rates!$E$283</definedName>
    <definedName name="_______bng250" localSheetId="8">[16]Rates!$E$283</definedName>
    <definedName name="_______bng250" localSheetId="7">[16]Rates!$E$283</definedName>
    <definedName name="_______bng250" localSheetId="10">[16]Rates!$E$283</definedName>
    <definedName name="_______bng250" localSheetId="9">[16]Rates!$E$283</definedName>
    <definedName name="_______bng250" localSheetId="12">[16]Rates!$E$283</definedName>
    <definedName name="_______bng250" localSheetId="11">[16]Rates!$E$283</definedName>
    <definedName name="_______bng250" localSheetId="3">[16]Rates!$E$283</definedName>
    <definedName name="_______bng250" localSheetId="14">[16]Rates!$E$283</definedName>
    <definedName name="_______bng250" localSheetId="13">[16]Rates!$E$283</definedName>
    <definedName name="_______bng250" localSheetId="15">[16]Rates!$E$283</definedName>
    <definedName name="_______bng250" localSheetId="16">[16]Rates!$E$283</definedName>
    <definedName name="_______bng250" localSheetId="18">[16]Rates!$E$283</definedName>
    <definedName name="_______bng250" localSheetId="17">[16]Rates!$E$283</definedName>
    <definedName name="_______bng250" localSheetId="20">[16]Rates!$E$283</definedName>
    <definedName name="_______bng250" localSheetId="19">[16]Rates!$E$283</definedName>
    <definedName name="_______bng250" localSheetId="22">[16]Rates!$E$283</definedName>
    <definedName name="_______bng250" localSheetId="21">[16]Rates!$E$283</definedName>
    <definedName name="_______bng250" localSheetId="24">[16]Rates!$E$283</definedName>
    <definedName name="_______bng250" localSheetId="26">[16]Rates!$E$283</definedName>
    <definedName name="_______bng250" localSheetId="25">[16]Rates!$E$283</definedName>
    <definedName name="_______bng250" localSheetId="23">[16]Rates!$E$283</definedName>
    <definedName name="_______bng250" localSheetId="30">[16]Rates!$E$283</definedName>
    <definedName name="_______bng250" localSheetId="29">[16]Rates!$E$283</definedName>
    <definedName name="_______bng250" localSheetId="28">[16]Rates!$E$283</definedName>
    <definedName name="_______bng250" localSheetId="27">[16]Rates!$E$283</definedName>
    <definedName name="_______bng250" localSheetId="32">[16]Rates!$E$283</definedName>
    <definedName name="_______bng250" localSheetId="31">[16]Rates!$E$283</definedName>
    <definedName name="_______bng250">[17]Rates!$E$283</definedName>
    <definedName name="_______cyt1" localSheetId="2">[1]Rates!$E$268</definedName>
    <definedName name="_______cyt1" localSheetId="4">[1]Rates!$E$268</definedName>
    <definedName name="_______cyt1" localSheetId="6">[1]Rates!$E$268</definedName>
    <definedName name="_______cyt1" localSheetId="5">[1]Rates!$E$268</definedName>
    <definedName name="_______cyt1" localSheetId="8">[1]Rates!$E$268</definedName>
    <definedName name="_______cyt1" localSheetId="7">[1]Rates!$E$268</definedName>
    <definedName name="_______cyt1" localSheetId="10">[1]Rates!$E$268</definedName>
    <definedName name="_______cyt1" localSheetId="9">[1]Rates!$E$268</definedName>
    <definedName name="_______cyt1" localSheetId="12">[1]Rates!$E$268</definedName>
    <definedName name="_______cyt1" localSheetId="11">[1]Rates!$E$268</definedName>
    <definedName name="_______cyt1" localSheetId="3">[1]Rates!$E$268</definedName>
    <definedName name="_______cyt1" localSheetId="14">[1]Rates!$E$268</definedName>
    <definedName name="_______cyt1" localSheetId="13">[1]Rates!$E$268</definedName>
    <definedName name="_______cyt1" localSheetId="15">[1]Rates!$E$268</definedName>
    <definedName name="_______cyt1" localSheetId="16">[1]Rates!$E$268</definedName>
    <definedName name="_______cyt1" localSheetId="18">[1]Rates!$E$268</definedName>
    <definedName name="_______cyt1" localSheetId="17">[1]Rates!$E$268</definedName>
    <definedName name="_______cyt1" localSheetId="20">[1]Rates!$E$268</definedName>
    <definedName name="_______cyt1" localSheetId="19">[1]Rates!$E$268</definedName>
    <definedName name="_______cyt1" localSheetId="22">[1]Rates!$E$268</definedName>
    <definedName name="_______cyt1" localSheetId="21">[1]Rates!$E$268</definedName>
    <definedName name="_______cyt1" localSheetId="24">[1]Rates!$E$268</definedName>
    <definedName name="_______cyt1" localSheetId="26">[1]Rates!$E$268</definedName>
    <definedName name="_______cyt1" localSheetId="25">[1]Rates!$E$268</definedName>
    <definedName name="_______cyt1" localSheetId="23">[1]Rates!$E$268</definedName>
    <definedName name="_______cyt1" localSheetId="30">[1]Rates!$E$268</definedName>
    <definedName name="_______cyt1" localSheetId="29">[1]Rates!$E$268</definedName>
    <definedName name="_______cyt1" localSheetId="28">[1]Rates!$E$268</definedName>
    <definedName name="_______cyt1" localSheetId="27">[1]Rates!$E$268</definedName>
    <definedName name="_______cyt1" localSheetId="32">[1]Rates!$E$268</definedName>
    <definedName name="_______cyt1" localSheetId="31">[1]Rates!$E$268</definedName>
    <definedName name="_______cyt1">[2]Rates!$E$268</definedName>
    <definedName name="_______hnt15" localSheetId="2">[1]Rates!$E$117</definedName>
    <definedName name="_______hnt15" localSheetId="4">[1]Rates!$E$117</definedName>
    <definedName name="_______hnt15" localSheetId="6">[1]Rates!$E$117</definedName>
    <definedName name="_______hnt15" localSheetId="5">[1]Rates!$E$117</definedName>
    <definedName name="_______hnt15" localSheetId="8">[1]Rates!$E$117</definedName>
    <definedName name="_______hnt15" localSheetId="7">[1]Rates!$E$117</definedName>
    <definedName name="_______hnt15" localSheetId="10">[1]Rates!$E$117</definedName>
    <definedName name="_______hnt15" localSheetId="9">[1]Rates!$E$117</definedName>
    <definedName name="_______hnt15" localSheetId="12">[1]Rates!$E$117</definedName>
    <definedName name="_______hnt15" localSheetId="11">[1]Rates!$E$117</definedName>
    <definedName name="_______hnt15" localSheetId="3">[1]Rates!$E$117</definedName>
    <definedName name="_______hnt15" localSheetId="14">[1]Rates!$E$117</definedName>
    <definedName name="_______hnt15" localSheetId="13">[1]Rates!$E$117</definedName>
    <definedName name="_______hnt15" localSheetId="15">[1]Rates!$E$117</definedName>
    <definedName name="_______hnt15" localSheetId="16">[1]Rates!$E$117</definedName>
    <definedName name="_______hnt15" localSheetId="18">[1]Rates!$E$117</definedName>
    <definedName name="_______hnt15" localSheetId="17">[1]Rates!$E$117</definedName>
    <definedName name="_______hnt15" localSheetId="20">[1]Rates!$E$117</definedName>
    <definedName name="_______hnt15" localSheetId="19">[1]Rates!$E$117</definedName>
    <definedName name="_______hnt15" localSheetId="22">[1]Rates!$E$117</definedName>
    <definedName name="_______hnt15" localSheetId="21">[1]Rates!$E$117</definedName>
    <definedName name="_______hnt15" localSheetId="24">[1]Rates!$E$117</definedName>
    <definedName name="_______hnt15" localSheetId="26">[1]Rates!$E$117</definedName>
    <definedName name="_______hnt15" localSheetId="25">[1]Rates!$E$117</definedName>
    <definedName name="_______hnt15" localSheetId="23">[1]Rates!$E$117</definedName>
    <definedName name="_______hnt15" localSheetId="30">[1]Rates!$E$117</definedName>
    <definedName name="_______hnt15" localSheetId="29">[1]Rates!$E$117</definedName>
    <definedName name="_______hnt15" localSheetId="28">[1]Rates!$E$117</definedName>
    <definedName name="_______hnt15" localSheetId="27">[1]Rates!$E$117</definedName>
    <definedName name="_______hnt15" localSheetId="32">[1]Rates!$E$117</definedName>
    <definedName name="_______hnt15" localSheetId="31">[1]Rates!$E$117</definedName>
    <definedName name="_______hnt15">[2]Rates!$E$117</definedName>
    <definedName name="_______hnt16" localSheetId="2">[14]Rates!$E$117</definedName>
    <definedName name="_______hnt16" localSheetId="4">[14]Rates!$E$117</definedName>
    <definedName name="_______hnt16" localSheetId="6">[14]Rates!$E$117</definedName>
    <definedName name="_______hnt16" localSheetId="5">[14]Rates!$E$117</definedName>
    <definedName name="_______hnt16" localSheetId="8">[14]Rates!$E$117</definedName>
    <definedName name="_______hnt16" localSheetId="7">[14]Rates!$E$117</definedName>
    <definedName name="_______hnt16" localSheetId="10">[14]Rates!$E$117</definedName>
    <definedName name="_______hnt16" localSheetId="9">[14]Rates!$E$117</definedName>
    <definedName name="_______hnt16" localSheetId="12">[14]Rates!$E$117</definedName>
    <definedName name="_______hnt16" localSheetId="11">[14]Rates!$E$117</definedName>
    <definedName name="_______hnt16" localSheetId="3">[14]Rates!$E$117</definedName>
    <definedName name="_______hnt16" localSheetId="14">[14]Rates!$E$117</definedName>
    <definedName name="_______hnt16" localSheetId="13">[14]Rates!$E$117</definedName>
    <definedName name="_______hnt16" localSheetId="15">[14]Rates!$E$117</definedName>
    <definedName name="_______hnt16" localSheetId="16">[14]Rates!$E$117</definedName>
    <definedName name="_______hnt16" localSheetId="18">[14]Rates!$E$117</definedName>
    <definedName name="_______hnt16" localSheetId="17">[14]Rates!$E$117</definedName>
    <definedName name="_______hnt16" localSheetId="20">[14]Rates!$E$117</definedName>
    <definedName name="_______hnt16" localSheetId="19">[14]Rates!$E$117</definedName>
    <definedName name="_______hnt16" localSheetId="22">[14]Rates!$E$117</definedName>
    <definedName name="_______hnt16" localSheetId="21">[14]Rates!$E$117</definedName>
    <definedName name="_______hnt16" localSheetId="24">[14]Rates!$E$117</definedName>
    <definedName name="_______hnt16" localSheetId="26">[14]Rates!$E$117</definedName>
    <definedName name="_______hnt16" localSheetId="25">[14]Rates!$E$117</definedName>
    <definedName name="_______hnt16" localSheetId="23">[14]Rates!$E$117</definedName>
    <definedName name="_______hnt16" localSheetId="30">[14]Rates!$E$117</definedName>
    <definedName name="_______hnt16" localSheetId="29">[14]Rates!$E$117</definedName>
    <definedName name="_______hnt16" localSheetId="28">[14]Rates!$E$117</definedName>
    <definedName name="_______hnt16" localSheetId="27">[14]Rates!$E$117</definedName>
    <definedName name="_______hnt16" localSheetId="32">[14]Rates!$E$117</definedName>
    <definedName name="_______hnt16" localSheetId="31">[14]Rates!$E$117</definedName>
    <definedName name="_______hnt16">[15]Rates!$E$117</definedName>
    <definedName name="_______hnt20" localSheetId="2">[1]Rates!$E$118</definedName>
    <definedName name="_______hnt20" localSheetId="4">[1]Rates!$E$118</definedName>
    <definedName name="_______hnt20" localSheetId="6">[1]Rates!$E$118</definedName>
    <definedName name="_______hnt20" localSheetId="5">[1]Rates!$E$118</definedName>
    <definedName name="_______hnt20" localSheetId="8">[1]Rates!$E$118</definedName>
    <definedName name="_______hnt20" localSheetId="7">[1]Rates!$E$118</definedName>
    <definedName name="_______hnt20" localSheetId="10">[1]Rates!$E$118</definedName>
    <definedName name="_______hnt20" localSheetId="9">[1]Rates!$E$118</definedName>
    <definedName name="_______hnt20" localSheetId="12">[1]Rates!$E$118</definedName>
    <definedName name="_______hnt20" localSheetId="11">[1]Rates!$E$118</definedName>
    <definedName name="_______hnt20" localSheetId="3">[1]Rates!$E$118</definedName>
    <definedName name="_______hnt20" localSheetId="14">[1]Rates!$E$118</definedName>
    <definedName name="_______hnt20" localSheetId="13">[1]Rates!$E$118</definedName>
    <definedName name="_______hnt20" localSheetId="15">[1]Rates!$E$118</definedName>
    <definedName name="_______hnt20" localSheetId="16">[1]Rates!$E$118</definedName>
    <definedName name="_______hnt20" localSheetId="18">[1]Rates!$E$118</definedName>
    <definedName name="_______hnt20" localSheetId="17">[1]Rates!$E$118</definedName>
    <definedName name="_______hnt20" localSheetId="20">[1]Rates!$E$118</definedName>
    <definedName name="_______hnt20" localSheetId="19">[1]Rates!$E$118</definedName>
    <definedName name="_______hnt20" localSheetId="22">[1]Rates!$E$118</definedName>
    <definedName name="_______hnt20" localSheetId="21">[1]Rates!$E$118</definedName>
    <definedName name="_______hnt20" localSheetId="24">[1]Rates!$E$118</definedName>
    <definedName name="_______hnt20" localSheetId="26">[1]Rates!$E$118</definedName>
    <definedName name="_______hnt20" localSheetId="25">[1]Rates!$E$118</definedName>
    <definedName name="_______hnt20" localSheetId="23">[1]Rates!$E$118</definedName>
    <definedName name="_______hnt20" localSheetId="30">[1]Rates!$E$118</definedName>
    <definedName name="_______hnt20" localSheetId="29">[1]Rates!$E$118</definedName>
    <definedName name="_______hnt20" localSheetId="28">[1]Rates!$E$118</definedName>
    <definedName name="_______hnt20" localSheetId="27">[1]Rates!$E$118</definedName>
    <definedName name="_______hnt20" localSheetId="32">[1]Rates!$E$118</definedName>
    <definedName name="_______hnt20" localSheetId="31">[1]Rates!$E$118</definedName>
    <definedName name="_______hnt20">[2]Rates!$E$118</definedName>
    <definedName name="_______hnt21" localSheetId="2">[14]Rates!$E$118</definedName>
    <definedName name="_______hnt21" localSheetId="4">[14]Rates!$E$118</definedName>
    <definedName name="_______hnt21" localSheetId="6">[14]Rates!$E$118</definedName>
    <definedName name="_______hnt21" localSheetId="5">[14]Rates!$E$118</definedName>
    <definedName name="_______hnt21" localSheetId="8">[14]Rates!$E$118</definedName>
    <definedName name="_______hnt21" localSheetId="7">[14]Rates!$E$118</definedName>
    <definedName name="_______hnt21" localSheetId="10">[14]Rates!$E$118</definedName>
    <definedName name="_______hnt21" localSheetId="9">[14]Rates!$E$118</definedName>
    <definedName name="_______hnt21" localSheetId="12">[14]Rates!$E$118</definedName>
    <definedName name="_______hnt21" localSheetId="11">[14]Rates!$E$118</definedName>
    <definedName name="_______hnt21" localSheetId="3">[14]Rates!$E$118</definedName>
    <definedName name="_______hnt21" localSheetId="14">[14]Rates!$E$118</definedName>
    <definedName name="_______hnt21" localSheetId="13">[14]Rates!$E$118</definedName>
    <definedName name="_______hnt21" localSheetId="15">[14]Rates!$E$118</definedName>
    <definedName name="_______hnt21" localSheetId="16">[14]Rates!$E$118</definedName>
    <definedName name="_______hnt21" localSheetId="18">[14]Rates!$E$118</definedName>
    <definedName name="_______hnt21" localSheetId="17">[14]Rates!$E$118</definedName>
    <definedName name="_______hnt21" localSheetId="20">[14]Rates!$E$118</definedName>
    <definedName name="_______hnt21" localSheetId="19">[14]Rates!$E$118</definedName>
    <definedName name="_______hnt21" localSheetId="22">[14]Rates!$E$118</definedName>
    <definedName name="_______hnt21" localSheetId="21">[14]Rates!$E$118</definedName>
    <definedName name="_______hnt21" localSheetId="24">[14]Rates!$E$118</definedName>
    <definedName name="_______hnt21" localSheetId="26">[14]Rates!$E$118</definedName>
    <definedName name="_______hnt21" localSheetId="25">[14]Rates!$E$118</definedName>
    <definedName name="_______hnt21" localSheetId="23">[14]Rates!$E$118</definedName>
    <definedName name="_______hnt21" localSheetId="30">[14]Rates!$E$118</definedName>
    <definedName name="_______hnt21" localSheetId="29">[14]Rates!$E$118</definedName>
    <definedName name="_______hnt21" localSheetId="28">[14]Rates!$E$118</definedName>
    <definedName name="_______hnt21" localSheetId="27">[14]Rates!$E$118</definedName>
    <definedName name="_______hnt21" localSheetId="32">[14]Rates!$E$118</definedName>
    <definedName name="_______hnt21" localSheetId="31">[14]Rates!$E$118</definedName>
    <definedName name="_______hnt21">[15]Rates!$E$118</definedName>
    <definedName name="_______hnt25" localSheetId="2">[1]Rates!$E$119</definedName>
    <definedName name="_______hnt25" localSheetId="4">[1]Rates!$E$119</definedName>
    <definedName name="_______hnt25" localSheetId="6">[1]Rates!$E$119</definedName>
    <definedName name="_______hnt25" localSheetId="5">[1]Rates!$E$119</definedName>
    <definedName name="_______hnt25" localSheetId="8">[1]Rates!$E$119</definedName>
    <definedName name="_______hnt25" localSheetId="7">[1]Rates!$E$119</definedName>
    <definedName name="_______hnt25" localSheetId="10">[1]Rates!$E$119</definedName>
    <definedName name="_______hnt25" localSheetId="9">[1]Rates!$E$119</definedName>
    <definedName name="_______hnt25" localSheetId="12">[1]Rates!$E$119</definedName>
    <definedName name="_______hnt25" localSheetId="11">[1]Rates!$E$119</definedName>
    <definedName name="_______hnt25" localSheetId="3">[1]Rates!$E$119</definedName>
    <definedName name="_______hnt25" localSheetId="14">[1]Rates!$E$119</definedName>
    <definedName name="_______hnt25" localSheetId="13">[1]Rates!$E$119</definedName>
    <definedName name="_______hnt25" localSheetId="15">[1]Rates!$E$119</definedName>
    <definedName name="_______hnt25" localSheetId="16">[1]Rates!$E$119</definedName>
    <definedName name="_______hnt25" localSheetId="18">[1]Rates!$E$119</definedName>
    <definedName name="_______hnt25" localSheetId="17">[1]Rates!$E$119</definedName>
    <definedName name="_______hnt25" localSheetId="20">[1]Rates!$E$119</definedName>
    <definedName name="_______hnt25" localSheetId="19">[1]Rates!$E$119</definedName>
    <definedName name="_______hnt25" localSheetId="22">[1]Rates!$E$119</definedName>
    <definedName name="_______hnt25" localSheetId="21">[1]Rates!$E$119</definedName>
    <definedName name="_______hnt25" localSheetId="24">[1]Rates!$E$119</definedName>
    <definedName name="_______hnt25" localSheetId="26">[1]Rates!$E$119</definedName>
    <definedName name="_______hnt25" localSheetId="25">[1]Rates!$E$119</definedName>
    <definedName name="_______hnt25" localSheetId="23">[1]Rates!$E$119</definedName>
    <definedName name="_______hnt25" localSheetId="30">[1]Rates!$E$119</definedName>
    <definedName name="_______hnt25" localSheetId="29">[1]Rates!$E$119</definedName>
    <definedName name="_______hnt25" localSheetId="28">[1]Rates!$E$119</definedName>
    <definedName name="_______hnt25" localSheetId="27">[1]Rates!$E$119</definedName>
    <definedName name="_______hnt25" localSheetId="32">[1]Rates!$E$119</definedName>
    <definedName name="_______hnt25" localSheetId="31">[1]Rates!$E$119</definedName>
    <definedName name="_______hnt25">[2]Rates!$E$119</definedName>
    <definedName name="_______hnt30" localSheetId="2">[6]Rates!$E$117</definedName>
    <definedName name="_______hnt30" localSheetId="4">[6]Rates!$E$117</definedName>
    <definedName name="_______hnt30" localSheetId="6">[6]Rates!$E$117</definedName>
    <definedName name="_______hnt30" localSheetId="5">[6]Rates!$E$117</definedName>
    <definedName name="_______hnt30" localSheetId="8">[6]Rates!$E$117</definedName>
    <definedName name="_______hnt30" localSheetId="7">[6]Rates!$E$117</definedName>
    <definedName name="_______hnt30" localSheetId="10">[6]Rates!$E$117</definedName>
    <definedName name="_______hnt30" localSheetId="9">[6]Rates!$E$117</definedName>
    <definedName name="_______hnt30" localSheetId="12">[6]Rates!$E$117</definedName>
    <definedName name="_______hnt30" localSheetId="11">[6]Rates!$E$117</definedName>
    <definedName name="_______hnt30" localSheetId="3">[6]Rates!$E$117</definedName>
    <definedName name="_______hnt30" localSheetId="14">[6]Rates!$E$117</definedName>
    <definedName name="_______hnt30" localSheetId="13">[6]Rates!$E$117</definedName>
    <definedName name="_______hnt30" localSheetId="15">[6]Rates!$E$117</definedName>
    <definedName name="_______hnt30" localSheetId="16">[6]Rates!$E$117</definedName>
    <definedName name="_______hnt30" localSheetId="18">[6]Rates!$E$117</definedName>
    <definedName name="_______hnt30" localSheetId="17">[6]Rates!$E$117</definedName>
    <definedName name="_______hnt30" localSheetId="20">[6]Rates!$E$117</definedName>
    <definedName name="_______hnt30" localSheetId="19">[6]Rates!$E$117</definedName>
    <definedName name="_______hnt30" localSheetId="22">[6]Rates!$E$117</definedName>
    <definedName name="_______hnt30" localSheetId="21">[6]Rates!$E$117</definedName>
    <definedName name="_______hnt30" localSheetId="24">[6]Rates!$E$117</definedName>
    <definedName name="_______hnt30" localSheetId="26">[6]Rates!$E$117</definedName>
    <definedName name="_______hnt30" localSheetId="25">[6]Rates!$E$117</definedName>
    <definedName name="_______hnt30" localSheetId="23">[6]Rates!$E$117</definedName>
    <definedName name="_______hnt30" localSheetId="30">[6]Rates!$E$117</definedName>
    <definedName name="_______hnt30" localSheetId="29">[6]Rates!$E$117</definedName>
    <definedName name="_______hnt30" localSheetId="28">[6]Rates!$E$117</definedName>
    <definedName name="_______hnt30" localSheetId="27">[6]Rates!$E$117</definedName>
    <definedName name="_______hnt30" localSheetId="32">[6]Rates!$E$117</definedName>
    <definedName name="_______hnt30" localSheetId="31">[6]Rates!$E$117</definedName>
    <definedName name="_______hnt30">[7]Rates!$E$117</definedName>
    <definedName name="_______hnt40" localSheetId="2">[14]Rates!$E$119</definedName>
    <definedName name="_______hnt40" localSheetId="4">[14]Rates!$E$119</definedName>
    <definedName name="_______hnt40" localSheetId="6">[14]Rates!$E$119</definedName>
    <definedName name="_______hnt40" localSheetId="5">[14]Rates!$E$119</definedName>
    <definedName name="_______hnt40" localSheetId="8">[14]Rates!$E$119</definedName>
    <definedName name="_______hnt40" localSheetId="7">[14]Rates!$E$119</definedName>
    <definedName name="_______hnt40" localSheetId="10">[14]Rates!$E$119</definedName>
    <definedName name="_______hnt40" localSheetId="9">[14]Rates!$E$119</definedName>
    <definedName name="_______hnt40" localSheetId="12">[14]Rates!$E$119</definedName>
    <definedName name="_______hnt40" localSheetId="11">[14]Rates!$E$119</definedName>
    <definedName name="_______hnt40" localSheetId="3">[14]Rates!$E$119</definedName>
    <definedName name="_______hnt40" localSheetId="14">[14]Rates!$E$119</definedName>
    <definedName name="_______hnt40" localSheetId="13">[14]Rates!$E$119</definedName>
    <definedName name="_______hnt40" localSheetId="15">[14]Rates!$E$119</definedName>
    <definedName name="_______hnt40" localSheetId="16">[14]Rates!$E$119</definedName>
    <definedName name="_______hnt40" localSheetId="18">[14]Rates!$E$119</definedName>
    <definedName name="_______hnt40" localSheetId="17">[14]Rates!$E$119</definedName>
    <definedName name="_______hnt40" localSheetId="20">[14]Rates!$E$119</definedName>
    <definedName name="_______hnt40" localSheetId="19">[14]Rates!$E$119</definedName>
    <definedName name="_______hnt40" localSheetId="22">[14]Rates!$E$119</definedName>
    <definedName name="_______hnt40" localSheetId="21">[14]Rates!$E$119</definedName>
    <definedName name="_______hnt40" localSheetId="24">[14]Rates!$E$119</definedName>
    <definedName name="_______hnt40" localSheetId="26">[14]Rates!$E$119</definedName>
    <definedName name="_______hnt40" localSheetId="25">[14]Rates!$E$119</definedName>
    <definedName name="_______hnt40" localSheetId="23">[14]Rates!$E$119</definedName>
    <definedName name="_______hnt40" localSheetId="30">[14]Rates!$E$119</definedName>
    <definedName name="_______hnt40" localSheetId="29">[14]Rates!$E$119</definedName>
    <definedName name="_______hnt40" localSheetId="28">[14]Rates!$E$119</definedName>
    <definedName name="_______hnt40" localSheetId="27">[14]Rates!$E$119</definedName>
    <definedName name="_______hnt40" localSheetId="32">[14]Rates!$E$119</definedName>
    <definedName name="_______hnt40" localSheetId="31">[14]Rates!$E$119</definedName>
    <definedName name="_______hnt40">[15]Rates!$E$119</definedName>
    <definedName name="______bng200" localSheetId="2">[16]Rates!$E$282</definedName>
    <definedName name="______bng200" localSheetId="4">[16]Rates!$E$282</definedName>
    <definedName name="______bng200" localSheetId="6">[16]Rates!$E$282</definedName>
    <definedName name="______bng200" localSheetId="5">[16]Rates!$E$282</definedName>
    <definedName name="______bng200" localSheetId="8">[16]Rates!$E$282</definedName>
    <definedName name="______bng200" localSheetId="7">[16]Rates!$E$282</definedName>
    <definedName name="______bng200" localSheetId="10">[16]Rates!$E$282</definedName>
    <definedName name="______bng200" localSheetId="9">[16]Rates!$E$282</definedName>
    <definedName name="______bng200" localSheetId="12">[16]Rates!$E$282</definedName>
    <definedName name="______bng200" localSheetId="11">[16]Rates!$E$282</definedName>
    <definedName name="______bng200" localSheetId="3">[16]Rates!$E$282</definedName>
    <definedName name="______bng200" localSheetId="14">[16]Rates!$E$282</definedName>
    <definedName name="______bng200" localSheetId="13">[16]Rates!$E$282</definedName>
    <definedName name="______bng200" localSheetId="15">[16]Rates!$E$282</definedName>
    <definedName name="______bng200" localSheetId="16">[16]Rates!$E$282</definedName>
    <definedName name="______bng200" localSheetId="18">[16]Rates!$E$282</definedName>
    <definedName name="______bng200" localSheetId="17">[16]Rates!$E$282</definedName>
    <definedName name="______bng200" localSheetId="20">[16]Rates!$E$282</definedName>
    <definedName name="______bng200" localSheetId="19">[16]Rates!$E$282</definedName>
    <definedName name="______bng200" localSheetId="22">[16]Rates!$E$282</definedName>
    <definedName name="______bng200" localSheetId="21">[16]Rates!$E$282</definedName>
    <definedName name="______bng200" localSheetId="24">[16]Rates!$E$282</definedName>
    <definedName name="______bng200" localSheetId="26">[16]Rates!$E$282</definedName>
    <definedName name="______bng200" localSheetId="25">[16]Rates!$E$282</definedName>
    <definedName name="______bng200" localSheetId="23">[16]Rates!$E$282</definedName>
    <definedName name="______bng200" localSheetId="30">[16]Rates!$E$282</definedName>
    <definedName name="______bng200" localSheetId="29">[16]Rates!$E$282</definedName>
    <definedName name="______bng200" localSheetId="28">[16]Rates!$E$282</definedName>
    <definedName name="______bng200" localSheetId="27">[16]Rates!$E$282</definedName>
    <definedName name="______bng200" localSheetId="32">[16]Rates!$E$282</definedName>
    <definedName name="______bng200" localSheetId="31">[16]Rates!$E$282</definedName>
    <definedName name="______bng200">[17]Rates!$E$282</definedName>
    <definedName name="______bng250" localSheetId="2">[16]Rates!$E$283</definedName>
    <definedName name="______bng250" localSheetId="4">[16]Rates!$E$283</definedName>
    <definedName name="______bng250" localSheetId="6">[16]Rates!$E$283</definedName>
    <definedName name="______bng250" localSheetId="5">[16]Rates!$E$283</definedName>
    <definedName name="______bng250" localSheetId="8">[16]Rates!$E$283</definedName>
    <definedName name="______bng250" localSheetId="7">[16]Rates!$E$283</definedName>
    <definedName name="______bng250" localSheetId="10">[16]Rates!$E$283</definedName>
    <definedName name="______bng250" localSheetId="9">[16]Rates!$E$283</definedName>
    <definedName name="______bng250" localSheetId="12">[16]Rates!$E$283</definedName>
    <definedName name="______bng250" localSheetId="11">[16]Rates!$E$283</definedName>
    <definedName name="______bng250" localSheetId="3">[16]Rates!$E$283</definedName>
    <definedName name="______bng250" localSheetId="14">[16]Rates!$E$283</definedName>
    <definedName name="______bng250" localSheetId="13">[16]Rates!$E$283</definedName>
    <definedName name="______bng250" localSheetId="15">[16]Rates!$E$283</definedName>
    <definedName name="______bng250" localSheetId="16">[16]Rates!$E$283</definedName>
    <definedName name="______bng250" localSheetId="18">[16]Rates!$E$283</definedName>
    <definedName name="______bng250" localSheetId="17">[16]Rates!$E$283</definedName>
    <definedName name="______bng250" localSheetId="20">[16]Rates!$E$283</definedName>
    <definedName name="______bng250" localSheetId="19">[16]Rates!$E$283</definedName>
    <definedName name="______bng250" localSheetId="22">[16]Rates!$E$283</definedName>
    <definedName name="______bng250" localSheetId="21">[16]Rates!$E$283</definedName>
    <definedName name="______bng250" localSheetId="24">[16]Rates!$E$283</definedName>
    <definedName name="______bng250" localSheetId="26">[16]Rates!$E$283</definedName>
    <definedName name="______bng250" localSheetId="25">[16]Rates!$E$283</definedName>
    <definedName name="______bng250" localSheetId="23">[16]Rates!$E$283</definedName>
    <definedName name="______bng250" localSheetId="30">[16]Rates!$E$283</definedName>
    <definedName name="______bng250" localSheetId="29">[16]Rates!$E$283</definedName>
    <definedName name="______bng250" localSheetId="28">[16]Rates!$E$283</definedName>
    <definedName name="______bng250" localSheetId="27">[16]Rates!$E$283</definedName>
    <definedName name="______bng250" localSheetId="32">[16]Rates!$E$283</definedName>
    <definedName name="______bng250" localSheetId="31">[16]Rates!$E$283</definedName>
    <definedName name="______bng250">[17]Rates!$E$283</definedName>
    <definedName name="______cyt1" localSheetId="2">[1]Rates!$E$268</definedName>
    <definedName name="______cyt1" localSheetId="4">[1]Rates!$E$268</definedName>
    <definedName name="______cyt1" localSheetId="6">[1]Rates!$E$268</definedName>
    <definedName name="______cyt1" localSheetId="5">[1]Rates!$E$268</definedName>
    <definedName name="______cyt1" localSheetId="8">[1]Rates!$E$268</definedName>
    <definedName name="______cyt1" localSheetId="7">[1]Rates!$E$268</definedName>
    <definedName name="______cyt1" localSheetId="10">[1]Rates!$E$268</definedName>
    <definedName name="______cyt1" localSheetId="9">[1]Rates!$E$268</definedName>
    <definedName name="______cyt1" localSheetId="12">[1]Rates!$E$268</definedName>
    <definedName name="______cyt1" localSheetId="11">[1]Rates!$E$268</definedName>
    <definedName name="______cyt1" localSheetId="3">[1]Rates!$E$268</definedName>
    <definedName name="______cyt1" localSheetId="14">[1]Rates!$E$268</definedName>
    <definedName name="______cyt1" localSheetId="13">[1]Rates!$E$268</definedName>
    <definedName name="______cyt1" localSheetId="15">[1]Rates!$E$268</definedName>
    <definedName name="______cyt1" localSheetId="16">[1]Rates!$E$268</definedName>
    <definedName name="______cyt1" localSheetId="18">[1]Rates!$E$268</definedName>
    <definedName name="______cyt1" localSheetId="17">[1]Rates!$E$268</definedName>
    <definedName name="______cyt1" localSheetId="20">[1]Rates!$E$268</definedName>
    <definedName name="______cyt1" localSheetId="19">[1]Rates!$E$268</definedName>
    <definedName name="______cyt1" localSheetId="22">[1]Rates!$E$268</definedName>
    <definedName name="______cyt1" localSheetId="21">[1]Rates!$E$268</definedName>
    <definedName name="______cyt1" localSheetId="24">[1]Rates!$E$268</definedName>
    <definedName name="______cyt1" localSheetId="26">[1]Rates!$E$268</definedName>
    <definedName name="______cyt1" localSheetId="25">[1]Rates!$E$268</definedName>
    <definedName name="______cyt1" localSheetId="23">[1]Rates!$E$268</definedName>
    <definedName name="______cyt1" localSheetId="30">[1]Rates!$E$268</definedName>
    <definedName name="______cyt1" localSheetId="29">[1]Rates!$E$268</definedName>
    <definedName name="______cyt1" localSheetId="28">[1]Rates!$E$268</definedName>
    <definedName name="______cyt1" localSheetId="27">[1]Rates!$E$268</definedName>
    <definedName name="______cyt1" localSheetId="32">[1]Rates!$E$268</definedName>
    <definedName name="______cyt1" localSheetId="31">[1]Rates!$E$268</definedName>
    <definedName name="______cyt1">[2]Rates!$E$268</definedName>
    <definedName name="______hnt15" localSheetId="2">[1]Rates!$E$117</definedName>
    <definedName name="______hnt15" localSheetId="4">[1]Rates!$E$117</definedName>
    <definedName name="______hnt15" localSheetId="6">[1]Rates!$E$117</definedName>
    <definedName name="______hnt15" localSheetId="5">[1]Rates!$E$117</definedName>
    <definedName name="______hnt15" localSheetId="8">[1]Rates!$E$117</definedName>
    <definedName name="______hnt15" localSheetId="7">[1]Rates!$E$117</definedName>
    <definedName name="______hnt15" localSheetId="10">[1]Rates!$E$117</definedName>
    <definedName name="______hnt15" localSheetId="9">[1]Rates!$E$117</definedName>
    <definedName name="______hnt15" localSheetId="12">[1]Rates!$E$117</definedName>
    <definedName name="______hnt15" localSheetId="11">[1]Rates!$E$117</definedName>
    <definedName name="______hnt15" localSheetId="3">[1]Rates!$E$117</definedName>
    <definedName name="______hnt15" localSheetId="14">[1]Rates!$E$117</definedName>
    <definedName name="______hnt15" localSheetId="13">[1]Rates!$E$117</definedName>
    <definedName name="______hnt15" localSheetId="15">[1]Rates!$E$117</definedName>
    <definedName name="______hnt15" localSheetId="16">[1]Rates!$E$117</definedName>
    <definedName name="______hnt15" localSheetId="18">[1]Rates!$E$117</definedName>
    <definedName name="______hnt15" localSheetId="17">[1]Rates!$E$117</definedName>
    <definedName name="______hnt15" localSheetId="20">[1]Rates!$E$117</definedName>
    <definedName name="______hnt15" localSheetId="19">[1]Rates!$E$117</definedName>
    <definedName name="______hnt15" localSheetId="22">[1]Rates!$E$117</definedName>
    <definedName name="______hnt15" localSheetId="21">[1]Rates!$E$117</definedName>
    <definedName name="______hnt15" localSheetId="24">[1]Rates!$E$117</definedName>
    <definedName name="______hnt15" localSheetId="26">[1]Rates!$E$117</definedName>
    <definedName name="______hnt15" localSheetId="25">[1]Rates!$E$117</definedName>
    <definedName name="______hnt15" localSheetId="23">[1]Rates!$E$117</definedName>
    <definedName name="______hnt15" localSheetId="30">[1]Rates!$E$117</definedName>
    <definedName name="______hnt15" localSheetId="29">[1]Rates!$E$117</definedName>
    <definedName name="______hnt15" localSheetId="28">[1]Rates!$E$117</definedName>
    <definedName name="______hnt15" localSheetId="27">[1]Rates!$E$117</definedName>
    <definedName name="______hnt15" localSheetId="32">[1]Rates!$E$117</definedName>
    <definedName name="______hnt15" localSheetId="31">[1]Rates!$E$117</definedName>
    <definedName name="______hnt15">[2]Rates!$E$117</definedName>
    <definedName name="______hnt16" localSheetId="2">[14]Rates!$E$117</definedName>
    <definedName name="______hnt16" localSheetId="4">[14]Rates!$E$117</definedName>
    <definedName name="______hnt16" localSheetId="6">[14]Rates!$E$117</definedName>
    <definedName name="______hnt16" localSheetId="5">[14]Rates!$E$117</definedName>
    <definedName name="______hnt16" localSheetId="8">[14]Rates!$E$117</definedName>
    <definedName name="______hnt16" localSheetId="7">[14]Rates!$E$117</definedName>
    <definedName name="______hnt16" localSheetId="10">[14]Rates!$E$117</definedName>
    <definedName name="______hnt16" localSheetId="9">[14]Rates!$E$117</definedName>
    <definedName name="______hnt16" localSheetId="12">[14]Rates!$E$117</definedName>
    <definedName name="______hnt16" localSheetId="11">[14]Rates!$E$117</definedName>
    <definedName name="______hnt16" localSheetId="3">[14]Rates!$E$117</definedName>
    <definedName name="______hnt16" localSheetId="14">[14]Rates!$E$117</definedName>
    <definedName name="______hnt16" localSheetId="13">[14]Rates!$E$117</definedName>
    <definedName name="______hnt16" localSheetId="15">[14]Rates!$E$117</definedName>
    <definedName name="______hnt16" localSheetId="16">[14]Rates!$E$117</definedName>
    <definedName name="______hnt16" localSheetId="18">[14]Rates!$E$117</definedName>
    <definedName name="______hnt16" localSheetId="17">[14]Rates!$E$117</definedName>
    <definedName name="______hnt16" localSheetId="20">[14]Rates!$E$117</definedName>
    <definedName name="______hnt16" localSheetId="19">[14]Rates!$E$117</definedName>
    <definedName name="______hnt16" localSheetId="22">[14]Rates!$E$117</definedName>
    <definedName name="______hnt16" localSheetId="21">[14]Rates!$E$117</definedName>
    <definedName name="______hnt16" localSheetId="24">[14]Rates!$E$117</definedName>
    <definedName name="______hnt16" localSheetId="26">[14]Rates!$E$117</definedName>
    <definedName name="______hnt16" localSheetId="25">[14]Rates!$E$117</definedName>
    <definedName name="______hnt16" localSheetId="23">[14]Rates!$E$117</definedName>
    <definedName name="______hnt16" localSheetId="30">[14]Rates!$E$117</definedName>
    <definedName name="______hnt16" localSheetId="29">[14]Rates!$E$117</definedName>
    <definedName name="______hnt16" localSheetId="28">[14]Rates!$E$117</definedName>
    <definedName name="______hnt16" localSheetId="27">[14]Rates!$E$117</definedName>
    <definedName name="______hnt16" localSheetId="32">[14]Rates!$E$117</definedName>
    <definedName name="______hnt16" localSheetId="31">[14]Rates!$E$117</definedName>
    <definedName name="______hnt16">[15]Rates!$E$117</definedName>
    <definedName name="______hnt20" localSheetId="2">[1]Rates!$E$118</definedName>
    <definedName name="______hnt20" localSheetId="4">[1]Rates!$E$118</definedName>
    <definedName name="______hnt20" localSheetId="6">[1]Rates!$E$118</definedName>
    <definedName name="______hnt20" localSheetId="5">[1]Rates!$E$118</definedName>
    <definedName name="______hnt20" localSheetId="8">[1]Rates!$E$118</definedName>
    <definedName name="______hnt20" localSheetId="7">[1]Rates!$E$118</definedName>
    <definedName name="______hnt20" localSheetId="10">[1]Rates!$E$118</definedName>
    <definedName name="______hnt20" localSheetId="9">[1]Rates!$E$118</definedName>
    <definedName name="______hnt20" localSheetId="12">[1]Rates!$E$118</definedName>
    <definedName name="______hnt20" localSheetId="11">[1]Rates!$E$118</definedName>
    <definedName name="______hnt20" localSheetId="3">[1]Rates!$E$118</definedName>
    <definedName name="______hnt20" localSheetId="14">[1]Rates!$E$118</definedName>
    <definedName name="______hnt20" localSheetId="13">[1]Rates!$E$118</definedName>
    <definedName name="______hnt20" localSheetId="15">[1]Rates!$E$118</definedName>
    <definedName name="______hnt20" localSheetId="16">[1]Rates!$E$118</definedName>
    <definedName name="______hnt20" localSheetId="18">[1]Rates!$E$118</definedName>
    <definedName name="______hnt20" localSheetId="17">[1]Rates!$E$118</definedName>
    <definedName name="______hnt20" localSheetId="20">[1]Rates!$E$118</definedName>
    <definedName name="______hnt20" localSheetId="19">[1]Rates!$E$118</definedName>
    <definedName name="______hnt20" localSheetId="22">[1]Rates!$E$118</definedName>
    <definedName name="______hnt20" localSheetId="21">[1]Rates!$E$118</definedName>
    <definedName name="______hnt20" localSheetId="24">[1]Rates!$E$118</definedName>
    <definedName name="______hnt20" localSheetId="26">[1]Rates!$E$118</definedName>
    <definedName name="______hnt20" localSheetId="25">[1]Rates!$E$118</definedName>
    <definedName name="______hnt20" localSheetId="23">[1]Rates!$E$118</definedName>
    <definedName name="______hnt20" localSheetId="30">[1]Rates!$E$118</definedName>
    <definedName name="______hnt20" localSheetId="29">[1]Rates!$E$118</definedName>
    <definedName name="______hnt20" localSheetId="28">[1]Rates!$E$118</definedName>
    <definedName name="______hnt20" localSheetId="27">[1]Rates!$E$118</definedName>
    <definedName name="______hnt20" localSheetId="32">[1]Rates!$E$118</definedName>
    <definedName name="______hnt20" localSheetId="31">[1]Rates!$E$118</definedName>
    <definedName name="______hnt20">[2]Rates!$E$118</definedName>
    <definedName name="______hnt21" localSheetId="2">[14]Rates!$E$118</definedName>
    <definedName name="______hnt21" localSheetId="4">[14]Rates!$E$118</definedName>
    <definedName name="______hnt21" localSheetId="6">[14]Rates!$E$118</definedName>
    <definedName name="______hnt21" localSheetId="5">[14]Rates!$E$118</definedName>
    <definedName name="______hnt21" localSheetId="8">[14]Rates!$E$118</definedName>
    <definedName name="______hnt21" localSheetId="7">[14]Rates!$E$118</definedName>
    <definedName name="______hnt21" localSheetId="10">[14]Rates!$E$118</definedName>
    <definedName name="______hnt21" localSheetId="9">[14]Rates!$E$118</definedName>
    <definedName name="______hnt21" localSheetId="12">[14]Rates!$E$118</definedName>
    <definedName name="______hnt21" localSheetId="11">[14]Rates!$E$118</definedName>
    <definedName name="______hnt21" localSheetId="3">[14]Rates!$E$118</definedName>
    <definedName name="______hnt21" localSheetId="14">[14]Rates!$E$118</definedName>
    <definedName name="______hnt21" localSheetId="13">[14]Rates!$E$118</definedName>
    <definedName name="______hnt21" localSheetId="15">[14]Rates!$E$118</definedName>
    <definedName name="______hnt21" localSheetId="16">[14]Rates!$E$118</definedName>
    <definedName name="______hnt21" localSheetId="18">[14]Rates!$E$118</definedName>
    <definedName name="______hnt21" localSheetId="17">[14]Rates!$E$118</definedName>
    <definedName name="______hnt21" localSheetId="20">[14]Rates!$E$118</definedName>
    <definedName name="______hnt21" localSheetId="19">[14]Rates!$E$118</definedName>
    <definedName name="______hnt21" localSheetId="22">[14]Rates!$E$118</definedName>
    <definedName name="______hnt21" localSheetId="21">[14]Rates!$E$118</definedName>
    <definedName name="______hnt21" localSheetId="24">[14]Rates!$E$118</definedName>
    <definedName name="______hnt21" localSheetId="26">[14]Rates!$E$118</definedName>
    <definedName name="______hnt21" localSheetId="25">[14]Rates!$E$118</definedName>
    <definedName name="______hnt21" localSheetId="23">[14]Rates!$E$118</definedName>
    <definedName name="______hnt21" localSheetId="30">[14]Rates!$E$118</definedName>
    <definedName name="______hnt21" localSheetId="29">[14]Rates!$E$118</definedName>
    <definedName name="______hnt21" localSheetId="28">[14]Rates!$E$118</definedName>
    <definedName name="______hnt21" localSheetId="27">[14]Rates!$E$118</definedName>
    <definedName name="______hnt21" localSheetId="32">[14]Rates!$E$118</definedName>
    <definedName name="______hnt21" localSheetId="31">[14]Rates!$E$118</definedName>
    <definedName name="______hnt21">[15]Rates!$E$118</definedName>
    <definedName name="______hnt25" localSheetId="2">[1]Rates!$E$119</definedName>
    <definedName name="______hnt25" localSheetId="4">[1]Rates!$E$119</definedName>
    <definedName name="______hnt25" localSheetId="6">[1]Rates!$E$119</definedName>
    <definedName name="______hnt25" localSheetId="5">[1]Rates!$E$119</definedName>
    <definedName name="______hnt25" localSheetId="8">[1]Rates!$E$119</definedName>
    <definedName name="______hnt25" localSheetId="7">[1]Rates!$E$119</definedName>
    <definedName name="______hnt25" localSheetId="10">[1]Rates!$E$119</definedName>
    <definedName name="______hnt25" localSheetId="9">[1]Rates!$E$119</definedName>
    <definedName name="______hnt25" localSheetId="12">[1]Rates!$E$119</definedName>
    <definedName name="______hnt25" localSheetId="11">[1]Rates!$E$119</definedName>
    <definedName name="______hnt25" localSheetId="3">[1]Rates!$E$119</definedName>
    <definedName name="______hnt25" localSheetId="14">[1]Rates!$E$119</definedName>
    <definedName name="______hnt25" localSheetId="13">[1]Rates!$E$119</definedName>
    <definedName name="______hnt25" localSheetId="15">[1]Rates!$E$119</definedName>
    <definedName name="______hnt25" localSheetId="16">[1]Rates!$E$119</definedName>
    <definedName name="______hnt25" localSheetId="18">[1]Rates!$E$119</definedName>
    <definedName name="______hnt25" localSheetId="17">[1]Rates!$E$119</definedName>
    <definedName name="______hnt25" localSheetId="20">[1]Rates!$E$119</definedName>
    <definedName name="______hnt25" localSheetId="19">[1]Rates!$E$119</definedName>
    <definedName name="______hnt25" localSheetId="22">[1]Rates!$E$119</definedName>
    <definedName name="______hnt25" localSheetId="21">[1]Rates!$E$119</definedName>
    <definedName name="______hnt25" localSheetId="24">[1]Rates!$E$119</definedName>
    <definedName name="______hnt25" localSheetId="26">[1]Rates!$E$119</definedName>
    <definedName name="______hnt25" localSheetId="25">[1]Rates!$E$119</definedName>
    <definedName name="______hnt25" localSheetId="23">[1]Rates!$E$119</definedName>
    <definedName name="______hnt25" localSheetId="30">[1]Rates!$E$119</definedName>
    <definedName name="______hnt25" localSheetId="29">[1]Rates!$E$119</definedName>
    <definedName name="______hnt25" localSheetId="28">[1]Rates!$E$119</definedName>
    <definedName name="______hnt25" localSheetId="27">[1]Rates!$E$119</definedName>
    <definedName name="______hnt25" localSheetId="32">[1]Rates!$E$119</definedName>
    <definedName name="______hnt25" localSheetId="31">[1]Rates!$E$119</definedName>
    <definedName name="______hnt25">[2]Rates!$E$119</definedName>
    <definedName name="______hnt30" localSheetId="2">[6]Rates!$E$117</definedName>
    <definedName name="______hnt30" localSheetId="4">[6]Rates!$E$117</definedName>
    <definedName name="______hnt30" localSheetId="6">[6]Rates!$E$117</definedName>
    <definedName name="______hnt30" localSheetId="5">[6]Rates!$E$117</definedName>
    <definedName name="______hnt30" localSheetId="8">[6]Rates!$E$117</definedName>
    <definedName name="______hnt30" localSheetId="7">[6]Rates!$E$117</definedName>
    <definedName name="______hnt30" localSheetId="10">[6]Rates!$E$117</definedName>
    <definedName name="______hnt30" localSheetId="9">[6]Rates!$E$117</definedName>
    <definedName name="______hnt30" localSheetId="12">[6]Rates!$E$117</definedName>
    <definedName name="______hnt30" localSheetId="11">[6]Rates!$E$117</definedName>
    <definedName name="______hnt30" localSheetId="3">[6]Rates!$E$117</definedName>
    <definedName name="______hnt30" localSheetId="14">[6]Rates!$E$117</definedName>
    <definedName name="______hnt30" localSheetId="13">[6]Rates!$E$117</definedName>
    <definedName name="______hnt30" localSheetId="15">[6]Rates!$E$117</definedName>
    <definedName name="______hnt30" localSheetId="16">[6]Rates!$E$117</definedName>
    <definedName name="______hnt30" localSheetId="18">[6]Rates!$E$117</definedName>
    <definedName name="______hnt30" localSheetId="17">[6]Rates!$E$117</definedName>
    <definedName name="______hnt30" localSheetId="20">[6]Rates!$E$117</definedName>
    <definedName name="______hnt30" localSheetId="19">[6]Rates!$E$117</definedName>
    <definedName name="______hnt30" localSheetId="22">[6]Rates!$E$117</definedName>
    <definedName name="______hnt30" localSheetId="21">[6]Rates!$E$117</definedName>
    <definedName name="______hnt30" localSheetId="24">[6]Rates!$E$117</definedName>
    <definedName name="______hnt30" localSheetId="26">[6]Rates!$E$117</definedName>
    <definedName name="______hnt30" localSheetId="25">[6]Rates!$E$117</definedName>
    <definedName name="______hnt30" localSheetId="23">[6]Rates!$E$117</definedName>
    <definedName name="______hnt30" localSheetId="30">[6]Rates!$E$117</definedName>
    <definedName name="______hnt30" localSheetId="29">[6]Rates!$E$117</definedName>
    <definedName name="______hnt30" localSheetId="28">[6]Rates!$E$117</definedName>
    <definedName name="______hnt30" localSheetId="27">[6]Rates!$E$117</definedName>
    <definedName name="______hnt30" localSheetId="32">[6]Rates!$E$117</definedName>
    <definedName name="______hnt30" localSheetId="31">[6]Rates!$E$117</definedName>
    <definedName name="______hnt30">[7]Rates!$E$117</definedName>
    <definedName name="______hnt40" localSheetId="2">[14]Rates!$E$119</definedName>
    <definedName name="______hnt40" localSheetId="4">[14]Rates!$E$119</definedName>
    <definedName name="______hnt40" localSheetId="6">[14]Rates!$E$119</definedName>
    <definedName name="______hnt40" localSheetId="5">[14]Rates!$E$119</definedName>
    <definedName name="______hnt40" localSheetId="8">[14]Rates!$E$119</definedName>
    <definedName name="______hnt40" localSheetId="7">[14]Rates!$E$119</definedName>
    <definedName name="______hnt40" localSheetId="10">[14]Rates!$E$119</definedName>
    <definedName name="______hnt40" localSheetId="9">[14]Rates!$E$119</definedName>
    <definedName name="______hnt40" localSheetId="12">[14]Rates!$E$119</definedName>
    <definedName name="______hnt40" localSheetId="11">[14]Rates!$E$119</definedName>
    <definedName name="______hnt40" localSheetId="3">[14]Rates!$E$119</definedName>
    <definedName name="______hnt40" localSheetId="14">[14]Rates!$E$119</definedName>
    <definedName name="______hnt40" localSheetId="13">[14]Rates!$E$119</definedName>
    <definedName name="______hnt40" localSheetId="15">[14]Rates!$E$119</definedName>
    <definedName name="______hnt40" localSheetId="16">[14]Rates!$E$119</definedName>
    <definedName name="______hnt40" localSheetId="18">[14]Rates!$E$119</definedName>
    <definedName name="______hnt40" localSheetId="17">[14]Rates!$E$119</definedName>
    <definedName name="______hnt40" localSheetId="20">[14]Rates!$E$119</definedName>
    <definedName name="______hnt40" localSheetId="19">[14]Rates!$E$119</definedName>
    <definedName name="______hnt40" localSheetId="22">[14]Rates!$E$119</definedName>
    <definedName name="______hnt40" localSheetId="21">[14]Rates!$E$119</definedName>
    <definedName name="______hnt40" localSheetId="24">[14]Rates!$E$119</definedName>
    <definedName name="______hnt40" localSheetId="26">[14]Rates!$E$119</definedName>
    <definedName name="______hnt40" localSheetId="25">[14]Rates!$E$119</definedName>
    <definedName name="______hnt40" localSheetId="23">[14]Rates!$E$119</definedName>
    <definedName name="______hnt40" localSheetId="30">[14]Rates!$E$119</definedName>
    <definedName name="______hnt40" localSheetId="29">[14]Rates!$E$119</definedName>
    <definedName name="______hnt40" localSheetId="28">[14]Rates!$E$119</definedName>
    <definedName name="______hnt40" localSheetId="27">[14]Rates!$E$119</definedName>
    <definedName name="______hnt40" localSheetId="32">[14]Rates!$E$119</definedName>
    <definedName name="______hnt40" localSheetId="31">[14]Rates!$E$119</definedName>
    <definedName name="______hnt40">[15]Rates!$E$119</definedName>
    <definedName name="_____bng200" localSheetId="2">[18]Rates!$E$282</definedName>
    <definedName name="_____bng200" localSheetId="4">[18]Rates!$E$282</definedName>
    <definedName name="_____bng200" localSheetId="6">[18]Rates!$E$282</definedName>
    <definedName name="_____bng200" localSheetId="5">[18]Rates!$E$282</definedName>
    <definedName name="_____bng200" localSheetId="8">[18]Rates!$E$282</definedName>
    <definedName name="_____bng200" localSheetId="7">[18]Rates!$E$282</definedName>
    <definedName name="_____bng200" localSheetId="10">[18]Rates!$E$282</definedName>
    <definedName name="_____bng200" localSheetId="9">[18]Rates!$E$282</definedName>
    <definedName name="_____bng200" localSheetId="12">[18]Rates!$E$282</definedName>
    <definedName name="_____bng200" localSheetId="11">[18]Rates!$E$282</definedName>
    <definedName name="_____bng200" localSheetId="3">[18]Rates!$E$282</definedName>
    <definedName name="_____bng200" localSheetId="14">[18]Rates!$E$282</definedName>
    <definedName name="_____bng200" localSheetId="13">[18]Rates!$E$282</definedName>
    <definedName name="_____bng200" localSheetId="15">[18]Rates!$E$282</definedName>
    <definedName name="_____bng200" localSheetId="16">[18]Rates!$E$282</definedName>
    <definedName name="_____bng200" localSheetId="18">[18]Rates!$E$282</definedName>
    <definedName name="_____bng200" localSheetId="17">[18]Rates!$E$282</definedName>
    <definedName name="_____bng200" localSheetId="20">[18]Rates!$E$282</definedName>
    <definedName name="_____bng200" localSheetId="19">[18]Rates!$E$282</definedName>
    <definedName name="_____bng200" localSheetId="22">[18]Rates!$E$282</definedName>
    <definedName name="_____bng200" localSheetId="21">[18]Rates!$E$282</definedName>
    <definedName name="_____bng200" localSheetId="24">[18]Rates!$E$282</definedName>
    <definedName name="_____bng200" localSheetId="26">[18]Rates!$E$282</definedName>
    <definedName name="_____bng200" localSheetId="25">[18]Rates!$E$282</definedName>
    <definedName name="_____bng200" localSheetId="23">[18]Rates!$E$282</definedName>
    <definedName name="_____bng200" localSheetId="30">[18]Rates!$E$282</definedName>
    <definedName name="_____bng200" localSheetId="29">[18]Rates!$E$282</definedName>
    <definedName name="_____bng200" localSheetId="28">[18]Rates!$E$282</definedName>
    <definedName name="_____bng200" localSheetId="27">[18]Rates!$E$282</definedName>
    <definedName name="_____bng200" localSheetId="32">[18]Rates!$E$282</definedName>
    <definedName name="_____bng200" localSheetId="31">[18]Rates!$E$282</definedName>
    <definedName name="_____bng200">[19]Rates!$E$282</definedName>
    <definedName name="_____bng250" localSheetId="2">[18]Rates!$E$283</definedName>
    <definedName name="_____bng250" localSheetId="4">[18]Rates!$E$283</definedName>
    <definedName name="_____bng250" localSheetId="6">[18]Rates!$E$283</definedName>
    <definedName name="_____bng250" localSheetId="5">[18]Rates!$E$283</definedName>
    <definedName name="_____bng250" localSheetId="8">[18]Rates!$E$283</definedName>
    <definedName name="_____bng250" localSheetId="7">[18]Rates!$E$283</definedName>
    <definedName name="_____bng250" localSheetId="10">[18]Rates!$E$283</definedName>
    <definedName name="_____bng250" localSheetId="9">[18]Rates!$E$283</definedName>
    <definedName name="_____bng250" localSheetId="12">[18]Rates!$E$283</definedName>
    <definedName name="_____bng250" localSheetId="11">[18]Rates!$E$283</definedName>
    <definedName name="_____bng250" localSheetId="3">[18]Rates!$E$283</definedName>
    <definedName name="_____bng250" localSheetId="14">[18]Rates!$E$283</definedName>
    <definedName name="_____bng250" localSheetId="13">[18]Rates!$E$283</definedName>
    <definedName name="_____bng250" localSheetId="15">[18]Rates!$E$283</definedName>
    <definedName name="_____bng250" localSheetId="16">[18]Rates!$E$283</definedName>
    <definedName name="_____bng250" localSheetId="18">[18]Rates!$E$283</definedName>
    <definedName name="_____bng250" localSheetId="17">[18]Rates!$E$283</definedName>
    <definedName name="_____bng250" localSheetId="20">[18]Rates!$E$283</definedName>
    <definedName name="_____bng250" localSheetId="19">[18]Rates!$E$283</definedName>
    <definedName name="_____bng250" localSheetId="22">[18]Rates!$E$283</definedName>
    <definedName name="_____bng250" localSheetId="21">[18]Rates!$E$283</definedName>
    <definedName name="_____bng250" localSheetId="24">[18]Rates!$E$283</definedName>
    <definedName name="_____bng250" localSheetId="26">[18]Rates!$E$283</definedName>
    <definedName name="_____bng250" localSheetId="25">[18]Rates!$E$283</definedName>
    <definedName name="_____bng250" localSheetId="23">[18]Rates!$E$283</definedName>
    <definedName name="_____bng250" localSheetId="30">[18]Rates!$E$283</definedName>
    <definedName name="_____bng250" localSheetId="29">[18]Rates!$E$283</definedName>
    <definedName name="_____bng250" localSheetId="28">[18]Rates!$E$283</definedName>
    <definedName name="_____bng250" localSheetId="27">[18]Rates!$E$283</definedName>
    <definedName name="_____bng250" localSheetId="32">[18]Rates!$E$283</definedName>
    <definedName name="_____bng250" localSheetId="31">[18]Rates!$E$283</definedName>
    <definedName name="_____bng250">[19]Rates!$E$283</definedName>
    <definedName name="_____cyt1" localSheetId="2">[1]Rates!$E$268</definedName>
    <definedName name="_____cyt1" localSheetId="4">[1]Rates!$E$268</definedName>
    <definedName name="_____cyt1" localSheetId="6">[1]Rates!$E$268</definedName>
    <definedName name="_____cyt1" localSheetId="5">[1]Rates!$E$268</definedName>
    <definedName name="_____cyt1" localSheetId="8">[1]Rates!$E$268</definedName>
    <definedName name="_____cyt1" localSheetId="7">[1]Rates!$E$268</definedName>
    <definedName name="_____cyt1" localSheetId="10">[1]Rates!$E$268</definedName>
    <definedName name="_____cyt1" localSheetId="9">[1]Rates!$E$268</definedName>
    <definedName name="_____cyt1" localSheetId="12">[1]Rates!$E$268</definedName>
    <definedName name="_____cyt1" localSheetId="11">[1]Rates!$E$268</definedName>
    <definedName name="_____cyt1" localSheetId="3">[1]Rates!$E$268</definedName>
    <definedName name="_____cyt1" localSheetId="14">[1]Rates!$E$268</definedName>
    <definedName name="_____cyt1" localSheetId="13">[1]Rates!$E$268</definedName>
    <definedName name="_____cyt1" localSheetId="15">[1]Rates!$E$268</definedName>
    <definedName name="_____cyt1" localSheetId="16">[1]Rates!$E$268</definedName>
    <definedName name="_____cyt1" localSheetId="18">[1]Rates!$E$268</definedName>
    <definedName name="_____cyt1" localSheetId="17">[1]Rates!$E$268</definedName>
    <definedName name="_____cyt1" localSheetId="20">[1]Rates!$E$268</definedName>
    <definedName name="_____cyt1" localSheetId="19">[1]Rates!$E$268</definedName>
    <definedName name="_____cyt1" localSheetId="22">[1]Rates!$E$268</definedName>
    <definedName name="_____cyt1" localSheetId="21">[1]Rates!$E$268</definedName>
    <definedName name="_____cyt1" localSheetId="24">[1]Rates!$E$268</definedName>
    <definedName name="_____cyt1" localSheetId="26">[1]Rates!$E$268</definedName>
    <definedName name="_____cyt1" localSheetId="25">[1]Rates!$E$268</definedName>
    <definedName name="_____cyt1" localSheetId="23">[1]Rates!$E$268</definedName>
    <definedName name="_____cyt1" localSheetId="30">[1]Rates!$E$268</definedName>
    <definedName name="_____cyt1" localSheetId="29">[1]Rates!$E$268</definedName>
    <definedName name="_____cyt1" localSheetId="28">[1]Rates!$E$268</definedName>
    <definedName name="_____cyt1" localSheetId="27">[1]Rates!$E$268</definedName>
    <definedName name="_____cyt1" localSheetId="32">[1]Rates!$E$268</definedName>
    <definedName name="_____cyt1" localSheetId="31">[1]Rates!$E$268</definedName>
    <definedName name="_____cyt1">[2]Rates!$E$268</definedName>
    <definedName name="_____hn" localSheetId="2">[6]Rates!$E$117</definedName>
    <definedName name="_____hn" localSheetId="4">[6]Rates!$E$117</definedName>
    <definedName name="_____hn" localSheetId="6">[6]Rates!$E$117</definedName>
    <definedName name="_____hn" localSheetId="5">[6]Rates!$E$117</definedName>
    <definedName name="_____hn" localSheetId="8">[6]Rates!$E$117</definedName>
    <definedName name="_____hn" localSheetId="7">[6]Rates!$E$117</definedName>
    <definedName name="_____hn" localSheetId="10">[6]Rates!$E$117</definedName>
    <definedName name="_____hn" localSheetId="9">[6]Rates!$E$117</definedName>
    <definedName name="_____hn" localSheetId="12">[6]Rates!$E$117</definedName>
    <definedName name="_____hn" localSheetId="11">[6]Rates!$E$117</definedName>
    <definedName name="_____hn" localSheetId="3">[6]Rates!$E$117</definedName>
    <definedName name="_____hn" localSheetId="14">[6]Rates!$E$117</definedName>
    <definedName name="_____hn" localSheetId="13">[6]Rates!$E$117</definedName>
    <definedName name="_____hn" localSheetId="15">[6]Rates!$E$117</definedName>
    <definedName name="_____hn" localSheetId="16">[6]Rates!$E$117</definedName>
    <definedName name="_____hn" localSheetId="18">[6]Rates!$E$117</definedName>
    <definedName name="_____hn" localSheetId="17">[6]Rates!$E$117</definedName>
    <definedName name="_____hn" localSheetId="20">[6]Rates!$E$117</definedName>
    <definedName name="_____hn" localSheetId="19">[6]Rates!$E$117</definedName>
    <definedName name="_____hn" localSheetId="22">[6]Rates!$E$117</definedName>
    <definedName name="_____hn" localSheetId="21">[6]Rates!$E$117</definedName>
    <definedName name="_____hn" localSheetId="24">[6]Rates!$E$117</definedName>
    <definedName name="_____hn" localSheetId="26">[6]Rates!$E$117</definedName>
    <definedName name="_____hn" localSheetId="25">[6]Rates!$E$117</definedName>
    <definedName name="_____hn" localSheetId="23">[6]Rates!$E$117</definedName>
    <definedName name="_____hn" localSheetId="30">[6]Rates!$E$117</definedName>
    <definedName name="_____hn" localSheetId="29">[6]Rates!$E$117</definedName>
    <definedName name="_____hn" localSheetId="28">[6]Rates!$E$117</definedName>
    <definedName name="_____hn" localSheetId="27">[6]Rates!$E$117</definedName>
    <definedName name="_____hn" localSheetId="32">[6]Rates!$E$117</definedName>
    <definedName name="_____hn" localSheetId="31">[6]Rates!$E$117</definedName>
    <definedName name="_____hn">[7]Rates!$E$117</definedName>
    <definedName name="_____hnt15" localSheetId="2">[1]Rates!$E$117</definedName>
    <definedName name="_____hnt15" localSheetId="4">[1]Rates!$E$117</definedName>
    <definedName name="_____hnt15" localSheetId="6">[1]Rates!$E$117</definedName>
    <definedName name="_____hnt15" localSheetId="5">[1]Rates!$E$117</definedName>
    <definedName name="_____hnt15" localSheetId="8">[1]Rates!$E$117</definedName>
    <definedName name="_____hnt15" localSheetId="7">[1]Rates!$E$117</definedName>
    <definedName name="_____hnt15" localSheetId="10">[1]Rates!$E$117</definedName>
    <definedName name="_____hnt15" localSheetId="9">[1]Rates!$E$117</definedName>
    <definedName name="_____hnt15" localSheetId="12">[1]Rates!$E$117</definedName>
    <definedName name="_____hnt15" localSheetId="11">[1]Rates!$E$117</definedName>
    <definedName name="_____hnt15" localSheetId="3">[1]Rates!$E$117</definedName>
    <definedName name="_____hnt15" localSheetId="14">[1]Rates!$E$117</definedName>
    <definedName name="_____hnt15" localSheetId="13">[1]Rates!$E$117</definedName>
    <definedName name="_____hnt15" localSheetId="15">[1]Rates!$E$117</definedName>
    <definedName name="_____hnt15" localSheetId="16">[1]Rates!$E$117</definedName>
    <definedName name="_____hnt15" localSheetId="18">[1]Rates!$E$117</definedName>
    <definedName name="_____hnt15" localSheetId="17">[1]Rates!$E$117</definedName>
    <definedName name="_____hnt15" localSheetId="20">[1]Rates!$E$117</definedName>
    <definedName name="_____hnt15" localSheetId="19">[1]Rates!$E$117</definedName>
    <definedName name="_____hnt15" localSheetId="22">[1]Rates!$E$117</definedName>
    <definedName name="_____hnt15" localSheetId="21">[1]Rates!$E$117</definedName>
    <definedName name="_____hnt15" localSheetId="24">[1]Rates!$E$117</definedName>
    <definedName name="_____hnt15" localSheetId="26">[1]Rates!$E$117</definedName>
    <definedName name="_____hnt15" localSheetId="25">[1]Rates!$E$117</definedName>
    <definedName name="_____hnt15" localSheetId="23">[1]Rates!$E$117</definedName>
    <definedName name="_____hnt15" localSheetId="30">[1]Rates!$E$117</definedName>
    <definedName name="_____hnt15" localSheetId="29">[1]Rates!$E$117</definedName>
    <definedName name="_____hnt15" localSheetId="28">[1]Rates!$E$117</definedName>
    <definedName name="_____hnt15" localSheetId="27">[1]Rates!$E$117</definedName>
    <definedName name="_____hnt15" localSheetId="32">[1]Rates!$E$117</definedName>
    <definedName name="_____hnt15" localSheetId="31">[1]Rates!$E$117</definedName>
    <definedName name="_____hnt15">[2]Rates!$E$117</definedName>
    <definedName name="_____hnt16" localSheetId="2">[14]Rates!$E$117</definedName>
    <definedName name="_____hnt16" localSheetId="4">[14]Rates!$E$117</definedName>
    <definedName name="_____hnt16" localSheetId="6">[14]Rates!$E$117</definedName>
    <definedName name="_____hnt16" localSheetId="5">[14]Rates!$E$117</definedName>
    <definedName name="_____hnt16" localSheetId="8">[14]Rates!$E$117</definedName>
    <definedName name="_____hnt16" localSheetId="7">[14]Rates!$E$117</definedName>
    <definedName name="_____hnt16" localSheetId="10">[14]Rates!$E$117</definedName>
    <definedName name="_____hnt16" localSheetId="9">[14]Rates!$E$117</definedName>
    <definedName name="_____hnt16" localSheetId="12">[14]Rates!$E$117</definedName>
    <definedName name="_____hnt16" localSheetId="11">[14]Rates!$E$117</definedName>
    <definedName name="_____hnt16" localSheetId="3">[14]Rates!$E$117</definedName>
    <definedName name="_____hnt16" localSheetId="14">[14]Rates!$E$117</definedName>
    <definedName name="_____hnt16" localSheetId="13">[14]Rates!$E$117</definedName>
    <definedName name="_____hnt16" localSheetId="15">[14]Rates!$E$117</definedName>
    <definedName name="_____hnt16" localSheetId="16">[14]Rates!$E$117</definedName>
    <definedName name="_____hnt16" localSheetId="18">[14]Rates!$E$117</definedName>
    <definedName name="_____hnt16" localSheetId="17">[14]Rates!$E$117</definedName>
    <definedName name="_____hnt16" localSheetId="20">[14]Rates!$E$117</definedName>
    <definedName name="_____hnt16" localSheetId="19">[14]Rates!$E$117</definedName>
    <definedName name="_____hnt16" localSheetId="22">[14]Rates!$E$117</definedName>
    <definedName name="_____hnt16" localSheetId="21">[14]Rates!$E$117</definedName>
    <definedName name="_____hnt16" localSheetId="24">[14]Rates!$E$117</definedName>
    <definedName name="_____hnt16" localSheetId="26">[14]Rates!$E$117</definedName>
    <definedName name="_____hnt16" localSheetId="25">[14]Rates!$E$117</definedName>
    <definedName name="_____hnt16" localSheetId="23">[14]Rates!$E$117</definedName>
    <definedName name="_____hnt16" localSheetId="30">[14]Rates!$E$117</definedName>
    <definedName name="_____hnt16" localSheetId="29">[14]Rates!$E$117</definedName>
    <definedName name="_____hnt16" localSheetId="28">[14]Rates!$E$117</definedName>
    <definedName name="_____hnt16" localSheetId="27">[14]Rates!$E$117</definedName>
    <definedName name="_____hnt16" localSheetId="32">[14]Rates!$E$117</definedName>
    <definedName name="_____hnt16" localSheetId="31">[14]Rates!$E$117</definedName>
    <definedName name="_____hnt16">[15]Rates!$E$117</definedName>
    <definedName name="_____hnt20" localSheetId="2">[1]Rates!$E$118</definedName>
    <definedName name="_____hnt20" localSheetId="4">[1]Rates!$E$118</definedName>
    <definedName name="_____hnt20" localSheetId="6">[1]Rates!$E$118</definedName>
    <definedName name="_____hnt20" localSheetId="5">[1]Rates!$E$118</definedName>
    <definedName name="_____hnt20" localSheetId="8">[1]Rates!$E$118</definedName>
    <definedName name="_____hnt20" localSheetId="7">[1]Rates!$E$118</definedName>
    <definedName name="_____hnt20" localSheetId="10">[1]Rates!$E$118</definedName>
    <definedName name="_____hnt20" localSheetId="9">[1]Rates!$E$118</definedName>
    <definedName name="_____hnt20" localSheetId="12">[1]Rates!$E$118</definedName>
    <definedName name="_____hnt20" localSheetId="11">[1]Rates!$E$118</definedName>
    <definedName name="_____hnt20" localSheetId="3">[1]Rates!$E$118</definedName>
    <definedName name="_____hnt20" localSheetId="14">[1]Rates!$E$118</definedName>
    <definedName name="_____hnt20" localSheetId="13">[1]Rates!$E$118</definedName>
    <definedName name="_____hnt20" localSheetId="15">[1]Rates!$E$118</definedName>
    <definedName name="_____hnt20" localSheetId="16">[1]Rates!$E$118</definedName>
    <definedName name="_____hnt20" localSheetId="18">[1]Rates!$E$118</definedName>
    <definedName name="_____hnt20" localSheetId="17">[1]Rates!$E$118</definedName>
    <definedName name="_____hnt20" localSheetId="20">[1]Rates!$E$118</definedName>
    <definedName name="_____hnt20" localSheetId="19">[1]Rates!$E$118</definedName>
    <definedName name="_____hnt20" localSheetId="22">[1]Rates!$E$118</definedName>
    <definedName name="_____hnt20" localSheetId="21">[1]Rates!$E$118</definedName>
    <definedName name="_____hnt20" localSheetId="24">[1]Rates!$E$118</definedName>
    <definedName name="_____hnt20" localSheetId="26">[1]Rates!$E$118</definedName>
    <definedName name="_____hnt20" localSheetId="25">[1]Rates!$E$118</definedName>
    <definedName name="_____hnt20" localSheetId="23">[1]Rates!$E$118</definedName>
    <definedName name="_____hnt20" localSheetId="30">[1]Rates!$E$118</definedName>
    <definedName name="_____hnt20" localSheetId="29">[1]Rates!$E$118</definedName>
    <definedName name="_____hnt20" localSheetId="28">[1]Rates!$E$118</definedName>
    <definedName name="_____hnt20" localSheetId="27">[1]Rates!$E$118</definedName>
    <definedName name="_____hnt20" localSheetId="32">[1]Rates!$E$118</definedName>
    <definedName name="_____hnt20" localSheetId="31">[1]Rates!$E$118</definedName>
    <definedName name="_____hnt20">[2]Rates!$E$118</definedName>
    <definedName name="_____hnt21" localSheetId="2">[14]Rates!$E$118</definedName>
    <definedName name="_____hnt21" localSheetId="4">[14]Rates!$E$118</definedName>
    <definedName name="_____hnt21" localSheetId="6">[14]Rates!$E$118</definedName>
    <definedName name="_____hnt21" localSheetId="5">[14]Rates!$E$118</definedName>
    <definedName name="_____hnt21" localSheetId="8">[14]Rates!$E$118</definedName>
    <definedName name="_____hnt21" localSheetId="7">[14]Rates!$E$118</definedName>
    <definedName name="_____hnt21" localSheetId="10">[14]Rates!$E$118</definedName>
    <definedName name="_____hnt21" localSheetId="9">[14]Rates!$E$118</definedName>
    <definedName name="_____hnt21" localSheetId="12">[14]Rates!$E$118</definedName>
    <definedName name="_____hnt21" localSheetId="11">[14]Rates!$E$118</definedName>
    <definedName name="_____hnt21" localSheetId="3">[14]Rates!$E$118</definedName>
    <definedName name="_____hnt21" localSheetId="14">[14]Rates!$E$118</definedName>
    <definedName name="_____hnt21" localSheetId="13">[14]Rates!$E$118</definedName>
    <definedName name="_____hnt21" localSheetId="15">[14]Rates!$E$118</definedName>
    <definedName name="_____hnt21" localSheetId="16">[14]Rates!$E$118</definedName>
    <definedName name="_____hnt21" localSheetId="18">[14]Rates!$E$118</definedName>
    <definedName name="_____hnt21" localSheetId="17">[14]Rates!$E$118</definedName>
    <definedName name="_____hnt21" localSheetId="20">[14]Rates!$E$118</definedName>
    <definedName name="_____hnt21" localSheetId="19">[14]Rates!$E$118</definedName>
    <definedName name="_____hnt21" localSheetId="22">[14]Rates!$E$118</definedName>
    <definedName name="_____hnt21" localSheetId="21">[14]Rates!$E$118</definedName>
    <definedName name="_____hnt21" localSheetId="24">[14]Rates!$E$118</definedName>
    <definedName name="_____hnt21" localSheetId="26">[14]Rates!$E$118</definedName>
    <definedName name="_____hnt21" localSheetId="25">[14]Rates!$E$118</definedName>
    <definedName name="_____hnt21" localSheetId="23">[14]Rates!$E$118</definedName>
    <definedName name="_____hnt21" localSheetId="30">[14]Rates!$E$118</definedName>
    <definedName name="_____hnt21" localSheetId="29">[14]Rates!$E$118</definedName>
    <definedName name="_____hnt21" localSheetId="28">[14]Rates!$E$118</definedName>
    <definedName name="_____hnt21" localSheetId="27">[14]Rates!$E$118</definedName>
    <definedName name="_____hnt21" localSheetId="32">[14]Rates!$E$118</definedName>
    <definedName name="_____hnt21" localSheetId="31">[14]Rates!$E$118</definedName>
    <definedName name="_____hnt21">[15]Rates!$E$118</definedName>
    <definedName name="_____hnt25" localSheetId="2">[1]Rates!$E$119</definedName>
    <definedName name="_____hnt25" localSheetId="4">[1]Rates!$E$119</definedName>
    <definedName name="_____hnt25" localSheetId="6">[1]Rates!$E$119</definedName>
    <definedName name="_____hnt25" localSheetId="5">[1]Rates!$E$119</definedName>
    <definedName name="_____hnt25" localSheetId="8">[1]Rates!$E$119</definedName>
    <definedName name="_____hnt25" localSheetId="7">[1]Rates!$E$119</definedName>
    <definedName name="_____hnt25" localSheetId="10">[1]Rates!$E$119</definedName>
    <definedName name="_____hnt25" localSheetId="9">[1]Rates!$E$119</definedName>
    <definedName name="_____hnt25" localSheetId="12">[1]Rates!$E$119</definedName>
    <definedName name="_____hnt25" localSheetId="11">[1]Rates!$E$119</definedName>
    <definedName name="_____hnt25" localSheetId="3">[1]Rates!$E$119</definedName>
    <definedName name="_____hnt25" localSheetId="14">[1]Rates!$E$119</definedName>
    <definedName name="_____hnt25" localSheetId="13">[1]Rates!$E$119</definedName>
    <definedName name="_____hnt25" localSheetId="15">[1]Rates!$E$119</definedName>
    <definedName name="_____hnt25" localSheetId="16">[1]Rates!$E$119</definedName>
    <definedName name="_____hnt25" localSheetId="18">[1]Rates!$E$119</definedName>
    <definedName name="_____hnt25" localSheetId="17">[1]Rates!$E$119</definedName>
    <definedName name="_____hnt25" localSheetId="20">[1]Rates!$E$119</definedName>
    <definedName name="_____hnt25" localSheetId="19">[1]Rates!$E$119</definedName>
    <definedName name="_____hnt25" localSheetId="22">[1]Rates!$E$119</definedName>
    <definedName name="_____hnt25" localSheetId="21">[1]Rates!$E$119</definedName>
    <definedName name="_____hnt25" localSheetId="24">[1]Rates!$E$119</definedName>
    <definedName name="_____hnt25" localSheetId="26">[1]Rates!$E$119</definedName>
    <definedName name="_____hnt25" localSheetId="25">[1]Rates!$E$119</definedName>
    <definedName name="_____hnt25" localSheetId="23">[1]Rates!$E$119</definedName>
    <definedName name="_____hnt25" localSheetId="30">[1]Rates!$E$119</definedName>
    <definedName name="_____hnt25" localSheetId="29">[1]Rates!$E$119</definedName>
    <definedName name="_____hnt25" localSheetId="28">[1]Rates!$E$119</definedName>
    <definedName name="_____hnt25" localSheetId="27">[1]Rates!$E$119</definedName>
    <definedName name="_____hnt25" localSheetId="32">[1]Rates!$E$119</definedName>
    <definedName name="_____hnt25" localSheetId="31">[1]Rates!$E$119</definedName>
    <definedName name="_____hnt25">[2]Rates!$E$119</definedName>
    <definedName name="_____hnt30" localSheetId="2">[6]Rates!$E$117</definedName>
    <definedName name="_____hnt30" localSheetId="4">[6]Rates!$E$117</definedName>
    <definedName name="_____hnt30" localSheetId="6">[6]Rates!$E$117</definedName>
    <definedName name="_____hnt30" localSheetId="5">[6]Rates!$E$117</definedName>
    <definedName name="_____hnt30" localSheetId="8">[6]Rates!$E$117</definedName>
    <definedName name="_____hnt30" localSheetId="7">[6]Rates!$E$117</definedName>
    <definedName name="_____hnt30" localSheetId="10">[6]Rates!$E$117</definedName>
    <definedName name="_____hnt30" localSheetId="9">[6]Rates!$E$117</definedName>
    <definedName name="_____hnt30" localSheetId="12">[6]Rates!$E$117</definedName>
    <definedName name="_____hnt30" localSheetId="11">[6]Rates!$E$117</definedName>
    <definedName name="_____hnt30" localSheetId="3">[6]Rates!$E$117</definedName>
    <definedName name="_____hnt30" localSheetId="14">[6]Rates!$E$117</definedName>
    <definedName name="_____hnt30" localSheetId="13">[6]Rates!$E$117</definedName>
    <definedName name="_____hnt30" localSheetId="15">[6]Rates!$E$117</definedName>
    <definedName name="_____hnt30" localSheetId="16">[6]Rates!$E$117</definedName>
    <definedName name="_____hnt30" localSheetId="18">[6]Rates!$E$117</definedName>
    <definedName name="_____hnt30" localSheetId="17">[6]Rates!$E$117</definedName>
    <definedName name="_____hnt30" localSheetId="20">[6]Rates!$E$117</definedName>
    <definedName name="_____hnt30" localSheetId="19">[6]Rates!$E$117</definedName>
    <definedName name="_____hnt30" localSheetId="22">[6]Rates!$E$117</definedName>
    <definedName name="_____hnt30" localSheetId="21">[6]Rates!$E$117</definedName>
    <definedName name="_____hnt30" localSheetId="24">[6]Rates!$E$117</definedName>
    <definedName name="_____hnt30" localSheetId="26">[6]Rates!$E$117</definedName>
    <definedName name="_____hnt30" localSheetId="25">[6]Rates!$E$117</definedName>
    <definedName name="_____hnt30" localSheetId="23">[6]Rates!$E$117</definedName>
    <definedName name="_____hnt30" localSheetId="30">[6]Rates!$E$117</definedName>
    <definedName name="_____hnt30" localSheetId="29">[6]Rates!$E$117</definedName>
    <definedName name="_____hnt30" localSheetId="28">[6]Rates!$E$117</definedName>
    <definedName name="_____hnt30" localSheetId="27">[6]Rates!$E$117</definedName>
    <definedName name="_____hnt30" localSheetId="32">[6]Rates!$E$117</definedName>
    <definedName name="_____hnt30" localSheetId="31">[6]Rates!$E$117</definedName>
    <definedName name="_____hnt30">[7]Rates!$E$117</definedName>
    <definedName name="_____hnt40" localSheetId="2">[14]Rates!$E$119</definedName>
    <definedName name="_____hnt40" localSheetId="4">[14]Rates!$E$119</definedName>
    <definedName name="_____hnt40" localSheetId="6">[14]Rates!$E$119</definedName>
    <definedName name="_____hnt40" localSheetId="5">[14]Rates!$E$119</definedName>
    <definedName name="_____hnt40" localSheetId="8">[14]Rates!$E$119</definedName>
    <definedName name="_____hnt40" localSheetId="7">[14]Rates!$E$119</definedName>
    <definedName name="_____hnt40" localSheetId="10">[14]Rates!$E$119</definedName>
    <definedName name="_____hnt40" localSheetId="9">[14]Rates!$E$119</definedName>
    <definedName name="_____hnt40" localSheetId="12">[14]Rates!$E$119</definedName>
    <definedName name="_____hnt40" localSheetId="11">[14]Rates!$E$119</definedName>
    <definedName name="_____hnt40" localSheetId="3">[14]Rates!$E$119</definedName>
    <definedName name="_____hnt40" localSheetId="14">[14]Rates!$E$119</definedName>
    <definedName name="_____hnt40" localSheetId="13">[14]Rates!$E$119</definedName>
    <definedName name="_____hnt40" localSheetId="15">[14]Rates!$E$119</definedName>
    <definedName name="_____hnt40" localSheetId="16">[14]Rates!$E$119</definedName>
    <definedName name="_____hnt40" localSheetId="18">[14]Rates!$E$119</definedName>
    <definedName name="_____hnt40" localSheetId="17">[14]Rates!$E$119</definedName>
    <definedName name="_____hnt40" localSheetId="20">[14]Rates!$E$119</definedName>
    <definedName name="_____hnt40" localSheetId="19">[14]Rates!$E$119</definedName>
    <definedName name="_____hnt40" localSheetId="22">[14]Rates!$E$119</definedName>
    <definedName name="_____hnt40" localSheetId="21">[14]Rates!$E$119</definedName>
    <definedName name="_____hnt40" localSheetId="24">[14]Rates!$E$119</definedName>
    <definedName name="_____hnt40" localSheetId="26">[14]Rates!$E$119</definedName>
    <definedName name="_____hnt40" localSheetId="25">[14]Rates!$E$119</definedName>
    <definedName name="_____hnt40" localSheetId="23">[14]Rates!$E$119</definedName>
    <definedName name="_____hnt40" localSheetId="30">[14]Rates!$E$119</definedName>
    <definedName name="_____hnt40" localSheetId="29">[14]Rates!$E$119</definedName>
    <definedName name="_____hnt40" localSheetId="28">[14]Rates!$E$119</definedName>
    <definedName name="_____hnt40" localSheetId="27">[14]Rates!$E$119</definedName>
    <definedName name="_____hnt40" localSheetId="32">[14]Rates!$E$119</definedName>
    <definedName name="_____hnt40" localSheetId="31">[14]Rates!$E$119</definedName>
    <definedName name="_____hnt40">[15]Rates!$E$119</definedName>
    <definedName name="____bng200" localSheetId="2">[16]Rates!$E$282</definedName>
    <definedName name="____bng200" localSheetId="4">[16]Rates!$E$282</definedName>
    <definedName name="____bng200" localSheetId="6">[16]Rates!$E$282</definedName>
    <definedName name="____bng200" localSheetId="5">[16]Rates!$E$282</definedName>
    <definedName name="____bng200" localSheetId="8">[16]Rates!$E$282</definedName>
    <definedName name="____bng200" localSheetId="7">[16]Rates!$E$282</definedName>
    <definedName name="____bng200" localSheetId="10">[16]Rates!$E$282</definedName>
    <definedName name="____bng200" localSheetId="9">[16]Rates!$E$282</definedName>
    <definedName name="____bng200" localSheetId="12">[16]Rates!$E$282</definedName>
    <definedName name="____bng200" localSheetId="11">[16]Rates!$E$282</definedName>
    <definedName name="____bng200" localSheetId="3">[16]Rates!$E$282</definedName>
    <definedName name="____bng200" localSheetId="14">[16]Rates!$E$282</definedName>
    <definedName name="____bng200" localSheetId="13">[16]Rates!$E$282</definedName>
    <definedName name="____bng200" localSheetId="15">[16]Rates!$E$282</definedName>
    <definedName name="____bng200" localSheetId="16">[16]Rates!$E$282</definedName>
    <definedName name="____bng200" localSheetId="18">[16]Rates!$E$282</definedName>
    <definedName name="____bng200" localSheetId="17">[16]Rates!$E$282</definedName>
    <definedName name="____bng200" localSheetId="20">[16]Rates!$E$282</definedName>
    <definedName name="____bng200" localSheetId="19">[16]Rates!$E$282</definedName>
    <definedName name="____bng200" localSheetId="22">[16]Rates!$E$282</definedName>
    <definedName name="____bng200" localSheetId="21">[16]Rates!$E$282</definedName>
    <definedName name="____bng200" localSheetId="24">[16]Rates!$E$282</definedName>
    <definedName name="____bng200" localSheetId="26">[16]Rates!$E$282</definedName>
    <definedName name="____bng200" localSheetId="25">[16]Rates!$E$282</definedName>
    <definedName name="____bng200" localSheetId="23">[16]Rates!$E$282</definedName>
    <definedName name="____bng200" localSheetId="30">[16]Rates!$E$282</definedName>
    <definedName name="____bng200" localSheetId="29">[16]Rates!$E$282</definedName>
    <definedName name="____bng200" localSheetId="28">[16]Rates!$E$282</definedName>
    <definedName name="____bng200" localSheetId="27">[16]Rates!$E$282</definedName>
    <definedName name="____bng200" localSheetId="32">[16]Rates!$E$282</definedName>
    <definedName name="____bng200" localSheetId="31">[16]Rates!$E$282</definedName>
    <definedName name="____bng200">[17]Rates!$E$282</definedName>
    <definedName name="____bng250" localSheetId="2">[16]Rates!$E$283</definedName>
    <definedName name="____bng250" localSheetId="4">[16]Rates!$E$283</definedName>
    <definedName name="____bng250" localSheetId="6">[16]Rates!$E$283</definedName>
    <definedName name="____bng250" localSheetId="5">[16]Rates!$E$283</definedName>
    <definedName name="____bng250" localSheetId="8">[16]Rates!$E$283</definedName>
    <definedName name="____bng250" localSheetId="7">[16]Rates!$E$283</definedName>
    <definedName name="____bng250" localSheetId="10">[16]Rates!$E$283</definedName>
    <definedName name="____bng250" localSheetId="9">[16]Rates!$E$283</definedName>
    <definedName name="____bng250" localSheetId="12">[16]Rates!$E$283</definedName>
    <definedName name="____bng250" localSheetId="11">[16]Rates!$E$283</definedName>
    <definedName name="____bng250" localSheetId="3">[16]Rates!$E$283</definedName>
    <definedName name="____bng250" localSheetId="14">[16]Rates!$E$283</definedName>
    <definedName name="____bng250" localSheetId="13">[16]Rates!$E$283</definedName>
    <definedName name="____bng250" localSheetId="15">[16]Rates!$E$283</definedName>
    <definedName name="____bng250" localSheetId="16">[16]Rates!$E$283</definedName>
    <definedName name="____bng250" localSheetId="18">[16]Rates!$E$283</definedName>
    <definedName name="____bng250" localSheetId="17">[16]Rates!$E$283</definedName>
    <definedName name="____bng250" localSheetId="20">[16]Rates!$E$283</definedName>
    <definedName name="____bng250" localSheetId="19">[16]Rates!$E$283</definedName>
    <definedName name="____bng250" localSheetId="22">[16]Rates!$E$283</definedName>
    <definedName name="____bng250" localSheetId="21">[16]Rates!$E$283</definedName>
    <definedName name="____bng250" localSheetId="24">[16]Rates!$E$283</definedName>
    <definedName name="____bng250" localSheetId="26">[16]Rates!$E$283</definedName>
    <definedName name="____bng250" localSheetId="25">[16]Rates!$E$283</definedName>
    <definedName name="____bng250" localSheetId="23">[16]Rates!$E$283</definedName>
    <definedName name="____bng250" localSheetId="30">[16]Rates!$E$283</definedName>
    <definedName name="____bng250" localSheetId="29">[16]Rates!$E$283</definedName>
    <definedName name="____bng250" localSheetId="28">[16]Rates!$E$283</definedName>
    <definedName name="____bng250" localSheetId="27">[16]Rates!$E$283</definedName>
    <definedName name="____bng250" localSheetId="32">[16]Rates!$E$283</definedName>
    <definedName name="____bng250" localSheetId="31">[16]Rates!$E$283</definedName>
    <definedName name="____bng250">[17]Rates!$E$283</definedName>
    <definedName name="____cyt1" localSheetId="2">[1]Rates!$E$268</definedName>
    <definedName name="____cyt1" localSheetId="4">[1]Rates!$E$268</definedName>
    <definedName name="____cyt1" localSheetId="6">[1]Rates!$E$268</definedName>
    <definedName name="____cyt1" localSheetId="5">[1]Rates!$E$268</definedName>
    <definedName name="____cyt1" localSheetId="8">[1]Rates!$E$268</definedName>
    <definedName name="____cyt1" localSheetId="7">[1]Rates!$E$268</definedName>
    <definedName name="____cyt1" localSheetId="10">[1]Rates!$E$268</definedName>
    <definedName name="____cyt1" localSheetId="9">[1]Rates!$E$268</definedName>
    <definedName name="____cyt1" localSheetId="12">[1]Rates!$E$268</definedName>
    <definedName name="____cyt1" localSheetId="11">[1]Rates!$E$268</definedName>
    <definedName name="____cyt1" localSheetId="3">[1]Rates!$E$268</definedName>
    <definedName name="____cyt1" localSheetId="14">[1]Rates!$E$268</definedName>
    <definedName name="____cyt1" localSheetId="13">[1]Rates!$E$268</definedName>
    <definedName name="____cyt1" localSheetId="15">[1]Rates!$E$268</definedName>
    <definedName name="____cyt1" localSheetId="16">[1]Rates!$E$268</definedName>
    <definedName name="____cyt1" localSheetId="18">[1]Rates!$E$268</definedName>
    <definedName name="____cyt1" localSheetId="17">[1]Rates!$E$268</definedName>
    <definedName name="____cyt1" localSheetId="20">[1]Rates!$E$268</definedName>
    <definedName name="____cyt1" localSheetId="19">[1]Rates!$E$268</definedName>
    <definedName name="____cyt1" localSheetId="22">[1]Rates!$E$268</definedName>
    <definedName name="____cyt1" localSheetId="21">[1]Rates!$E$268</definedName>
    <definedName name="____cyt1" localSheetId="24">[1]Rates!$E$268</definedName>
    <definedName name="____cyt1" localSheetId="26">[1]Rates!$E$268</definedName>
    <definedName name="____cyt1" localSheetId="25">[1]Rates!$E$268</definedName>
    <definedName name="____cyt1" localSheetId="23">[1]Rates!$E$268</definedName>
    <definedName name="____cyt1" localSheetId="30">[1]Rates!$E$268</definedName>
    <definedName name="____cyt1" localSheetId="29">[1]Rates!$E$268</definedName>
    <definedName name="____cyt1" localSheetId="28">[1]Rates!$E$268</definedName>
    <definedName name="____cyt1" localSheetId="27">[1]Rates!$E$268</definedName>
    <definedName name="____cyt1" localSheetId="32">[1]Rates!$E$268</definedName>
    <definedName name="____cyt1" localSheetId="31">[1]Rates!$E$268</definedName>
    <definedName name="____cyt1">[2]Rates!$E$268</definedName>
    <definedName name="____hnt15" localSheetId="2">[1]Rates!$E$117</definedName>
    <definedName name="____hnt15" localSheetId="4">[1]Rates!$E$117</definedName>
    <definedName name="____hnt15" localSheetId="6">[1]Rates!$E$117</definedName>
    <definedName name="____hnt15" localSheetId="5">[1]Rates!$E$117</definedName>
    <definedName name="____hnt15" localSheetId="8">[1]Rates!$E$117</definedName>
    <definedName name="____hnt15" localSheetId="7">[1]Rates!$E$117</definedName>
    <definedName name="____hnt15" localSheetId="10">[1]Rates!$E$117</definedName>
    <definedName name="____hnt15" localSheetId="9">[1]Rates!$E$117</definedName>
    <definedName name="____hnt15" localSheetId="12">[1]Rates!$E$117</definedName>
    <definedName name="____hnt15" localSheetId="11">[1]Rates!$E$117</definedName>
    <definedName name="____hnt15" localSheetId="3">[1]Rates!$E$117</definedName>
    <definedName name="____hnt15" localSheetId="14">[1]Rates!$E$117</definedName>
    <definedName name="____hnt15" localSheetId="13">[1]Rates!$E$117</definedName>
    <definedName name="____hnt15" localSheetId="15">[1]Rates!$E$117</definedName>
    <definedName name="____hnt15" localSheetId="16">[1]Rates!$E$117</definedName>
    <definedName name="____hnt15" localSheetId="18">[1]Rates!$E$117</definedName>
    <definedName name="____hnt15" localSheetId="17">[1]Rates!$E$117</definedName>
    <definedName name="____hnt15" localSheetId="20">[1]Rates!$E$117</definedName>
    <definedName name="____hnt15" localSheetId="19">[1]Rates!$E$117</definedName>
    <definedName name="____hnt15" localSheetId="22">[1]Rates!$E$117</definedName>
    <definedName name="____hnt15" localSheetId="21">[1]Rates!$E$117</definedName>
    <definedName name="____hnt15" localSheetId="24">[1]Rates!$E$117</definedName>
    <definedName name="____hnt15" localSheetId="26">[1]Rates!$E$117</definedName>
    <definedName name="____hnt15" localSheetId="25">[1]Rates!$E$117</definedName>
    <definedName name="____hnt15" localSheetId="23">[1]Rates!$E$117</definedName>
    <definedName name="____hnt15" localSheetId="30">[1]Rates!$E$117</definedName>
    <definedName name="____hnt15" localSheetId="29">[1]Rates!$E$117</definedName>
    <definedName name="____hnt15" localSheetId="28">[1]Rates!$E$117</definedName>
    <definedName name="____hnt15" localSheetId="27">[1]Rates!$E$117</definedName>
    <definedName name="____hnt15" localSheetId="32">[1]Rates!$E$117</definedName>
    <definedName name="____hnt15" localSheetId="31">[1]Rates!$E$117</definedName>
    <definedName name="____hnt15">[2]Rates!$E$117</definedName>
    <definedName name="____hnt16" localSheetId="2">[14]Rates!$E$117</definedName>
    <definedName name="____hnt16" localSheetId="4">[14]Rates!$E$117</definedName>
    <definedName name="____hnt16" localSheetId="6">[14]Rates!$E$117</definedName>
    <definedName name="____hnt16" localSheetId="5">[14]Rates!$E$117</definedName>
    <definedName name="____hnt16" localSheetId="8">[14]Rates!$E$117</definedName>
    <definedName name="____hnt16" localSheetId="7">[14]Rates!$E$117</definedName>
    <definedName name="____hnt16" localSheetId="10">[14]Rates!$E$117</definedName>
    <definedName name="____hnt16" localSheetId="9">[14]Rates!$E$117</definedName>
    <definedName name="____hnt16" localSheetId="12">[14]Rates!$E$117</definedName>
    <definedName name="____hnt16" localSheetId="11">[14]Rates!$E$117</definedName>
    <definedName name="____hnt16" localSheetId="3">[14]Rates!$E$117</definedName>
    <definedName name="____hnt16" localSheetId="14">[14]Rates!$E$117</definedName>
    <definedName name="____hnt16" localSheetId="13">[14]Rates!$E$117</definedName>
    <definedName name="____hnt16" localSheetId="15">[14]Rates!$E$117</definedName>
    <definedName name="____hnt16" localSheetId="16">[14]Rates!$E$117</definedName>
    <definedName name="____hnt16" localSheetId="18">[14]Rates!$E$117</definedName>
    <definedName name="____hnt16" localSheetId="17">[14]Rates!$E$117</definedName>
    <definedName name="____hnt16" localSheetId="20">[14]Rates!$E$117</definedName>
    <definedName name="____hnt16" localSheetId="19">[14]Rates!$E$117</definedName>
    <definedName name="____hnt16" localSheetId="22">[14]Rates!$E$117</definedName>
    <definedName name="____hnt16" localSheetId="21">[14]Rates!$E$117</definedName>
    <definedName name="____hnt16" localSheetId="24">[14]Rates!$E$117</definedName>
    <definedName name="____hnt16" localSheetId="26">[14]Rates!$E$117</definedName>
    <definedName name="____hnt16" localSheetId="25">[14]Rates!$E$117</definedName>
    <definedName name="____hnt16" localSheetId="23">[14]Rates!$E$117</definedName>
    <definedName name="____hnt16" localSheetId="30">[14]Rates!$E$117</definedName>
    <definedName name="____hnt16" localSheetId="29">[14]Rates!$E$117</definedName>
    <definedName name="____hnt16" localSheetId="28">[14]Rates!$E$117</definedName>
    <definedName name="____hnt16" localSheetId="27">[14]Rates!$E$117</definedName>
    <definedName name="____hnt16" localSheetId="32">[14]Rates!$E$117</definedName>
    <definedName name="____hnt16" localSheetId="31">[14]Rates!$E$117</definedName>
    <definedName name="____hnt16">[15]Rates!$E$117</definedName>
    <definedName name="____hnt20" localSheetId="2">[1]Rates!$E$118</definedName>
    <definedName name="____hnt20" localSheetId="4">[1]Rates!$E$118</definedName>
    <definedName name="____hnt20" localSheetId="6">[1]Rates!$E$118</definedName>
    <definedName name="____hnt20" localSheetId="5">[1]Rates!$E$118</definedName>
    <definedName name="____hnt20" localSheetId="8">[1]Rates!$E$118</definedName>
    <definedName name="____hnt20" localSheetId="7">[1]Rates!$E$118</definedName>
    <definedName name="____hnt20" localSheetId="10">[1]Rates!$E$118</definedName>
    <definedName name="____hnt20" localSheetId="9">[1]Rates!$E$118</definedName>
    <definedName name="____hnt20" localSheetId="12">[1]Rates!$E$118</definedName>
    <definedName name="____hnt20" localSheetId="11">[1]Rates!$E$118</definedName>
    <definedName name="____hnt20" localSheetId="3">[1]Rates!$E$118</definedName>
    <definedName name="____hnt20" localSheetId="14">[1]Rates!$E$118</definedName>
    <definedName name="____hnt20" localSheetId="13">[1]Rates!$E$118</definedName>
    <definedName name="____hnt20" localSheetId="15">[1]Rates!$E$118</definedName>
    <definedName name="____hnt20" localSheetId="16">[1]Rates!$E$118</definedName>
    <definedName name="____hnt20" localSheetId="18">[1]Rates!$E$118</definedName>
    <definedName name="____hnt20" localSheetId="17">[1]Rates!$E$118</definedName>
    <definedName name="____hnt20" localSheetId="20">[1]Rates!$E$118</definedName>
    <definedName name="____hnt20" localSheetId="19">[1]Rates!$E$118</definedName>
    <definedName name="____hnt20" localSheetId="22">[1]Rates!$E$118</definedName>
    <definedName name="____hnt20" localSheetId="21">[1]Rates!$E$118</definedName>
    <definedName name="____hnt20" localSheetId="24">[1]Rates!$E$118</definedName>
    <definedName name="____hnt20" localSheetId="26">[1]Rates!$E$118</definedName>
    <definedName name="____hnt20" localSheetId="25">[1]Rates!$E$118</definedName>
    <definedName name="____hnt20" localSheetId="23">[1]Rates!$E$118</definedName>
    <definedName name="____hnt20" localSheetId="30">[1]Rates!$E$118</definedName>
    <definedName name="____hnt20" localSheetId="29">[1]Rates!$E$118</definedName>
    <definedName name="____hnt20" localSheetId="28">[1]Rates!$E$118</definedName>
    <definedName name="____hnt20" localSheetId="27">[1]Rates!$E$118</definedName>
    <definedName name="____hnt20" localSheetId="32">[1]Rates!$E$118</definedName>
    <definedName name="____hnt20" localSheetId="31">[1]Rates!$E$118</definedName>
    <definedName name="____hnt20">[2]Rates!$E$118</definedName>
    <definedName name="____hnt21" localSheetId="2">[14]Rates!$E$118</definedName>
    <definedName name="____hnt21" localSheetId="4">[14]Rates!$E$118</definedName>
    <definedName name="____hnt21" localSheetId="6">[14]Rates!$E$118</definedName>
    <definedName name="____hnt21" localSheetId="5">[14]Rates!$E$118</definedName>
    <definedName name="____hnt21" localSheetId="8">[14]Rates!$E$118</definedName>
    <definedName name="____hnt21" localSheetId="7">[14]Rates!$E$118</definedName>
    <definedName name="____hnt21" localSheetId="10">[14]Rates!$E$118</definedName>
    <definedName name="____hnt21" localSheetId="9">[14]Rates!$E$118</definedName>
    <definedName name="____hnt21" localSheetId="12">[14]Rates!$E$118</definedName>
    <definedName name="____hnt21" localSheetId="11">[14]Rates!$E$118</definedName>
    <definedName name="____hnt21" localSheetId="3">[14]Rates!$E$118</definedName>
    <definedName name="____hnt21" localSheetId="14">[14]Rates!$E$118</definedName>
    <definedName name="____hnt21" localSheetId="13">[14]Rates!$E$118</definedName>
    <definedName name="____hnt21" localSheetId="15">[14]Rates!$E$118</definedName>
    <definedName name="____hnt21" localSheetId="16">[14]Rates!$E$118</definedName>
    <definedName name="____hnt21" localSheetId="18">[14]Rates!$E$118</definedName>
    <definedName name="____hnt21" localSheetId="17">[14]Rates!$E$118</definedName>
    <definedName name="____hnt21" localSheetId="20">[14]Rates!$E$118</definedName>
    <definedName name="____hnt21" localSheetId="19">[14]Rates!$E$118</definedName>
    <definedName name="____hnt21" localSheetId="22">[14]Rates!$E$118</definedName>
    <definedName name="____hnt21" localSheetId="21">[14]Rates!$E$118</definedName>
    <definedName name="____hnt21" localSheetId="24">[14]Rates!$E$118</definedName>
    <definedName name="____hnt21" localSheetId="26">[14]Rates!$E$118</definedName>
    <definedName name="____hnt21" localSheetId="25">[14]Rates!$E$118</definedName>
    <definedName name="____hnt21" localSheetId="23">[14]Rates!$E$118</definedName>
    <definedName name="____hnt21" localSheetId="30">[14]Rates!$E$118</definedName>
    <definedName name="____hnt21" localSheetId="29">[14]Rates!$E$118</definedName>
    <definedName name="____hnt21" localSheetId="28">[14]Rates!$E$118</definedName>
    <definedName name="____hnt21" localSheetId="27">[14]Rates!$E$118</definedName>
    <definedName name="____hnt21" localSheetId="32">[14]Rates!$E$118</definedName>
    <definedName name="____hnt21" localSheetId="31">[14]Rates!$E$118</definedName>
    <definedName name="____hnt21">[15]Rates!$E$118</definedName>
    <definedName name="____hnt25" localSheetId="2">[1]Rates!$E$119</definedName>
    <definedName name="____hnt25" localSheetId="4">[1]Rates!$E$119</definedName>
    <definedName name="____hnt25" localSheetId="6">[1]Rates!$E$119</definedName>
    <definedName name="____hnt25" localSheetId="5">[1]Rates!$E$119</definedName>
    <definedName name="____hnt25" localSheetId="8">[1]Rates!$E$119</definedName>
    <definedName name="____hnt25" localSheetId="7">[1]Rates!$E$119</definedName>
    <definedName name="____hnt25" localSheetId="10">[1]Rates!$E$119</definedName>
    <definedName name="____hnt25" localSheetId="9">[1]Rates!$E$119</definedName>
    <definedName name="____hnt25" localSheetId="12">[1]Rates!$E$119</definedName>
    <definedName name="____hnt25" localSheetId="11">[1]Rates!$E$119</definedName>
    <definedName name="____hnt25" localSheetId="3">[1]Rates!$E$119</definedName>
    <definedName name="____hnt25" localSheetId="14">[1]Rates!$E$119</definedName>
    <definedName name="____hnt25" localSheetId="13">[1]Rates!$E$119</definedName>
    <definedName name="____hnt25" localSheetId="15">[1]Rates!$E$119</definedName>
    <definedName name="____hnt25" localSheetId="16">[1]Rates!$E$119</definedName>
    <definedName name="____hnt25" localSheetId="18">[1]Rates!$E$119</definedName>
    <definedName name="____hnt25" localSheetId="17">[1]Rates!$E$119</definedName>
    <definedName name="____hnt25" localSheetId="20">[1]Rates!$E$119</definedName>
    <definedName name="____hnt25" localSheetId="19">[1]Rates!$E$119</definedName>
    <definedName name="____hnt25" localSheetId="22">[1]Rates!$E$119</definedName>
    <definedName name="____hnt25" localSheetId="21">[1]Rates!$E$119</definedName>
    <definedName name="____hnt25" localSheetId="24">[1]Rates!$E$119</definedName>
    <definedName name="____hnt25" localSheetId="26">[1]Rates!$E$119</definedName>
    <definedName name="____hnt25" localSheetId="25">[1]Rates!$E$119</definedName>
    <definedName name="____hnt25" localSheetId="23">[1]Rates!$E$119</definedName>
    <definedName name="____hnt25" localSheetId="30">[1]Rates!$E$119</definedName>
    <definedName name="____hnt25" localSheetId="29">[1]Rates!$E$119</definedName>
    <definedName name="____hnt25" localSheetId="28">[1]Rates!$E$119</definedName>
    <definedName name="____hnt25" localSheetId="27">[1]Rates!$E$119</definedName>
    <definedName name="____hnt25" localSheetId="32">[1]Rates!$E$119</definedName>
    <definedName name="____hnt25" localSheetId="31">[1]Rates!$E$119</definedName>
    <definedName name="____hnt25">[2]Rates!$E$119</definedName>
    <definedName name="____hnt30" localSheetId="2">[8]Rates!$E$117</definedName>
    <definedName name="____hnt30" localSheetId="4">[8]Rates!$E$117</definedName>
    <definedName name="____hnt30" localSheetId="6">[8]Rates!$E$117</definedName>
    <definedName name="____hnt30" localSheetId="5">[8]Rates!$E$117</definedName>
    <definedName name="____hnt30" localSheetId="8">[8]Rates!$E$117</definedName>
    <definedName name="____hnt30" localSheetId="7">[8]Rates!$E$117</definedName>
    <definedName name="____hnt30" localSheetId="10">[8]Rates!$E$117</definedName>
    <definedName name="____hnt30" localSheetId="9">[8]Rates!$E$117</definedName>
    <definedName name="____hnt30" localSheetId="12">[8]Rates!$E$117</definedName>
    <definedName name="____hnt30" localSheetId="11">[8]Rates!$E$117</definedName>
    <definedName name="____hnt30" localSheetId="3">[8]Rates!$E$117</definedName>
    <definedName name="____hnt30" localSheetId="14">[8]Rates!$E$117</definedName>
    <definedName name="____hnt30" localSheetId="13">[8]Rates!$E$117</definedName>
    <definedName name="____hnt30" localSheetId="15">[8]Rates!$E$117</definedName>
    <definedName name="____hnt30" localSheetId="16">[8]Rates!$E$117</definedName>
    <definedName name="____hnt30" localSheetId="18">[8]Rates!$E$117</definedName>
    <definedName name="____hnt30" localSheetId="17">[8]Rates!$E$117</definedName>
    <definedName name="____hnt30" localSheetId="20">[8]Rates!$E$117</definedName>
    <definedName name="____hnt30" localSheetId="19">[8]Rates!$E$117</definedName>
    <definedName name="____hnt30" localSheetId="22">[8]Rates!$E$117</definedName>
    <definedName name="____hnt30" localSheetId="21">[8]Rates!$E$117</definedName>
    <definedName name="____hnt30" localSheetId="24">[8]Rates!$E$117</definedName>
    <definedName name="____hnt30" localSheetId="26">[8]Rates!$E$117</definedName>
    <definedName name="____hnt30" localSheetId="25">[8]Rates!$E$117</definedName>
    <definedName name="____hnt30" localSheetId="23">[8]Rates!$E$117</definedName>
    <definedName name="____hnt30" localSheetId="30">[8]Rates!$E$117</definedName>
    <definedName name="____hnt30" localSheetId="29">[8]Rates!$E$117</definedName>
    <definedName name="____hnt30" localSheetId="28">[8]Rates!$E$117</definedName>
    <definedName name="____hnt30" localSheetId="27">[8]Rates!$E$117</definedName>
    <definedName name="____hnt30" localSheetId="32">[8]Rates!$E$117</definedName>
    <definedName name="____hnt30" localSheetId="31">[8]Rates!$E$117</definedName>
    <definedName name="____hnt30">[9]Rates!$E$117</definedName>
    <definedName name="____hnt40" localSheetId="2">[14]Rates!$E$119</definedName>
    <definedName name="____hnt40" localSheetId="4">[14]Rates!$E$119</definedName>
    <definedName name="____hnt40" localSheetId="6">[14]Rates!$E$119</definedName>
    <definedName name="____hnt40" localSheetId="5">[14]Rates!$E$119</definedName>
    <definedName name="____hnt40" localSheetId="8">[14]Rates!$E$119</definedName>
    <definedName name="____hnt40" localSheetId="7">[14]Rates!$E$119</definedName>
    <definedName name="____hnt40" localSheetId="10">[14]Rates!$E$119</definedName>
    <definedName name="____hnt40" localSheetId="9">[14]Rates!$E$119</definedName>
    <definedName name="____hnt40" localSheetId="12">[14]Rates!$E$119</definedName>
    <definedName name="____hnt40" localSheetId="11">[14]Rates!$E$119</definedName>
    <definedName name="____hnt40" localSheetId="3">[14]Rates!$E$119</definedName>
    <definedName name="____hnt40" localSheetId="14">[14]Rates!$E$119</definedName>
    <definedName name="____hnt40" localSheetId="13">[14]Rates!$E$119</definedName>
    <definedName name="____hnt40" localSheetId="15">[14]Rates!$E$119</definedName>
    <definedName name="____hnt40" localSheetId="16">[14]Rates!$E$119</definedName>
    <definedName name="____hnt40" localSheetId="18">[14]Rates!$E$119</definedName>
    <definedName name="____hnt40" localSheetId="17">[14]Rates!$E$119</definedName>
    <definedName name="____hnt40" localSheetId="20">[14]Rates!$E$119</definedName>
    <definedName name="____hnt40" localSheetId="19">[14]Rates!$E$119</definedName>
    <definedName name="____hnt40" localSheetId="22">[14]Rates!$E$119</definedName>
    <definedName name="____hnt40" localSheetId="21">[14]Rates!$E$119</definedName>
    <definedName name="____hnt40" localSheetId="24">[14]Rates!$E$119</definedName>
    <definedName name="____hnt40" localSheetId="26">[14]Rates!$E$119</definedName>
    <definedName name="____hnt40" localSheetId="25">[14]Rates!$E$119</definedName>
    <definedName name="____hnt40" localSheetId="23">[14]Rates!$E$119</definedName>
    <definedName name="____hnt40" localSheetId="30">[14]Rates!$E$119</definedName>
    <definedName name="____hnt40" localSheetId="29">[14]Rates!$E$119</definedName>
    <definedName name="____hnt40" localSheetId="28">[14]Rates!$E$119</definedName>
    <definedName name="____hnt40" localSheetId="27">[14]Rates!$E$119</definedName>
    <definedName name="____hnt40" localSheetId="32">[14]Rates!$E$119</definedName>
    <definedName name="____hnt40" localSheetId="31">[14]Rates!$E$119</definedName>
    <definedName name="____hnt40">[15]Rates!$E$119</definedName>
    <definedName name="____PV3" localSheetId="2">[20]Rates!$E$123</definedName>
    <definedName name="____PV3" localSheetId="4">[20]Rates!$E$123</definedName>
    <definedName name="____PV3" localSheetId="6">[20]Rates!$E$123</definedName>
    <definedName name="____PV3" localSheetId="5">[20]Rates!$E$123</definedName>
    <definedName name="____PV3" localSheetId="8">[20]Rates!$E$123</definedName>
    <definedName name="____PV3" localSheetId="7">[20]Rates!$E$123</definedName>
    <definedName name="____PV3" localSheetId="10">[20]Rates!$E$123</definedName>
    <definedName name="____PV3" localSheetId="9">[20]Rates!$E$123</definedName>
    <definedName name="____PV3" localSheetId="12">[20]Rates!$E$123</definedName>
    <definedName name="____PV3" localSheetId="11">[20]Rates!$E$123</definedName>
    <definedName name="____PV3" localSheetId="3">[20]Rates!$E$123</definedName>
    <definedName name="____PV3" localSheetId="14">[20]Rates!$E$123</definedName>
    <definedName name="____PV3" localSheetId="13">[20]Rates!$E$123</definedName>
    <definedName name="____PV3" localSheetId="15">[20]Rates!$E$123</definedName>
    <definedName name="____PV3" localSheetId="16">[20]Rates!$E$123</definedName>
    <definedName name="____PV3" localSheetId="18">[20]Rates!$E$123</definedName>
    <definedName name="____PV3" localSheetId="17">[20]Rates!$E$123</definedName>
    <definedName name="____PV3" localSheetId="20">[20]Rates!$E$123</definedName>
    <definedName name="____PV3" localSheetId="19">[20]Rates!$E$123</definedName>
    <definedName name="____PV3" localSheetId="22">[20]Rates!$E$123</definedName>
    <definedName name="____PV3" localSheetId="21">[20]Rates!$E$123</definedName>
    <definedName name="____PV3" localSheetId="24">[20]Rates!$E$123</definedName>
    <definedName name="____PV3" localSheetId="26">[20]Rates!$E$123</definedName>
    <definedName name="____PV3" localSheetId="25">[20]Rates!$E$123</definedName>
    <definedName name="____PV3" localSheetId="23">[20]Rates!$E$123</definedName>
    <definedName name="____PV3" localSheetId="30">[20]Rates!$E$123</definedName>
    <definedName name="____PV3" localSheetId="29">[20]Rates!$E$123</definedName>
    <definedName name="____PV3" localSheetId="28">[20]Rates!$E$123</definedName>
    <definedName name="____PV3" localSheetId="27">[20]Rates!$E$123</definedName>
    <definedName name="____PV3" localSheetId="32">[20]Rates!$E$123</definedName>
    <definedName name="____PV3" localSheetId="31">[20]Rates!$E$123</definedName>
    <definedName name="____PV3">[21]Rates!$E$123</definedName>
    <definedName name="___bng200" localSheetId="2">[16]Rates!$E$282</definedName>
    <definedName name="___bng200" localSheetId="4">[16]Rates!$E$282</definedName>
    <definedName name="___bng200" localSheetId="6">[16]Rates!$E$282</definedName>
    <definedName name="___bng200" localSheetId="5">[16]Rates!$E$282</definedName>
    <definedName name="___bng200" localSheetId="8">[16]Rates!$E$282</definedName>
    <definedName name="___bng200" localSheetId="7">[16]Rates!$E$282</definedName>
    <definedName name="___bng200" localSheetId="10">[16]Rates!$E$282</definedName>
    <definedName name="___bng200" localSheetId="9">[16]Rates!$E$282</definedName>
    <definedName name="___bng200" localSheetId="12">[16]Rates!$E$282</definedName>
    <definedName name="___bng200" localSheetId="11">[16]Rates!$E$282</definedName>
    <definedName name="___bng200" localSheetId="3">[16]Rates!$E$282</definedName>
    <definedName name="___bng200" localSheetId="14">[16]Rates!$E$282</definedName>
    <definedName name="___bng200" localSheetId="13">[16]Rates!$E$282</definedName>
    <definedName name="___bng200" localSheetId="15">[16]Rates!$E$282</definedName>
    <definedName name="___bng200" localSheetId="16">[16]Rates!$E$282</definedName>
    <definedName name="___bng200" localSheetId="18">[16]Rates!$E$282</definedName>
    <definedName name="___bng200" localSheetId="17">[16]Rates!$E$282</definedName>
    <definedName name="___bng200" localSheetId="20">[16]Rates!$E$282</definedName>
    <definedName name="___bng200" localSheetId="19">[16]Rates!$E$282</definedName>
    <definedName name="___bng200" localSheetId="22">[16]Rates!$E$282</definedName>
    <definedName name="___bng200" localSheetId="21">[16]Rates!$E$282</definedName>
    <definedName name="___bng200" localSheetId="24">[16]Rates!$E$282</definedName>
    <definedName name="___bng200" localSheetId="26">[16]Rates!$E$282</definedName>
    <definedName name="___bng200" localSheetId="25">[16]Rates!$E$282</definedName>
    <definedName name="___bng200" localSheetId="23">[16]Rates!$E$282</definedName>
    <definedName name="___bng200" localSheetId="30">[16]Rates!$E$282</definedName>
    <definedName name="___bng200" localSheetId="29">[16]Rates!$E$282</definedName>
    <definedName name="___bng200" localSheetId="28">[16]Rates!$E$282</definedName>
    <definedName name="___bng200" localSheetId="27">[16]Rates!$E$282</definedName>
    <definedName name="___bng200" localSheetId="32">[16]Rates!$E$282</definedName>
    <definedName name="___bng200" localSheetId="31">[16]Rates!$E$282</definedName>
    <definedName name="___bng200">[17]Rates!$E$282</definedName>
    <definedName name="___bng250" localSheetId="2">[16]Rates!$E$283</definedName>
    <definedName name="___bng250" localSheetId="4">[16]Rates!$E$283</definedName>
    <definedName name="___bng250" localSheetId="6">[16]Rates!$E$283</definedName>
    <definedName name="___bng250" localSheetId="5">[16]Rates!$E$283</definedName>
    <definedName name="___bng250" localSheetId="8">[16]Rates!$E$283</definedName>
    <definedName name="___bng250" localSheetId="7">[16]Rates!$E$283</definedName>
    <definedName name="___bng250" localSheetId="10">[16]Rates!$E$283</definedName>
    <definedName name="___bng250" localSheetId="9">[16]Rates!$E$283</definedName>
    <definedName name="___bng250" localSheetId="12">[16]Rates!$E$283</definedName>
    <definedName name="___bng250" localSheetId="11">[16]Rates!$E$283</definedName>
    <definedName name="___bng250" localSheetId="3">[16]Rates!$E$283</definedName>
    <definedName name="___bng250" localSheetId="14">[16]Rates!$E$283</definedName>
    <definedName name="___bng250" localSheetId="13">[16]Rates!$E$283</definedName>
    <definedName name="___bng250" localSheetId="15">[16]Rates!$E$283</definedName>
    <definedName name="___bng250" localSheetId="16">[16]Rates!$E$283</definedName>
    <definedName name="___bng250" localSheetId="18">[16]Rates!$E$283</definedName>
    <definedName name="___bng250" localSheetId="17">[16]Rates!$E$283</definedName>
    <definedName name="___bng250" localSheetId="20">[16]Rates!$E$283</definedName>
    <definedName name="___bng250" localSheetId="19">[16]Rates!$E$283</definedName>
    <definedName name="___bng250" localSheetId="22">[16]Rates!$E$283</definedName>
    <definedName name="___bng250" localSheetId="21">[16]Rates!$E$283</definedName>
    <definedName name="___bng250" localSheetId="24">[16]Rates!$E$283</definedName>
    <definedName name="___bng250" localSheetId="26">[16]Rates!$E$283</definedName>
    <definedName name="___bng250" localSheetId="25">[16]Rates!$E$283</definedName>
    <definedName name="___bng250" localSheetId="23">[16]Rates!$E$283</definedName>
    <definedName name="___bng250" localSheetId="30">[16]Rates!$E$283</definedName>
    <definedName name="___bng250" localSheetId="29">[16]Rates!$E$283</definedName>
    <definedName name="___bng250" localSheetId="28">[16]Rates!$E$283</definedName>
    <definedName name="___bng250" localSheetId="27">[16]Rates!$E$283</definedName>
    <definedName name="___bng250" localSheetId="32">[16]Rates!$E$283</definedName>
    <definedName name="___bng250" localSheetId="31">[16]Rates!$E$283</definedName>
    <definedName name="___bng250">[17]Rates!$E$283</definedName>
    <definedName name="___cyt1" localSheetId="2">[1]Rates!$E$268</definedName>
    <definedName name="___cyt1" localSheetId="4">[1]Rates!$E$268</definedName>
    <definedName name="___cyt1" localSheetId="6">[1]Rates!$E$268</definedName>
    <definedName name="___cyt1" localSheetId="5">[1]Rates!$E$268</definedName>
    <definedName name="___cyt1" localSheetId="8">[1]Rates!$E$268</definedName>
    <definedName name="___cyt1" localSheetId="7">[1]Rates!$E$268</definedName>
    <definedName name="___cyt1" localSheetId="10">[1]Rates!$E$268</definedName>
    <definedName name="___cyt1" localSheetId="9">[1]Rates!$E$268</definedName>
    <definedName name="___cyt1" localSheetId="12">[1]Rates!$E$268</definedName>
    <definedName name="___cyt1" localSheetId="11">[1]Rates!$E$268</definedName>
    <definedName name="___cyt1" localSheetId="3">[1]Rates!$E$268</definedName>
    <definedName name="___cyt1" localSheetId="14">[1]Rates!$E$268</definedName>
    <definedName name="___cyt1" localSheetId="13">[1]Rates!$E$268</definedName>
    <definedName name="___cyt1" localSheetId="15">[1]Rates!$E$268</definedName>
    <definedName name="___cyt1" localSheetId="16">[1]Rates!$E$268</definedName>
    <definedName name="___cyt1" localSheetId="18">[1]Rates!$E$268</definedName>
    <definedName name="___cyt1" localSheetId="17">[1]Rates!$E$268</definedName>
    <definedName name="___cyt1" localSheetId="20">[1]Rates!$E$268</definedName>
    <definedName name="___cyt1" localSheetId="19">[1]Rates!$E$268</definedName>
    <definedName name="___cyt1" localSheetId="22">[1]Rates!$E$268</definedName>
    <definedName name="___cyt1" localSheetId="21">[1]Rates!$E$268</definedName>
    <definedName name="___cyt1" localSheetId="24">[1]Rates!$E$268</definedName>
    <definedName name="___cyt1" localSheetId="26">[1]Rates!$E$268</definedName>
    <definedName name="___cyt1" localSheetId="25">[1]Rates!$E$268</definedName>
    <definedName name="___cyt1" localSheetId="23">[1]Rates!$E$268</definedName>
    <definedName name="___cyt1" localSheetId="30">[1]Rates!$E$268</definedName>
    <definedName name="___cyt1" localSheetId="29">[1]Rates!$E$268</definedName>
    <definedName name="___cyt1" localSheetId="28">[1]Rates!$E$268</definedName>
    <definedName name="___cyt1" localSheetId="27">[1]Rates!$E$268</definedName>
    <definedName name="___cyt1" localSheetId="32">[1]Rates!$E$268</definedName>
    <definedName name="___cyt1" localSheetId="31">[1]Rates!$E$268</definedName>
    <definedName name="___cyt1">[2]Rates!$E$268</definedName>
    <definedName name="___hnt15" localSheetId="2">[1]Rates!$E$117</definedName>
    <definedName name="___hnt15" localSheetId="4">[1]Rates!$E$117</definedName>
    <definedName name="___hnt15" localSheetId="6">[1]Rates!$E$117</definedName>
    <definedName name="___hnt15" localSheetId="5">[1]Rates!$E$117</definedName>
    <definedName name="___hnt15" localSheetId="8">[1]Rates!$E$117</definedName>
    <definedName name="___hnt15" localSheetId="7">[1]Rates!$E$117</definedName>
    <definedName name="___hnt15" localSheetId="10">[1]Rates!$E$117</definedName>
    <definedName name="___hnt15" localSheetId="9">[1]Rates!$E$117</definedName>
    <definedName name="___hnt15" localSheetId="12">[1]Rates!$E$117</definedName>
    <definedName name="___hnt15" localSheetId="11">[1]Rates!$E$117</definedName>
    <definedName name="___hnt15" localSheetId="3">[1]Rates!$E$117</definedName>
    <definedName name="___hnt15" localSheetId="14">[1]Rates!$E$117</definedName>
    <definedName name="___hnt15" localSheetId="13">[1]Rates!$E$117</definedName>
    <definedName name="___hnt15" localSheetId="15">[1]Rates!$E$117</definedName>
    <definedName name="___hnt15" localSheetId="16">[1]Rates!$E$117</definedName>
    <definedName name="___hnt15" localSheetId="18">[1]Rates!$E$117</definedName>
    <definedName name="___hnt15" localSheetId="17">[1]Rates!$E$117</definedName>
    <definedName name="___hnt15" localSheetId="20">[1]Rates!$E$117</definedName>
    <definedName name="___hnt15" localSheetId="19">[1]Rates!$E$117</definedName>
    <definedName name="___hnt15" localSheetId="22">[1]Rates!$E$117</definedName>
    <definedName name="___hnt15" localSheetId="21">[1]Rates!$E$117</definedName>
    <definedName name="___hnt15" localSheetId="24">[1]Rates!$E$117</definedName>
    <definedName name="___hnt15" localSheetId="26">[1]Rates!$E$117</definedName>
    <definedName name="___hnt15" localSheetId="25">[1]Rates!$E$117</definedName>
    <definedName name="___hnt15" localSheetId="23">[1]Rates!$E$117</definedName>
    <definedName name="___hnt15" localSheetId="30">[1]Rates!$E$117</definedName>
    <definedName name="___hnt15" localSheetId="29">[1]Rates!$E$117</definedName>
    <definedName name="___hnt15" localSheetId="28">[1]Rates!$E$117</definedName>
    <definedName name="___hnt15" localSheetId="27">[1]Rates!$E$117</definedName>
    <definedName name="___hnt15" localSheetId="32">[1]Rates!$E$117</definedName>
    <definedName name="___hnt15" localSheetId="31">[1]Rates!$E$117</definedName>
    <definedName name="___hnt15">[2]Rates!$E$117</definedName>
    <definedName name="___hnt16" localSheetId="2">[14]Rates!$E$117</definedName>
    <definedName name="___hnt16" localSheetId="4">[14]Rates!$E$117</definedName>
    <definedName name="___hnt16" localSheetId="6">[14]Rates!$E$117</definedName>
    <definedName name="___hnt16" localSheetId="5">[14]Rates!$E$117</definedName>
    <definedName name="___hnt16" localSheetId="8">[14]Rates!$E$117</definedName>
    <definedName name="___hnt16" localSheetId="7">[14]Rates!$E$117</definedName>
    <definedName name="___hnt16" localSheetId="10">[14]Rates!$E$117</definedName>
    <definedName name="___hnt16" localSheetId="9">[14]Rates!$E$117</definedName>
    <definedName name="___hnt16" localSheetId="12">[14]Rates!$E$117</definedName>
    <definedName name="___hnt16" localSheetId="11">[14]Rates!$E$117</definedName>
    <definedName name="___hnt16" localSheetId="3">[14]Rates!$E$117</definedName>
    <definedName name="___hnt16" localSheetId="14">[14]Rates!$E$117</definedName>
    <definedName name="___hnt16" localSheetId="13">[14]Rates!$E$117</definedName>
    <definedName name="___hnt16" localSheetId="15">[14]Rates!$E$117</definedName>
    <definedName name="___hnt16" localSheetId="16">[14]Rates!$E$117</definedName>
    <definedName name="___hnt16" localSheetId="18">[14]Rates!$E$117</definedName>
    <definedName name="___hnt16" localSheetId="17">[14]Rates!$E$117</definedName>
    <definedName name="___hnt16" localSheetId="20">[14]Rates!$E$117</definedName>
    <definedName name="___hnt16" localSheetId="19">[14]Rates!$E$117</definedName>
    <definedName name="___hnt16" localSheetId="22">[14]Rates!$E$117</definedName>
    <definedName name="___hnt16" localSheetId="21">[14]Rates!$E$117</definedName>
    <definedName name="___hnt16" localSheetId="24">[14]Rates!$E$117</definedName>
    <definedName name="___hnt16" localSheetId="26">[14]Rates!$E$117</definedName>
    <definedName name="___hnt16" localSheetId="25">[14]Rates!$E$117</definedName>
    <definedName name="___hnt16" localSheetId="23">[14]Rates!$E$117</definedName>
    <definedName name="___hnt16" localSheetId="30">[14]Rates!$E$117</definedName>
    <definedName name="___hnt16" localSheetId="29">[14]Rates!$E$117</definedName>
    <definedName name="___hnt16" localSheetId="28">[14]Rates!$E$117</definedName>
    <definedName name="___hnt16" localSheetId="27">[14]Rates!$E$117</definedName>
    <definedName name="___hnt16" localSheetId="32">[14]Rates!$E$117</definedName>
    <definedName name="___hnt16" localSheetId="31">[14]Rates!$E$117</definedName>
    <definedName name="___hnt16">[15]Rates!$E$117</definedName>
    <definedName name="___hnt20" localSheetId="2">[1]Rates!$E$118</definedName>
    <definedName name="___hnt20" localSheetId="4">[1]Rates!$E$118</definedName>
    <definedName name="___hnt20" localSheetId="6">[1]Rates!$E$118</definedName>
    <definedName name="___hnt20" localSheetId="5">[1]Rates!$E$118</definedName>
    <definedName name="___hnt20" localSheetId="8">[1]Rates!$E$118</definedName>
    <definedName name="___hnt20" localSheetId="7">[1]Rates!$E$118</definedName>
    <definedName name="___hnt20" localSheetId="10">[1]Rates!$E$118</definedName>
    <definedName name="___hnt20" localSheetId="9">[1]Rates!$E$118</definedName>
    <definedName name="___hnt20" localSheetId="12">[1]Rates!$E$118</definedName>
    <definedName name="___hnt20" localSheetId="11">[1]Rates!$E$118</definedName>
    <definedName name="___hnt20" localSheetId="3">[1]Rates!$E$118</definedName>
    <definedName name="___hnt20" localSheetId="14">[1]Rates!$E$118</definedName>
    <definedName name="___hnt20" localSheetId="13">[1]Rates!$E$118</definedName>
    <definedName name="___hnt20" localSheetId="15">[1]Rates!$E$118</definedName>
    <definedName name="___hnt20" localSheetId="16">[1]Rates!$E$118</definedName>
    <definedName name="___hnt20" localSheetId="18">[1]Rates!$E$118</definedName>
    <definedName name="___hnt20" localSheetId="17">[1]Rates!$E$118</definedName>
    <definedName name="___hnt20" localSheetId="20">[1]Rates!$E$118</definedName>
    <definedName name="___hnt20" localSheetId="19">[1]Rates!$E$118</definedName>
    <definedName name="___hnt20" localSheetId="22">[1]Rates!$E$118</definedName>
    <definedName name="___hnt20" localSheetId="21">[1]Rates!$E$118</definedName>
    <definedName name="___hnt20" localSheetId="24">[1]Rates!$E$118</definedName>
    <definedName name="___hnt20" localSheetId="26">[1]Rates!$E$118</definedName>
    <definedName name="___hnt20" localSheetId="25">[1]Rates!$E$118</definedName>
    <definedName name="___hnt20" localSheetId="23">[1]Rates!$E$118</definedName>
    <definedName name="___hnt20" localSheetId="30">[1]Rates!$E$118</definedName>
    <definedName name="___hnt20" localSheetId="29">[1]Rates!$E$118</definedName>
    <definedName name="___hnt20" localSheetId="28">[1]Rates!$E$118</definedName>
    <definedName name="___hnt20" localSheetId="27">[1]Rates!$E$118</definedName>
    <definedName name="___hnt20" localSheetId="32">[1]Rates!$E$118</definedName>
    <definedName name="___hnt20" localSheetId="31">[1]Rates!$E$118</definedName>
    <definedName name="___hnt20">[2]Rates!$E$118</definedName>
    <definedName name="___hnt21" localSheetId="2">[14]Rates!$E$118</definedName>
    <definedName name="___hnt21" localSheetId="4">[14]Rates!$E$118</definedName>
    <definedName name="___hnt21" localSheetId="6">[14]Rates!$E$118</definedName>
    <definedName name="___hnt21" localSheetId="5">[14]Rates!$E$118</definedName>
    <definedName name="___hnt21" localSheetId="8">[14]Rates!$E$118</definedName>
    <definedName name="___hnt21" localSheetId="7">[14]Rates!$E$118</definedName>
    <definedName name="___hnt21" localSheetId="10">[14]Rates!$E$118</definedName>
    <definedName name="___hnt21" localSheetId="9">[14]Rates!$E$118</definedName>
    <definedName name="___hnt21" localSheetId="12">[14]Rates!$E$118</definedName>
    <definedName name="___hnt21" localSheetId="11">[14]Rates!$E$118</definedName>
    <definedName name="___hnt21" localSheetId="3">[14]Rates!$E$118</definedName>
    <definedName name="___hnt21" localSheetId="14">[14]Rates!$E$118</definedName>
    <definedName name="___hnt21" localSheetId="13">[14]Rates!$E$118</definedName>
    <definedName name="___hnt21" localSheetId="15">[14]Rates!$E$118</definedName>
    <definedName name="___hnt21" localSheetId="16">[14]Rates!$E$118</definedName>
    <definedName name="___hnt21" localSheetId="18">[14]Rates!$E$118</definedName>
    <definedName name="___hnt21" localSheetId="17">[14]Rates!$E$118</definedName>
    <definedName name="___hnt21" localSheetId="20">[14]Rates!$E$118</definedName>
    <definedName name="___hnt21" localSheetId="19">[14]Rates!$E$118</definedName>
    <definedName name="___hnt21" localSheetId="22">[14]Rates!$E$118</definedName>
    <definedName name="___hnt21" localSheetId="21">[14]Rates!$E$118</definedName>
    <definedName name="___hnt21" localSheetId="24">[14]Rates!$E$118</definedName>
    <definedName name="___hnt21" localSheetId="26">[14]Rates!$E$118</definedName>
    <definedName name="___hnt21" localSheetId="25">[14]Rates!$E$118</definedName>
    <definedName name="___hnt21" localSheetId="23">[14]Rates!$E$118</definedName>
    <definedName name="___hnt21" localSheetId="30">[14]Rates!$E$118</definedName>
    <definedName name="___hnt21" localSheetId="29">[14]Rates!$E$118</definedName>
    <definedName name="___hnt21" localSheetId="28">[14]Rates!$E$118</definedName>
    <definedName name="___hnt21" localSheetId="27">[14]Rates!$E$118</definedName>
    <definedName name="___hnt21" localSheetId="32">[14]Rates!$E$118</definedName>
    <definedName name="___hnt21" localSheetId="31">[14]Rates!$E$118</definedName>
    <definedName name="___hnt21">[15]Rates!$E$118</definedName>
    <definedName name="___hnt25" localSheetId="2">[1]Rates!$E$119</definedName>
    <definedName name="___hnt25" localSheetId="4">[1]Rates!$E$119</definedName>
    <definedName name="___hnt25" localSheetId="6">[1]Rates!$E$119</definedName>
    <definedName name="___hnt25" localSheetId="5">[1]Rates!$E$119</definedName>
    <definedName name="___hnt25" localSheetId="8">[1]Rates!$E$119</definedName>
    <definedName name="___hnt25" localSheetId="7">[1]Rates!$E$119</definedName>
    <definedName name="___hnt25" localSheetId="10">[1]Rates!$E$119</definedName>
    <definedName name="___hnt25" localSheetId="9">[1]Rates!$E$119</definedName>
    <definedName name="___hnt25" localSheetId="12">[1]Rates!$E$119</definedName>
    <definedName name="___hnt25" localSheetId="11">[1]Rates!$E$119</definedName>
    <definedName name="___hnt25" localSheetId="3">[1]Rates!$E$119</definedName>
    <definedName name="___hnt25" localSheetId="14">[1]Rates!$E$119</definedName>
    <definedName name="___hnt25" localSheetId="13">[1]Rates!$E$119</definedName>
    <definedName name="___hnt25" localSheetId="15">[1]Rates!$E$119</definedName>
    <definedName name="___hnt25" localSheetId="16">[1]Rates!$E$119</definedName>
    <definedName name="___hnt25" localSheetId="18">[1]Rates!$E$119</definedName>
    <definedName name="___hnt25" localSheetId="17">[1]Rates!$E$119</definedName>
    <definedName name="___hnt25" localSheetId="20">[1]Rates!$E$119</definedName>
    <definedName name="___hnt25" localSheetId="19">[1]Rates!$E$119</definedName>
    <definedName name="___hnt25" localSheetId="22">[1]Rates!$E$119</definedName>
    <definedName name="___hnt25" localSheetId="21">[1]Rates!$E$119</definedName>
    <definedName name="___hnt25" localSheetId="24">[1]Rates!$E$119</definedName>
    <definedName name="___hnt25" localSheetId="26">[1]Rates!$E$119</definedName>
    <definedName name="___hnt25" localSheetId="25">[1]Rates!$E$119</definedName>
    <definedName name="___hnt25" localSheetId="23">[1]Rates!$E$119</definedName>
    <definedName name="___hnt25" localSheetId="30">[1]Rates!$E$119</definedName>
    <definedName name="___hnt25" localSheetId="29">[1]Rates!$E$119</definedName>
    <definedName name="___hnt25" localSheetId="28">[1]Rates!$E$119</definedName>
    <definedName name="___hnt25" localSheetId="27">[1]Rates!$E$119</definedName>
    <definedName name="___hnt25" localSheetId="32">[1]Rates!$E$119</definedName>
    <definedName name="___hnt25" localSheetId="31">[1]Rates!$E$119</definedName>
    <definedName name="___hnt25">[2]Rates!$E$119</definedName>
    <definedName name="___hnt30" localSheetId="2">[6]Rates!$E$117</definedName>
    <definedName name="___hnt30" localSheetId="4">[6]Rates!$E$117</definedName>
    <definedName name="___hnt30" localSheetId="6">[6]Rates!$E$117</definedName>
    <definedName name="___hnt30" localSheetId="5">[6]Rates!$E$117</definedName>
    <definedName name="___hnt30" localSheetId="8">[6]Rates!$E$117</definedName>
    <definedName name="___hnt30" localSheetId="7">[6]Rates!$E$117</definedName>
    <definedName name="___hnt30" localSheetId="10">[6]Rates!$E$117</definedName>
    <definedName name="___hnt30" localSheetId="9">[6]Rates!$E$117</definedName>
    <definedName name="___hnt30" localSheetId="12">[6]Rates!$E$117</definedName>
    <definedName name="___hnt30" localSheetId="11">[6]Rates!$E$117</definedName>
    <definedName name="___hnt30" localSheetId="3">[6]Rates!$E$117</definedName>
    <definedName name="___hnt30" localSheetId="14">[6]Rates!$E$117</definedName>
    <definedName name="___hnt30" localSheetId="13">[6]Rates!$E$117</definedName>
    <definedName name="___hnt30" localSheetId="15">[6]Rates!$E$117</definedName>
    <definedName name="___hnt30" localSheetId="16">[6]Rates!$E$117</definedName>
    <definedName name="___hnt30" localSheetId="18">[6]Rates!$E$117</definedName>
    <definedName name="___hnt30" localSheetId="17">[6]Rates!$E$117</definedName>
    <definedName name="___hnt30" localSheetId="20">[6]Rates!$E$117</definedName>
    <definedName name="___hnt30" localSheetId="19">[6]Rates!$E$117</definedName>
    <definedName name="___hnt30" localSheetId="22">[6]Rates!$E$117</definedName>
    <definedName name="___hnt30" localSheetId="21">[6]Rates!$E$117</definedName>
    <definedName name="___hnt30" localSheetId="24">[6]Rates!$E$117</definedName>
    <definedName name="___hnt30" localSheetId="26">[6]Rates!$E$117</definedName>
    <definedName name="___hnt30" localSheetId="25">[6]Rates!$E$117</definedName>
    <definedName name="___hnt30" localSheetId="23">[6]Rates!$E$117</definedName>
    <definedName name="___hnt30" localSheetId="30">[6]Rates!$E$117</definedName>
    <definedName name="___hnt30" localSheetId="29">[6]Rates!$E$117</definedName>
    <definedName name="___hnt30" localSheetId="28">[6]Rates!$E$117</definedName>
    <definedName name="___hnt30" localSheetId="27">[6]Rates!$E$117</definedName>
    <definedName name="___hnt30" localSheetId="32">[6]Rates!$E$117</definedName>
    <definedName name="___hnt30" localSheetId="31">[6]Rates!$E$117</definedName>
    <definedName name="___hnt30">[7]Rates!$E$117</definedName>
    <definedName name="___hnt40" localSheetId="2">[14]Rates!$E$119</definedName>
    <definedName name="___hnt40" localSheetId="4">[14]Rates!$E$119</definedName>
    <definedName name="___hnt40" localSheetId="6">[14]Rates!$E$119</definedName>
    <definedName name="___hnt40" localSheetId="5">[14]Rates!$E$119</definedName>
    <definedName name="___hnt40" localSheetId="8">[14]Rates!$E$119</definedName>
    <definedName name="___hnt40" localSheetId="7">[14]Rates!$E$119</definedName>
    <definedName name="___hnt40" localSheetId="10">[14]Rates!$E$119</definedName>
    <definedName name="___hnt40" localSheetId="9">[14]Rates!$E$119</definedName>
    <definedName name="___hnt40" localSheetId="12">[14]Rates!$E$119</definedName>
    <definedName name="___hnt40" localSheetId="11">[14]Rates!$E$119</definedName>
    <definedName name="___hnt40" localSheetId="3">[14]Rates!$E$119</definedName>
    <definedName name="___hnt40" localSheetId="14">[14]Rates!$E$119</definedName>
    <definedName name="___hnt40" localSheetId="13">[14]Rates!$E$119</definedName>
    <definedName name="___hnt40" localSheetId="15">[14]Rates!$E$119</definedName>
    <definedName name="___hnt40" localSheetId="16">[14]Rates!$E$119</definedName>
    <definedName name="___hnt40" localSheetId="18">[14]Rates!$E$119</definedName>
    <definedName name="___hnt40" localSheetId="17">[14]Rates!$E$119</definedName>
    <definedName name="___hnt40" localSheetId="20">[14]Rates!$E$119</definedName>
    <definedName name="___hnt40" localSheetId="19">[14]Rates!$E$119</definedName>
    <definedName name="___hnt40" localSheetId="22">[14]Rates!$E$119</definedName>
    <definedName name="___hnt40" localSheetId="21">[14]Rates!$E$119</definedName>
    <definedName name="___hnt40" localSheetId="24">[14]Rates!$E$119</definedName>
    <definedName name="___hnt40" localSheetId="26">[14]Rates!$E$119</definedName>
    <definedName name="___hnt40" localSheetId="25">[14]Rates!$E$119</definedName>
    <definedName name="___hnt40" localSheetId="23">[14]Rates!$E$119</definedName>
    <definedName name="___hnt40" localSheetId="30">[14]Rates!$E$119</definedName>
    <definedName name="___hnt40" localSheetId="29">[14]Rates!$E$119</definedName>
    <definedName name="___hnt40" localSheetId="28">[14]Rates!$E$119</definedName>
    <definedName name="___hnt40" localSheetId="27">[14]Rates!$E$119</definedName>
    <definedName name="___hnt40" localSheetId="32">[14]Rates!$E$119</definedName>
    <definedName name="___hnt40" localSheetId="31">[14]Rates!$E$119</definedName>
    <definedName name="___hnt40">[15]Rates!$E$119</definedName>
    <definedName name="___PV3" localSheetId="2">[20]Rates!$E$123</definedName>
    <definedName name="___PV3" localSheetId="4">[20]Rates!$E$123</definedName>
    <definedName name="___PV3" localSheetId="6">[20]Rates!$E$123</definedName>
    <definedName name="___PV3" localSheetId="5">[20]Rates!$E$123</definedName>
    <definedName name="___PV3" localSheetId="8">[20]Rates!$E$123</definedName>
    <definedName name="___PV3" localSheetId="7">[20]Rates!$E$123</definedName>
    <definedName name="___PV3" localSheetId="10">[20]Rates!$E$123</definedName>
    <definedName name="___PV3" localSheetId="9">[20]Rates!$E$123</definedName>
    <definedName name="___PV3" localSheetId="12">[20]Rates!$E$123</definedName>
    <definedName name="___PV3" localSheetId="11">[20]Rates!$E$123</definedName>
    <definedName name="___PV3" localSheetId="3">[20]Rates!$E$123</definedName>
    <definedName name="___PV3" localSheetId="14">[20]Rates!$E$123</definedName>
    <definedName name="___PV3" localSheetId="13">[20]Rates!$E$123</definedName>
    <definedName name="___PV3" localSheetId="15">[20]Rates!$E$123</definedName>
    <definedName name="___PV3" localSheetId="16">[20]Rates!$E$123</definedName>
    <definedName name="___PV3" localSheetId="18">[20]Rates!$E$123</definedName>
    <definedName name="___PV3" localSheetId="17">[20]Rates!$E$123</definedName>
    <definedName name="___PV3" localSheetId="20">[20]Rates!$E$123</definedName>
    <definedName name="___PV3" localSheetId="19">[20]Rates!$E$123</definedName>
    <definedName name="___PV3" localSheetId="22">[20]Rates!$E$123</definedName>
    <definedName name="___PV3" localSheetId="21">[20]Rates!$E$123</definedName>
    <definedName name="___PV3" localSheetId="24">[20]Rates!$E$123</definedName>
    <definedName name="___PV3" localSheetId="26">[20]Rates!$E$123</definedName>
    <definedName name="___PV3" localSheetId="25">[20]Rates!$E$123</definedName>
    <definedName name="___PV3" localSheetId="23">[20]Rates!$E$123</definedName>
    <definedName name="___PV3" localSheetId="30">[20]Rates!$E$123</definedName>
    <definedName name="___PV3" localSheetId="29">[20]Rates!$E$123</definedName>
    <definedName name="___PV3" localSheetId="28">[20]Rates!$E$123</definedName>
    <definedName name="___PV3" localSheetId="27">[20]Rates!$E$123</definedName>
    <definedName name="___PV3" localSheetId="32">[20]Rates!$E$123</definedName>
    <definedName name="___PV3" localSheetId="31">[20]Rates!$E$123</definedName>
    <definedName name="___PV3">[21]Rates!$E$123</definedName>
    <definedName name="__bn" localSheetId="2">[16]Rates!$E$283</definedName>
    <definedName name="__bn" localSheetId="4">[16]Rates!$E$283</definedName>
    <definedName name="__bn" localSheetId="6">[16]Rates!$E$283</definedName>
    <definedName name="__bn" localSheetId="5">[16]Rates!$E$283</definedName>
    <definedName name="__bn" localSheetId="8">[16]Rates!$E$283</definedName>
    <definedName name="__bn" localSheetId="7">[16]Rates!$E$283</definedName>
    <definedName name="__bn" localSheetId="10">[16]Rates!$E$283</definedName>
    <definedName name="__bn" localSheetId="9">[16]Rates!$E$283</definedName>
    <definedName name="__bn" localSheetId="12">[16]Rates!$E$283</definedName>
    <definedName name="__bn" localSheetId="11">[16]Rates!$E$283</definedName>
    <definedName name="__bn" localSheetId="3">[16]Rates!$E$283</definedName>
    <definedName name="__bn" localSheetId="14">[16]Rates!$E$283</definedName>
    <definedName name="__bn" localSheetId="13">[16]Rates!$E$283</definedName>
    <definedName name="__bn" localSheetId="15">[16]Rates!$E$283</definedName>
    <definedName name="__bn" localSheetId="16">[16]Rates!$E$283</definedName>
    <definedName name="__bn" localSheetId="18">[16]Rates!$E$283</definedName>
    <definedName name="__bn" localSheetId="17">[16]Rates!$E$283</definedName>
    <definedName name="__bn" localSheetId="20">[16]Rates!$E$283</definedName>
    <definedName name="__bn" localSheetId="19">[16]Rates!$E$283</definedName>
    <definedName name="__bn" localSheetId="22">[16]Rates!$E$283</definedName>
    <definedName name="__bn" localSheetId="21">[16]Rates!$E$283</definedName>
    <definedName name="__bn" localSheetId="24">[16]Rates!$E$283</definedName>
    <definedName name="__bn" localSheetId="26">[16]Rates!$E$283</definedName>
    <definedName name="__bn" localSheetId="25">[16]Rates!$E$283</definedName>
    <definedName name="__bn" localSheetId="23">[16]Rates!$E$283</definedName>
    <definedName name="__bn" localSheetId="30">[16]Rates!$E$283</definedName>
    <definedName name="__bn" localSheetId="29">[16]Rates!$E$283</definedName>
    <definedName name="__bn" localSheetId="28">[16]Rates!$E$283</definedName>
    <definedName name="__bn" localSheetId="27">[16]Rates!$E$283</definedName>
    <definedName name="__bn" localSheetId="32">[16]Rates!$E$283</definedName>
    <definedName name="__bn" localSheetId="31">[16]Rates!$E$283</definedName>
    <definedName name="__bn">[17]Rates!$E$283</definedName>
    <definedName name="__bng200" localSheetId="2">[16]Rates!$E$282</definedName>
    <definedName name="__bng200" localSheetId="4">[16]Rates!$E$282</definedName>
    <definedName name="__bng200" localSheetId="6">[16]Rates!$E$282</definedName>
    <definedName name="__bng200" localSheetId="5">[16]Rates!$E$282</definedName>
    <definedName name="__bng200" localSheetId="8">[16]Rates!$E$282</definedName>
    <definedName name="__bng200" localSheetId="7">[16]Rates!$E$282</definedName>
    <definedName name="__bng200" localSheetId="10">[16]Rates!$E$282</definedName>
    <definedName name="__bng200" localSheetId="9">[16]Rates!$E$282</definedName>
    <definedName name="__bng200" localSheetId="12">[16]Rates!$E$282</definedName>
    <definedName name="__bng200" localSheetId="11">[16]Rates!$E$282</definedName>
    <definedName name="__bng200" localSheetId="3">[16]Rates!$E$282</definedName>
    <definedName name="__bng200" localSheetId="14">[16]Rates!$E$282</definedName>
    <definedName name="__bng200" localSheetId="13">[16]Rates!$E$282</definedName>
    <definedName name="__bng200" localSheetId="15">[16]Rates!$E$282</definedName>
    <definedName name="__bng200" localSheetId="16">[16]Rates!$E$282</definedName>
    <definedName name="__bng200" localSheetId="18">[16]Rates!$E$282</definedName>
    <definedName name="__bng200" localSheetId="17">[16]Rates!$E$282</definedName>
    <definedName name="__bng200" localSheetId="20">[16]Rates!$E$282</definedName>
    <definedName name="__bng200" localSheetId="19">[16]Rates!$E$282</definedName>
    <definedName name="__bng200" localSheetId="22">[16]Rates!$E$282</definedName>
    <definedName name="__bng200" localSheetId="21">[16]Rates!$E$282</definedName>
    <definedName name="__bng200" localSheetId="24">[16]Rates!$E$282</definedName>
    <definedName name="__bng200" localSheetId="26">[16]Rates!$E$282</definedName>
    <definedName name="__bng200" localSheetId="25">[16]Rates!$E$282</definedName>
    <definedName name="__bng200" localSheetId="23">[16]Rates!$E$282</definedName>
    <definedName name="__bng200" localSheetId="30">[16]Rates!$E$282</definedName>
    <definedName name="__bng200" localSheetId="29">[16]Rates!$E$282</definedName>
    <definedName name="__bng200" localSheetId="28">[16]Rates!$E$282</definedName>
    <definedName name="__bng200" localSheetId="27">[16]Rates!$E$282</definedName>
    <definedName name="__bng200" localSheetId="32">[16]Rates!$E$282</definedName>
    <definedName name="__bng200" localSheetId="31">[16]Rates!$E$282</definedName>
    <definedName name="__bng200">[17]Rates!$E$282</definedName>
    <definedName name="__bng250" localSheetId="2">[16]Rates!$E$283</definedName>
    <definedName name="__bng250" localSheetId="4">[16]Rates!$E$283</definedName>
    <definedName name="__bng250" localSheetId="6">[16]Rates!$E$283</definedName>
    <definedName name="__bng250" localSheetId="5">[16]Rates!$E$283</definedName>
    <definedName name="__bng250" localSheetId="8">[16]Rates!$E$283</definedName>
    <definedName name="__bng250" localSheetId="7">[16]Rates!$E$283</definedName>
    <definedName name="__bng250" localSheetId="10">[16]Rates!$E$283</definedName>
    <definedName name="__bng250" localSheetId="9">[16]Rates!$E$283</definedName>
    <definedName name="__bng250" localSheetId="12">[16]Rates!$E$283</definedName>
    <definedName name="__bng250" localSheetId="11">[16]Rates!$E$283</definedName>
    <definedName name="__bng250" localSheetId="3">[16]Rates!$E$283</definedName>
    <definedName name="__bng250" localSheetId="14">[16]Rates!$E$283</definedName>
    <definedName name="__bng250" localSheetId="13">[16]Rates!$E$283</definedName>
    <definedName name="__bng250" localSheetId="15">[16]Rates!$E$283</definedName>
    <definedName name="__bng250" localSheetId="16">[16]Rates!$E$283</definedName>
    <definedName name="__bng250" localSheetId="18">[16]Rates!$E$283</definedName>
    <definedName name="__bng250" localSheetId="17">[16]Rates!$E$283</definedName>
    <definedName name="__bng250" localSheetId="20">[16]Rates!$E$283</definedName>
    <definedName name="__bng250" localSheetId="19">[16]Rates!$E$283</definedName>
    <definedName name="__bng250" localSheetId="22">[16]Rates!$E$283</definedName>
    <definedName name="__bng250" localSheetId="21">[16]Rates!$E$283</definedName>
    <definedName name="__bng250" localSheetId="24">[16]Rates!$E$283</definedName>
    <definedName name="__bng250" localSheetId="26">[16]Rates!$E$283</definedName>
    <definedName name="__bng250" localSheetId="25">[16]Rates!$E$283</definedName>
    <definedName name="__bng250" localSheetId="23">[16]Rates!$E$283</definedName>
    <definedName name="__bng250" localSheetId="30">[16]Rates!$E$283</definedName>
    <definedName name="__bng250" localSheetId="29">[16]Rates!$E$283</definedName>
    <definedName name="__bng250" localSheetId="28">[16]Rates!$E$283</definedName>
    <definedName name="__bng250" localSheetId="27">[16]Rates!$E$283</definedName>
    <definedName name="__bng250" localSheetId="32">[16]Rates!$E$283</definedName>
    <definedName name="__bng250" localSheetId="31">[16]Rates!$E$283</definedName>
    <definedName name="__bng250">[17]Rates!$E$283</definedName>
    <definedName name="__cyt1" localSheetId="2">[1]Rates!$E$268</definedName>
    <definedName name="__cyt1" localSheetId="4">[1]Rates!$E$268</definedName>
    <definedName name="__cyt1" localSheetId="6">[1]Rates!$E$268</definedName>
    <definedName name="__cyt1" localSheetId="5">[1]Rates!$E$268</definedName>
    <definedName name="__cyt1" localSheetId="8">[1]Rates!$E$268</definedName>
    <definedName name="__cyt1" localSheetId="7">[1]Rates!$E$268</definedName>
    <definedName name="__cyt1" localSheetId="10">[1]Rates!$E$268</definedName>
    <definedName name="__cyt1" localSheetId="9">[1]Rates!$E$268</definedName>
    <definedName name="__cyt1" localSheetId="12">[1]Rates!$E$268</definedName>
    <definedName name="__cyt1" localSheetId="11">[1]Rates!$E$268</definedName>
    <definedName name="__cyt1" localSheetId="3">[1]Rates!$E$268</definedName>
    <definedName name="__cyt1" localSheetId="14">[1]Rates!$E$268</definedName>
    <definedName name="__cyt1" localSheetId="13">[1]Rates!$E$268</definedName>
    <definedName name="__cyt1" localSheetId="15">[1]Rates!$E$268</definedName>
    <definedName name="__cyt1" localSheetId="16">[1]Rates!$E$268</definedName>
    <definedName name="__cyt1" localSheetId="18">[1]Rates!$E$268</definedName>
    <definedName name="__cyt1" localSheetId="17">[1]Rates!$E$268</definedName>
    <definedName name="__cyt1" localSheetId="20">[1]Rates!$E$268</definedName>
    <definedName name="__cyt1" localSheetId="19">[1]Rates!$E$268</definedName>
    <definedName name="__cyt1" localSheetId="22">[1]Rates!$E$268</definedName>
    <definedName name="__cyt1" localSheetId="21">[1]Rates!$E$268</definedName>
    <definedName name="__cyt1" localSheetId="24">[1]Rates!$E$268</definedName>
    <definedName name="__cyt1" localSheetId="26">[1]Rates!$E$268</definedName>
    <definedName name="__cyt1" localSheetId="25">[1]Rates!$E$268</definedName>
    <definedName name="__cyt1" localSheetId="23">[1]Rates!$E$268</definedName>
    <definedName name="__cyt1" localSheetId="30">[1]Rates!$E$268</definedName>
    <definedName name="__cyt1" localSheetId="29">[1]Rates!$E$268</definedName>
    <definedName name="__cyt1" localSheetId="28">[1]Rates!$E$268</definedName>
    <definedName name="__cyt1" localSheetId="27">[1]Rates!$E$268</definedName>
    <definedName name="__cyt1" localSheetId="32">[1]Rates!$E$268</definedName>
    <definedName name="__cyt1" localSheetId="31">[1]Rates!$E$268</definedName>
    <definedName name="__cyt1">[2]Rates!$E$268</definedName>
    <definedName name="__hn" localSheetId="2">[6]Rates!$E$117</definedName>
    <definedName name="__hn" localSheetId="4">[6]Rates!$E$117</definedName>
    <definedName name="__hn" localSheetId="6">[6]Rates!$E$117</definedName>
    <definedName name="__hn" localSheetId="5">[6]Rates!$E$117</definedName>
    <definedName name="__hn" localSheetId="8">[6]Rates!$E$117</definedName>
    <definedName name="__hn" localSheetId="7">[6]Rates!$E$117</definedName>
    <definedName name="__hn" localSheetId="10">[6]Rates!$E$117</definedName>
    <definedName name="__hn" localSheetId="9">[6]Rates!$E$117</definedName>
    <definedName name="__hn" localSheetId="12">[6]Rates!$E$117</definedName>
    <definedName name="__hn" localSheetId="11">[6]Rates!$E$117</definedName>
    <definedName name="__hn" localSheetId="3">[6]Rates!$E$117</definedName>
    <definedName name="__hn" localSheetId="14">[6]Rates!$E$117</definedName>
    <definedName name="__hn" localSheetId="13">[6]Rates!$E$117</definedName>
    <definedName name="__hn" localSheetId="15">[6]Rates!$E$117</definedName>
    <definedName name="__hn" localSheetId="16">[6]Rates!$E$117</definedName>
    <definedName name="__hn" localSheetId="18">[6]Rates!$E$117</definedName>
    <definedName name="__hn" localSheetId="17">[6]Rates!$E$117</definedName>
    <definedName name="__hn" localSheetId="20">[6]Rates!$E$117</definedName>
    <definedName name="__hn" localSheetId="19">[6]Rates!$E$117</definedName>
    <definedName name="__hn" localSheetId="22">[6]Rates!$E$117</definedName>
    <definedName name="__hn" localSheetId="21">[6]Rates!$E$117</definedName>
    <definedName name="__hn" localSheetId="24">[6]Rates!$E$117</definedName>
    <definedName name="__hn" localSheetId="26">[6]Rates!$E$117</definedName>
    <definedName name="__hn" localSheetId="25">[6]Rates!$E$117</definedName>
    <definedName name="__hn" localSheetId="23">[6]Rates!$E$117</definedName>
    <definedName name="__hn" localSheetId="30">[6]Rates!$E$117</definedName>
    <definedName name="__hn" localSheetId="29">[6]Rates!$E$117</definedName>
    <definedName name="__hn" localSheetId="28">[6]Rates!$E$117</definedName>
    <definedName name="__hn" localSheetId="27">[6]Rates!$E$117</definedName>
    <definedName name="__hn" localSheetId="32">[6]Rates!$E$117</definedName>
    <definedName name="__hn" localSheetId="31">[6]Rates!$E$117</definedName>
    <definedName name="__hn">[7]Rates!$E$117</definedName>
    <definedName name="__hnt15" localSheetId="2">[1]Rates!$E$117</definedName>
    <definedName name="__hnt15" localSheetId="4">[1]Rates!$E$117</definedName>
    <definedName name="__hnt15" localSheetId="6">[1]Rates!$E$117</definedName>
    <definedName name="__hnt15" localSheetId="5">[1]Rates!$E$117</definedName>
    <definedName name="__hnt15" localSheetId="8">[1]Rates!$E$117</definedName>
    <definedName name="__hnt15" localSheetId="7">[1]Rates!$E$117</definedName>
    <definedName name="__hnt15" localSheetId="10">[1]Rates!$E$117</definedName>
    <definedName name="__hnt15" localSheetId="9">[1]Rates!$E$117</definedName>
    <definedName name="__hnt15" localSheetId="12">[1]Rates!$E$117</definedName>
    <definedName name="__hnt15" localSheetId="11">[1]Rates!$E$117</definedName>
    <definedName name="__hnt15" localSheetId="3">[1]Rates!$E$117</definedName>
    <definedName name="__hnt15" localSheetId="14">[1]Rates!$E$117</definedName>
    <definedName name="__hnt15" localSheetId="13">[1]Rates!$E$117</definedName>
    <definedName name="__hnt15" localSheetId="15">[1]Rates!$E$117</definedName>
    <definedName name="__hnt15" localSheetId="16">[1]Rates!$E$117</definedName>
    <definedName name="__hnt15" localSheetId="18">[1]Rates!$E$117</definedName>
    <definedName name="__hnt15" localSheetId="17">[1]Rates!$E$117</definedName>
    <definedName name="__hnt15" localSheetId="20">[1]Rates!$E$117</definedName>
    <definedName name="__hnt15" localSheetId="19">[1]Rates!$E$117</definedName>
    <definedName name="__hnt15" localSheetId="22">[1]Rates!$E$117</definedName>
    <definedName name="__hnt15" localSheetId="21">[1]Rates!$E$117</definedName>
    <definedName name="__hnt15" localSheetId="24">[1]Rates!$E$117</definedName>
    <definedName name="__hnt15" localSheetId="26">[1]Rates!$E$117</definedName>
    <definedName name="__hnt15" localSheetId="25">[1]Rates!$E$117</definedName>
    <definedName name="__hnt15" localSheetId="23">[1]Rates!$E$117</definedName>
    <definedName name="__hnt15" localSheetId="30">[1]Rates!$E$117</definedName>
    <definedName name="__hnt15" localSheetId="29">[1]Rates!$E$117</definedName>
    <definedName name="__hnt15" localSheetId="28">[1]Rates!$E$117</definedName>
    <definedName name="__hnt15" localSheetId="27">[1]Rates!$E$117</definedName>
    <definedName name="__hnt15" localSheetId="32">[1]Rates!$E$117</definedName>
    <definedName name="__hnt15" localSheetId="31">[1]Rates!$E$117</definedName>
    <definedName name="__hnt15">[2]Rates!$E$117</definedName>
    <definedName name="__hnt16" localSheetId="2">[14]Rates!$E$117</definedName>
    <definedName name="__hnt16" localSheetId="4">[14]Rates!$E$117</definedName>
    <definedName name="__hnt16" localSheetId="6">[14]Rates!$E$117</definedName>
    <definedName name="__hnt16" localSheetId="5">[14]Rates!$E$117</definedName>
    <definedName name="__hnt16" localSheetId="8">[14]Rates!$E$117</definedName>
    <definedName name="__hnt16" localSheetId="7">[14]Rates!$E$117</definedName>
    <definedName name="__hnt16" localSheetId="10">[14]Rates!$E$117</definedName>
    <definedName name="__hnt16" localSheetId="9">[14]Rates!$E$117</definedName>
    <definedName name="__hnt16" localSheetId="12">[14]Rates!$E$117</definedName>
    <definedName name="__hnt16" localSheetId="11">[14]Rates!$E$117</definedName>
    <definedName name="__hnt16" localSheetId="3">[14]Rates!$E$117</definedName>
    <definedName name="__hnt16" localSheetId="14">[14]Rates!$E$117</definedName>
    <definedName name="__hnt16" localSheetId="13">[14]Rates!$E$117</definedName>
    <definedName name="__hnt16" localSheetId="15">[14]Rates!$E$117</definedName>
    <definedName name="__hnt16" localSheetId="16">[14]Rates!$E$117</definedName>
    <definedName name="__hnt16" localSheetId="18">[14]Rates!$E$117</definedName>
    <definedName name="__hnt16" localSheetId="17">[14]Rates!$E$117</definedName>
    <definedName name="__hnt16" localSheetId="20">[14]Rates!$E$117</definedName>
    <definedName name="__hnt16" localSheetId="19">[14]Rates!$E$117</definedName>
    <definedName name="__hnt16" localSheetId="22">[14]Rates!$E$117</definedName>
    <definedName name="__hnt16" localSheetId="21">[14]Rates!$E$117</definedName>
    <definedName name="__hnt16" localSheetId="24">[14]Rates!$E$117</definedName>
    <definedName name="__hnt16" localSheetId="26">[14]Rates!$E$117</definedName>
    <definedName name="__hnt16" localSheetId="25">[14]Rates!$E$117</definedName>
    <definedName name="__hnt16" localSheetId="23">[14]Rates!$E$117</definedName>
    <definedName name="__hnt16" localSheetId="30">[14]Rates!$E$117</definedName>
    <definedName name="__hnt16" localSheetId="29">[14]Rates!$E$117</definedName>
    <definedName name="__hnt16" localSheetId="28">[14]Rates!$E$117</definedName>
    <definedName name="__hnt16" localSheetId="27">[14]Rates!$E$117</definedName>
    <definedName name="__hnt16" localSheetId="32">[14]Rates!$E$117</definedName>
    <definedName name="__hnt16" localSheetId="31">[14]Rates!$E$117</definedName>
    <definedName name="__hnt16">[15]Rates!$E$117</definedName>
    <definedName name="__hnt20" localSheetId="2">[1]Rates!$E$118</definedName>
    <definedName name="__hnt20" localSheetId="4">[1]Rates!$E$118</definedName>
    <definedName name="__hnt20" localSheetId="6">[1]Rates!$E$118</definedName>
    <definedName name="__hnt20" localSheetId="5">[1]Rates!$E$118</definedName>
    <definedName name="__hnt20" localSheetId="8">[1]Rates!$E$118</definedName>
    <definedName name="__hnt20" localSheetId="7">[1]Rates!$E$118</definedName>
    <definedName name="__hnt20" localSheetId="10">[1]Rates!$E$118</definedName>
    <definedName name="__hnt20" localSheetId="9">[1]Rates!$E$118</definedName>
    <definedName name="__hnt20" localSheetId="12">[1]Rates!$E$118</definedName>
    <definedName name="__hnt20" localSheetId="11">[1]Rates!$E$118</definedName>
    <definedName name="__hnt20" localSheetId="3">[1]Rates!$E$118</definedName>
    <definedName name="__hnt20" localSheetId="14">[1]Rates!$E$118</definedName>
    <definedName name="__hnt20" localSheetId="13">[1]Rates!$E$118</definedName>
    <definedName name="__hnt20" localSheetId="15">[1]Rates!$E$118</definedName>
    <definedName name="__hnt20" localSheetId="16">[1]Rates!$E$118</definedName>
    <definedName name="__hnt20" localSheetId="18">[1]Rates!$E$118</definedName>
    <definedName name="__hnt20" localSheetId="17">[1]Rates!$E$118</definedName>
    <definedName name="__hnt20" localSheetId="20">[1]Rates!$E$118</definedName>
    <definedName name="__hnt20" localSheetId="19">[1]Rates!$E$118</definedName>
    <definedName name="__hnt20" localSheetId="22">[1]Rates!$E$118</definedName>
    <definedName name="__hnt20" localSheetId="21">[1]Rates!$E$118</definedName>
    <definedName name="__hnt20" localSheetId="24">[1]Rates!$E$118</definedName>
    <definedName name="__hnt20" localSheetId="26">[1]Rates!$E$118</definedName>
    <definedName name="__hnt20" localSheetId="25">[1]Rates!$E$118</definedName>
    <definedName name="__hnt20" localSheetId="23">[1]Rates!$E$118</definedName>
    <definedName name="__hnt20" localSheetId="30">[1]Rates!$E$118</definedName>
    <definedName name="__hnt20" localSheetId="29">[1]Rates!$E$118</definedName>
    <definedName name="__hnt20" localSheetId="28">[1]Rates!$E$118</definedName>
    <definedName name="__hnt20" localSheetId="27">[1]Rates!$E$118</definedName>
    <definedName name="__hnt20" localSheetId="32">[1]Rates!$E$118</definedName>
    <definedName name="__hnt20" localSheetId="31">[1]Rates!$E$118</definedName>
    <definedName name="__hnt20">[2]Rates!$E$118</definedName>
    <definedName name="__hnt21" localSheetId="2">[14]Rates!$E$118</definedName>
    <definedName name="__hnt21" localSheetId="4">[14]Rates!$E$118</definedName>
    <definedName name="__hnt21" localSheetId="6">[14]Rates!$E$118</definedName>
    <definedName name="__hnt21" localSheetId="5">[14]Rates!$E$118</definedName>
    <definedName name="__hnt21" localSheetId="8">[14]Rates!$E$118</definedName>
    <definedName name="__hnt21" localSheetId="7">[14]Rates!$E$118</definedName>
    <definedName name="__hnt21" localSheetId="10">[14]Rates!$E$118</definedName>
    <definedName name="__hnt21" localSheetId="9">[14]Rates!$E$118</definedName>
    <definedName name="__hnt21" localSheetId="12">[14]Rates!$E$118</definedName>
    <definedName name="__hnt21" localSheetId="11">[14]Rates!$E$118</definedName>
    <definedName name="__hnt21" localSheetId="3">[14]Rates!$E$118</definedName>
    <definedName name="__hnt21" localSheetId="14">[14]Rates!$E$118</definedName>
    <definedName name="__hnt21" localSheetId="13">[14]Rates!$E$118</definedName>
    <definedName name="__hnt21" localSheetId="15">[14]Rates!$E$118</definedName>
    <definedName name="__hnt21" localSheetId="16">[14]Rates!$E$118</definedName>
    <definedName name="__hnt21" localSheetId="18">[14]Rates!$E$118</definedName>
    <definedName name="__hnt21" localSheetId="17">[14]Rates!$E$118</definedName>
    <definedName name="__hnt21" localSheetId="20">[14]Rates!$E$118</definedName>
    <definedName name="__hnt21" localSheetId="19">[14]Rates!$E$118</definedName>
    <definedName name="__hnt21" localSheetId="22">[14]Rates!$E$118</definedName>
    <definedName name="__hnt21" localSheetId="21">[14]Rates!$E$118</definedName>
    <definedName name="__hnt21" localSheetId="24">[14]Rates!$E$118</definedName>
    <definedName name="__hnt21" localSheetId="26">[14]Rates!$E$118</definedName>
    <definedName name="__hnt21" localSheetId="25">[14]Rates!$E$118</definedName>
    <definedName name="__hnt21" localSheetId="23">[14]Rates!$E$118</definedName>
    <definedName name="__hnt21" localSheetId="30">[14]Rates!$E$118</definedName>
    <definedName name="__hnt21" localSheetId="29">[14]Rates!$E$118</definedName>
    <definedName name="__hnt21" localSheetId="28">[14]Rates!$E$118</definedName>
    <definedName name="__hnt21" localSheetId="27">[14]Rates!$E$118</definedName>
    <definedName name="__hnt21" localSheetId="32">[14]Rates!$E$118</definedName>
    <definedName name="__hnt21" localSheetId="31">[14]Rates!$E$118</definedName>
    <definedName name="__hnt21">[15]Rates!$E$118</definedName>
    <definedName name="__hnt25" localSheetId="2">[1]Rates!$E$119</definedName>
    <definedName name="__hnt25" localSheetId="4">[1]Rates!$E$119</definedName>
    <definedName name="__hnt25" localSheetId="6">[1]Rates!$E$119</definedName>
    <definedName name="__hnt25" localSheetId="5">[1]Rates!$E$119</definedName>
    <definedName name="__hnt25" localSheetId="8">[1]Rates!$E$119</definedName>
    <definedName name="__hnt25" localSheetId="7">[1]Rates!$E$119</definedName>
    <definedName name="__hnt25" localSheetId="10">[1]Rates!$E$119</definedName>
    <definedName name="__hnt25" localSheetId="9">[1]Rates!$E$119</definedName>
    <definedName name="__hnt25" localSheetId="12">[1]Rates!$E$119</definedName>
    <definedName name="__hnt25" localSheetId="11">[1]Rates!$E$119</definedName>
    <definedName name="__hnt25" localSheetId="3">[1]Rates!$E$119</definedName>
    <definedName name="__hnt25" localSheetId="14">[1]Rates!$E$119</definedName>
    <definedName name="__hnt25" localSheetId="13">[1]Rates!$E$119</definedName>
    <definedName name="__hnt25" localSheetId="15">[1]Rates!$E$119</definedName>
    <definedName name="__hnt25" localSheetId="16">[1]Rates!$E$119</definedName>
    <definedName name="__hnt25" localSheetId="18">[1]Rates!$E$119</definedName>
    <definedName name="__hnt25" localSheetId="17">[1]Rates!$E$119</definedName>
    <definedName name="__hnt25" localSheetId="20">[1]Rates!$E$119</definedName>
    <definedName name="__hnt25" localSheetId="19">[1]Rates!$E$119</definedName>
    <definedName name="__hnt25" localSheetId="22">[1]Rates!$E$119</definedName>
    <definedName name="__hnt25" localSheetId="21">[1]Rates!$E$119</definedName>
    <definedName name="__hnt25" localSheetId="24">[1]Rates!$E$119</definedName>
    <definedName name="__hnt25" localSheetId="26">[1]Rates!$E$119</definedName>
    <definedName name="__hnt25" localSheetId="25">[1]Rates!$E$119</definedName>
    <definedName name="__hnt25" localSheetId="23">[1]Rates!$E$119</definedName>
    <definedName name="__hnt25" localSheetId="30">[1]Rates!$E$119</definedName>
    <definedName name="__hnt25" localSheetId="29">[1]Rates!$E$119</definedName>
    <definedName name="__hnt25" localSheetId="28">[1]Rates!$E$119</definedName>
    <definedName name="__hnt25" localSheetId="27">[1]Rates!$E$119</definedName>
    <definedName name="__hnt25" localSheetId="32">[1]Rates!$E$119</definedName>
    <definedName name="__hnt25" localSheetId="31">[1]Rates!$E$119</definedName>
    <definedName name="__hnt25">[2]Rates!$E$119</definedName>
    <definedName name="__hnt30" localSheetId="2">[6]Rates!$E$117</definedName>
    <definedName name="__hnt30" localSheetId="4">[6]Rates!$E$117</definedName>
    <definedName name="__hnt30" localSheetId="6">[6]Rates!$E$117</definedName>
    <definedName name="__hnt30" localSheetId="5">[6]Rates!$E$117</definedName>
    <definedName name="__hnt30" localSheetId="8">[6]Rates!$E$117</definedName>
    <definedName name="__hnt30" localSheetId="7">[6]Rates!$E$117</definedName>
    <definedName name="__hnt30" localSheetId="10">[6]Rates!$E$117</definedName>
    <definedName name="__hnt30" localSheetId="9">[6]Rates!$E$117</definedName>
    <definedName name="__hnt30" localSheetId="12">[6]Rates!$E$117</definedName>
    <definedName name="__hnt30" localSheetId="11">[6]Rates!$E$117</definedName>
    <definedName name="__hnt30" localSheetId="3">[6]Rates!$E$117</definedName>
    <definedName name="__hnt30" localSheetId="14">[6]Rates!$E$117</definedName>
    <definedName name="__hnt30" localSheetId="13">[6]Rates!$E$117</definedName>
    <definedName name="__hnt30" localSheetId="15">[6]Rates!$E$117</definedName>
    <definedName name="__hnt30" localSheetId="16">[6]Rates!$E$117</definedName>
    <definedName name="__hnt30" localSheetId="18">[6]Rates!$E$117</definedName>
    <definedName name="__hnt30" localSheetId="17">[6]Rates!$E$117</definedName>
    <definedName name="__hnt30" localSheetId="20">[6]Rates!$E$117</definedName>
    <definedName name="__hnt30" localSheetId="19">[6]Rates!$E$117</definedName>
    <definedName name="__hnt30" localSheetId="22">[6]Rates!$E$117</definedName>
    <definedName name="__hnt30" localSheetId="21">[6]Rates!$E$117</definedName>
    <definedName name="__hnt30" localSheetId="24">[6]Rates!$E$117</definedName>
    <definedName name="__hnt30" localSheetId="26">[6]Rates!$E$117</definedName>
    <definedName name="__hnt30" localSheetId="25">[6]Rates!$E$117</definedName>
    <definedName name="__hnt30" localSheetId="23">[6]Rates!$E$117</definedName>
    <definedName name="__hnt30" localSheetId="30">[6]Rates!$E$117</definedName>
    <definedName name="__hnt30" localSheetId="29">[6]Rates!$E$117</definedName>
    <definedName name="__hnt30" localSheetId="28">[6]Rates!$E$117</definedName>
    <definedName name="__hnt30" localSheetId="27">[6]Rates!$E$117</definedName>
    <definedName name="__hnt30" localSheetId="32">[6]Rates!$E$117</definedName>
    <definedName name="__hnt30" localSheetId="31">[6]Rates!$E$117</definedName>
    <definedName name="__hnt30">[7]Rates!$E$117</definedName>
    <definedName name="__hnt40" localSheetId="2">[14]Rates!$E$119</definedName>
    <definedName name="__hnt40" localSheetId="4">[14]Rates!$E$119</definedName>
    <definedName name="__hnt40" localSheetId="6">[14]Rates!$E$119</definedName>
    <definedName name="__hnt40" localSheetId="5">[14]Rates!$E$119</definedName>
    <definedName name="__hnt40" localSheetId="8">[14]Rates!$E$119</definedName>
    <definedName name="__hnt40" localSheetId="7">[14]Rates!$E$119</definedName>
    <definedName name="__hnt40" localSheetId="10">[14]Rates!$E$119</definedName>
    <definedName name="__hnt40" localSheetId="9">[14]Rates!$E$119</definedName>
    <definedName name="__hnt40" localSheetId="12">[14]Rates!$E$119</definedName>
    <definedName name="__hnt40" localSheetId="11">[14]Rates!$E$119</definedName>
    <definedName name="__hnt40" localSheetId="3">[14]Rates!$E$119</definedName>
    <definedName name="__hnt40" localSheetId="14">[14]Rates!$E$119</definedName>
    <definedName name="__hnt40" localSheetId="13">[14]Rates!$E$119</definedName>
    <definedName name="__hnt40" localSheetId="15">[14]Rates!$E$119</definedName>
    <definedName name="__hnt40" localSheetId="16">[14]Rates!$E$119</definedName>
    <definedName name="__hnt40" localSheetId="18">[14]Rates!$E$119</definedName>
    <definedName name="__hnt40" localSheetId="17">[14]Rates!$E$119</definedName>
    <definedName name="__hnt40" localSheetId="20">[14]Rates!$E$119</definedName>
    <definedName name="__hnt40" localSheetId="19">[14]Rates!$E$119</definedName>
    <definedName name="__hnt40" localSheetId="22">[14]Rates!$E$119</definedName>
    <definedName name="__hnt40" localSheetId="21">[14]Rates!$E$119</definedName>
    <definedName name="__hnt40" localSheetId="24">[14]Rates!$E$119</definedName>
    <definedName name="__hnt40" localSheetId="26">[14]Rates!$E$119</definedName>
    <definedName name="__hnt40" localSheetId="25">[14]Rates!$E$119</definedName>
    <definedName name="__hnt40" localSheetId="23">[14]Rates!$E$119</definedName>
    <definedName name="__hnt40" localSheetId="30">[14]Rates!$E$119</definedName>
    <definedName name="__hnt40" localSheetId="29">[14]Rates!$E$119</definedName>
    <definedName name="__hnt40" localSheetId="28">[14]Rates!$E$119</definedName>
    <definedName name="__hnt40" localSheetId="27">[14]Rates!$E$119</definedName>
    <definedName name="__hnt40" localSheetId="32">[14]Rates!$E$119</definedName>
    <definedName name="__hnt40" localSheetId="31">[14]Rates!$E$119</definedName>
    <definedName name="__hnt40">[15]Rates!$E$119</definedName>
    <definedName name="__PV3" localSheetId="2">[20]Rates!$E$123</definedName>
    <definedName name="__PV3" localSheetId="4">[20]Rates!$E$123</definedName>
    <definedName name="__PV3" localSheetId="6">[20]Rates!$E$123</definedName>
    <definedName name="__PV3" localSheetId="5">[20]Rates!$E$123</definedName>
    <definedName name="__PV3" localSheetId="8">[20]Rates!$E$123</definedName>
    <definedName name="__PV3" localSheetId="7">[20]Rates!$E$123</definedName>
    <definedName name="__PV3" localSheetId="10">[20]Rates!$E$123</definedName>
    <definedName name="__PV3" localSheetId="9">[20]Rates!$E$123</definedName>
    <definedName name="__PV3" localSheetId="12">[20]Rates!$E$123</definedName>
    <definedName name="__PV3" localSheetId="11">[20]Rates!$E$123</definedName>
    <definedName name="__PV3" localSheetId="3">[20]Rates!$E$123</definedName>
    <definedName name="__PV3" localSheetId="14">[20]Rates!$E$123</definedName>
    <definedName name="__PV3" localSheetId="13">[20]Rates!$E$123</definedName>
    <definedName name="__PV3" localSheetId="15">[20]Rates!$E$123</definedName>
    <definedName name="__PV3" localSheetId="16">[20]Rates!$E$123</definedName>
    <definedName name="__PV3" localSheetId="18">[20]Rates!$E$123</definedName>
    <definedName name="__PV3" localSheetId="17">[20]Rates!$E$123</definedName>
    <definedName name="__PV3" localSheetId="20">[20]Rates!$E$123</definedName>
    <definedName name="__PV3" localSheetId="19">[20]Rates!$E$123</definedName>
    <definedName name="__PV3" localSheetId="22">[20]Rates!$E$123</definedName>
    <definedName name="__PV3" localSheetId="21">[20]Rates!$E$123</definedName>
    <definedName name="__PV3" localSheetId="24">[20]Rates!$E$123</definedName>
    <definedName name="__PV3" localSheetId="26">[20]Rates!$E$123</definedName>
    <definedName name="__PV3" localSheetId="25">[20]Rates!$E$123</definedName>
    <definedName name="__PV3" localSheetId="23">[20]Rates!$E$123</definedName>
    <definedName name="__PV3" localSheetId="30">[20]Rates!$E$123</definedName>
    <definedName name="__PV3" localSheetId="29">[20]Rates!$E$123</definedName>
    <definedName name="__PV3" localSheetId="28">[20]Rates!$E$123</definedName>
    <definedName name="__PV3" localSheetId="27">[20]Rates!$E$123</definedName>
    <definedName name="__PV3" localSheetId="32">[20]Rates!$E$123</definedName>
    <definedName name="__PV3" localSheetId="31">[20]Rates!$E$123</definedName>
    <definedName name="__PV3">[21]Rates!$E$123</definedName>
    <definedName name="_1" localSheetId="2">[6]Rates!$E$118</definedName>
    <definedName name="_1" localSheetId="4">[6]Rates!$E$118</definedName>
    <definedName name="_1" localSheetId="6">[6]Rates!$E$118</definedName>
    <definedName name="_1" localSheetId="5">[6]Rates!$E$118</definedName>
    <definedName name="_1" localSheetId="8">[6]Rates!$E$118</definedName>
    <definedName name="_1" localSheetId="7">[6]Rates!$E$118</definedName>
    <definedName name="_1" localSheetId="10">[6]Rates!$E$118</definedName>
    <definedName name="_1" localSheetId="9">[6]Rates!$E$118</definedName>
    <definedName name="_1" localSheetId="12">[6]Rates!$E$118</definedName>
    <definedName name="_1" localSheetId="11">[6]Rates!$E$118</definedName>
    <definedName name="_1" localSheetId="3">[6]Rates!$E$118</definedName>
    <definedName name="_1" localSheetId="14">[6]Rates!$E$118</definedName>
    <definedName name="_1" localSheetId="13">[6]Rates!$E$118</definedName>
    <definedName name="_1" localSheetId="15">[6]Rates!$E$118</definedName>
    <definedName name="_1" localSheetId="16">[6]Rates!$E$118</definedName>
    <definedName name="_1" localSheetId="18">[6]Rates!$E$118</definedName>
    <definedName name="_1" localSheetId="17">[6]Rates!$E$118</definedName>
    <definedName name="_1" localSheetId="20">[6]Rates!$E$118</definedName>
    <definedName name="_1" localSheetId="19">[6]Rates!$E$118</definedName>
    <definedName name="_1" localSheetId="22">[6]Rates!$E$118</definedName>
    <definedName name="_1" localSheetId="21">[6]Rates!$E$118</definedName>
    <definedName name="_1" localSheetId="24">[6]Rates!$E$118</definedName>
    <definedName name="_1" localSheetId="26">[6]Rates!$E$118</definedName>
    <definedName name="_1" localSheetId="25">[6]Rates!$E$118</definedName>
    <definedName name="_1" localSheetId="23">[6]Rates!$E$118</definedName>
    <definedName name="_1" localSheetId="30">[6]Rates!$E$118</definedName>
    <definedName name="_1" localSheetId="29">[6]Rates!$E$118</definedName>
    <definedName name="_1" localSheetId="28">[6]Rates!$E$118</definedName>
    <definedName name="_1" localSheetId="27">[6]Rates!$E$118</definedName>
    <definedName name="_1" localSheetId="32">[6]Rates!$E$118</definedName>
    <definedName name="_1" localSheetId="31">[6]Rates!$E$118</definedName>
    <definedName name="_1">[7]Rates!$E$118</definedName>
    <definedName name="_11" localSheetId="1" hidden="1">#REF!</definedName>
    <definedName name="_11" localSheetId="2" hidden="1">#REF!</definedName>
    <definedName name="_11" localSheetId="4" hidden="1">#REF!</definedName>
    <definedName name="_11" localSheetId="6" hidden="1">#REF!</definedName>
    <definedName name="_11" localSheetId="5" hidden="1">#REF!</definedName>
    <definedName name="_11" localSheetId="8" hidden="1">#REF!</definedName>
    <definedName name="_11" localSheetId="7" hidden="1">#REF!</definedName>
    <definedName name="_11" localSheetId="10" hidden="1">#REF!</definedName>
    <definedName name="_11" localSheetId="9" hidden="1">#REF!</definedName>
    <definedName name="_11" localSheetId="12" hidden="1">#REF!</definedName>
    <definedName name="_11" localSheetId="11" hidden="1">#REF!</definedName>
    <definedName name="_11" localSheetId="3" hidden="1">#REF!</definedName>
    <definedName name="_11" localSheetId="14" hidden="1">#REF!</definedName>
    <definedName name="_11" localSheetId="13" hidden="1">#REF!</definedName>
    <definedName name="_11" localSheetId="15" hidden="1">#REF!</definedName>
    <definedName name="_11" localSheetId="16" hidden="1">#REF!</definedName>
    <definedName name="_11" localSheetId="18" hidden="1">#REF!</definedName>
    <definedName name="_11" localSheetId="17" hidden="1">#REF!</definedName>
    <definedName name="_11" localSheetId="20" hidden="1">#REF!</definedName>
    <definedName name="_11" localSheetId="19" hidden="1">#REF!</definedName>
    <definedName name="_11" localSheetId="22" hidden="1">#REF!</definedName>
    <definedName name="_11" localSheetId="21" hidden="1">#REF!</definedName>
    <definedName name="_11" localSheetId="24" hidden="1">#REF!</definedName>
    <definedName name="_11" localSheetId="26" hidden="1">#REF!</definedName>
    <definedName name="_11" localSheetId="25" hidden="1">#REF!</definedName>
    <definedName name="_11" localSheetId="23" hidden="1">#REF!</definedName>
    <definedName name="_11" localSheetId="30" hidden="1">#REF!</definedName>
    <definedName name="_11" localSheetId="29" hidden="1">#REF!</definedName>
    <definedName name="_11" localSheetId="28" hidden="1">#REF!</definedName>
    <definedName name="_11" localSheetId="27" hidden="1">#REF!</definedName>
    <definedName name="_11" localSheetId="32" hidden="1">#REF!</definedName>
    <definedName name="_11" localSheetId="31" hidden="1">#REF!</definedName>
    <definedName name="_11" localSheetId="38" hidden="1">#REF!</definedName>
    <definedName name="_11" localSheetId="0" hidden="1">#REF!</definedName>
    <definedName name="_11" hidden="1">#REF!</definedName>
    <definedName name="_2" localSheetId="2">[16]Rates!$E$283</definedName>
    <definedName name="_2" localSheetId="4">[16]Rates!$E$283</definedName>
    <definedName name="_2" localSheetId="6">[16]Rates!$E$283</definedName>
    <definedName name="_2" localSheetId="5">[16]Rates!$E$283</definedName>
    <definedName name="_2" localSheetId="8">[16]Rates!$E$283</definedName>
    <definedName name="_2" localSheetId="7">[16]Rates!$E$283</definedName>
    <definedName name="_2" localSheetId="10">[16]Rates!$E$283</definedName>
    <definedName name="_2" localSheetId="9">[16]Rates!$E$283</definedName>
    <definedName name="_2" localSheetId="12">[16]Rates!$E$283</definedName>
    <definedName name="_2" localSheetId="11">[16]Rates!$E$283</definedName>
    <definedName name="_2" localSheetId="3">[16]Rates!$E$283</definedName>
    <definedName name="_2" localSheetId="14">[16]Rates!$E$283</definedName>
    <definedName name="_2" localSheetId="13">[16]Rates!$E$283</definedName>
    <definedName name="_2" localSheetId="15">[16]Rates!$E$283</definedName>
    <definedName name="_2" localSheetId="16">[16]Rates!$E$283</definedName>
    <definedName name="_2" localSheetId="18">[16]Rates!$E$283</definedName>
    <definedName name="_2" localSheetId="17">[16]Rates!$E$283</definedName>
    <definedName name="_2" localSheetId="20">[16]Rates!$E$283</definedName>
    <definedName name="_2" localSheetId="19">[16]Rates!$E$283</definedName>
    <definedName name="_2" localSheetId="22">[16]Rates!$E$283</definedName>
    <definedName name="_2" localSheetId="21">[16]Rates!$E$283</definedName>
    <definedName name="_2" localSheetId="24">[16]Rates!$E$283</definedName>
    <definedName name="_2" localSheetId="26">[16]Rates!$E$283</definedName>
    <definedName name="_2" localSheetId="25">[16]Rates!$E$283</definedName>
    <definedName name="_2" localSheetId="23">[16]Rates!$E$283</definedName>
    <definedName name="_2" localSheetId="30">[16]Rates!$E$283</definedName>
    <definedName name="_2" localSheetId="29">[16]Rates!$E$283</definedName>
    <definedName name="_2" localSheetId="28">[16]Rates!$E$283</definedName>
    <definedName name="_2" localSheetId="27">[16]Rates!$E$283</definedName>
    <definedName name="_2" localSheetId="32">[16]Rates!$E$283</definedName>
    <definedName name="_2" localSheetId="31">[16]Rates!$E$283</definedName>
    <definedName name="_2">[17]Rates!$E$283</definedName>
    <definedName name="_3" localSheetId="2">[6]Rates!$E$118</definedName>
    <definedName name="_3" localSheetId="4">[6]Rates!$E$118</definedName>
    <definedName name="_3" localSheetId="6">[6]Rates!$E$118</definedName>
    <definedName name="_3" localSheetId="5">[6]Rates!$E$118</definedName>
    <definedName name="_3" localSheetId="8">[6]Rates!$E$118</definedName>
    <definedName name="_3" localSheetId="7">[6]Rates!$E$118</definedName>
    <definedName name="_3" localSheetId="10">[6]Rates!$E$118</definedName>
    <definedName name="_3" localSheetId="9">[6]Rates!$E$118</definedName>
    <definedName name="_3" localSheetId="12">[6]Rates!$E$118</definedName>
    <definedName name="_3" localSheetId="11">[6]Rates!$E$118</definedName>
    <definedName name="_3" localSheetId="3">[6]Rates!$E$118</definedName>
    <definedName name="_3" localSheetId="14">[6]Rates!$E$118</definedName>
    <definedName name="_3" localSheetId="13">[6]Rates!$E$118</definedName>
    <definedName name="_3" localSheetId="15">[6]Rates!$E$118</definedName>
    <definedName name="_3" localSheetId="16">[6]Rates!$E$118</definedName>
    <definedName name="_3" localSheetId="18">[6]Rates!$E$118</definedName>
    <definedName name="_3" localSheetId="17">[6]Rates!$E$118</definedName>
    <definedName name="_3" localSheetId="20">[6]Rates!$E$118</definedName>
    <definedName name="_3" localSheetId="19">[6]Rates!$E$118</definedName>
    <definedName name="_3" localSheetId="22">[6]Rates!$E$118</definedName>
    <definedName name="_3" localSheetId="21">[6]Rates!$E$118</definedName>
    <definedName name="_3" localSheetId="24">[6]Rates!$E$118</definedName>
    <definedName name="_3" localSheetId="26">[6]Rates!$E$118</definedName>
    <definedName name="_3" localSheetId="25">[6]Rates!$E$118</definedName>
    <definedName name="_3" localSheetId="23">[6]Rates!$E$118</definedName>
    <definedName name="_3" localSheetId="30">[6]Rates!$E$118</definedName>
    <definedName name="_3" localSheetId="29">[6]Rates!$E$118</definedName>
    <definedName name="_3" localSheetId="28">[6]Rates!$E$118</definedName>
    <definedName name="_3" localSheetId="27">[6]Rates!$E$118</definedName>
    <definedName name="_3" localSheetId="32">[6]Rates!$E$118</definedName>
    <definedName name="_3" localSheetId="31">[6]Rates!$E$118</definedName>
    <definedName name="_3">[7]Rates!$E$118</definedName>
    <definedName name="_4" localSheetId="2">[6]Rates!$E$117</definedName>
    <definedName name="_4" localSheetId="4">[6]Rates!$E$117</definedName>
    <definedName name="_4" localSheetId="6">[6]Rates!$E$117</definedName>
    <definedName name="_4" localSheetId="5">[6]Rates!$E$117</definedName>
    <definedName name="_4" localSheetId="8">[6]Rates!$E$117</definedName>
    <definedName name="_4" localSheetId="7">[6]Rates!$E$117</definedName>
    <definedName name="_4" localSheetId="10">[6]Rates!$E$117</definedName>
    <definedName name="_4" localSheetId="9">[6]Rates!$E$117</definedName>
    <definedName name="_4" localSheetId="12">[6]Rates!$E$117</definedName>
    <definedName name="_4" localSheetId="11">[6]Rates!$E$117</definedName>
    <definedName name="_4" localSheetId="3">[6]Rates!$E$117</definedName>
    <definedName name="_4" localSheetId="14">[6]Rates!$E$117</definedName>
    <definedName name="_4" localSheetId="13">[6]Rates!$E$117</definedName>
    <definedName name="_4" localSheetId="15">[6]Rates!$E$117</definedName>
    <definedName name="_4" localSheetId="16">[6]Rates!$E$117</definedName>
    <definedName name="_4" localSheetId="18">[6]Rates!$E$117</definedName>
    <definedName name="_4" localSheetId="17">[6]Rates!$E$117</definedName>
    <definedName name="_4" localSheetId="20">[6]Rates!$E$117</definedName>
    <definedName name="_4" localSheetId="19">[6]Rates!$E$117</definedName>
    <definedName name="_4" localSheetId="22">[6]Rates!$E$117</definedName>
    <definedName name="_4" localSheetId="21">[6]Rates!$E$117</definedName>
    <definedName name="_4" localSheetId="24">[6]Rates!$E$117</definedName>
    <definedName name="_4" localSheetId="26">[6]Rates!$E$117</definedName>
    <definedName name="_4" localSheetId="25">[6]Rates!$E$117</definedName>
    <definedName name="_4" localSheetId="23">[6]Rates!$E$117</definedName>
    <definedName name="_4" localSheetId="30">[6]Rates!$E$117</definedName>
    <definedName name="_4" localSheetId="29">[6]Rates!$E$117</definedName>
    <definedName name="_4" localSheetId="28">[6]Rates!$E$117</definedName>
    <definedName name="_4" localSheetId="27">[6]Rates!$E$117</definedName>
    <definedName name="_4" localSheetId="32">[6]Rates!$E$117</definedName>
    <definedName name="_4" localSheetId="31">[6]Rates!$E$117</definedName>
    <definedName name="_4">[7]Rates!$E$117</definedName>
    <definedName name="_5" localSheetId="2">[6]Rates!$E$118</definedName>
    <definedName name="_5" localSheetId="4">[6]Rates!$E$118</definedName>
    <definedName name="_5" localSheetId="6">[6]Rates!$E$118</definedName>
    <definedName name="_5" localSheetId="5">[6]Rates!$E$118</definedName>
    <definedName name="_5" localSheetId="8">[6]Rates!$E$118</definedName>
    <definedName name="_5" localSheetId="7">[6]Rates!$E$118</definedName>
    <definedName name="_5" localSheetId="10">[6]Rates!$E$118</definedName>
    <definedName name="_5" localSheetId="9">[6]Rates!$E$118</definedName>
    <definedName name="_5" localSheetId="12">[6]Rates!$E$118</definedName>
    <definedName name="_5" localSheetId="11">[6]Rates!$E$118</definedName>
    <definedName name="_5" localSheetId="3">[6]Rates!$E$118</definedName>
    <definedName name="_5" localSheetId="14">[6]Rates!$E$118</definedName>
    <definedName name="_5" localSheetId="13">[6]Rates!$E$118</definedName>
    <definedName name="_5" localSheetId="15">[6]Rates!$E$118</definedName>
    <definedName name="_5" localSheetId="16">[6]Rates!$E$118</definedName>
    <definedName name="_5" localSheetId="18">[6]Rates!$E$118</definedName>
    <definedName name="_5" localSheetId="17">[6]Rates!$E$118</definedName>
    <definedName name="_5" localSheetId="20">[6]Rates!$E$118</definedName>
    <definedName name="_5" localSheetId="19">[6]Rates!$E$118</definedName>
    <definedName name="_5" localSheetId="22">[6]Rates!$E$118</definedName>
    <definedName name="_5" localSheetId="21">[6]Rates!$E$118</definedName>
    <definedName name="_5" localSheetId="24">[6]Rates!$E$118</definedName>
    <definedName name="_5" localSheetId="26">[6]Rates!$E$118</definedName>
    <definedName name="_5" localSheetId="25">[6]Rates!$E$118</definedName>
    <definedName name="_5" localSheetId="23">[6]Rates!$E$118</definedName>
    <definedName name="_5" localSheetId="30">[6]Rates!$E$118</definedName>
    <definedName name="_5" localSheetId="29">[6]Rates!$E$118</definedName>
    <definedName name="_5" localSheetId="28">[6]Rates!$E$118</definedName>
    <definedName name="_5" localSheetId="27">[6]Rates!$E$118</definedName>
    <definedName name="_5" localSheetId="32">[6]Rates!$E$118</definedName>
    <definedName name="_5" localSheetId="31">[6]Rates!$E$118</definedName>
    <definedName name="_5">[7]Rates!$E$118</definedName>
    <definedName name="_6" localSheetId="2">[6]Rates!$E$117</definedName>
    <definedName name="_6" localSheetId="4">[6]Rates!$E$117</definedName>
    <definedName name="_6" localSheetId="6">[6]Rates!$E$117</definedName>
    <definedName name="_6" localSheetId="5">[6]Rates!$E$117</definedName>
    <definedName name="_6" localSheetId="8">[6]Rates!$E$117</definedName>
    <definedName name="_6" localSheetId="7">[6]Rates!$E$117</definedName>
    <definedName name="_6" localSheetId="10">[6]Rates!$E$117</definedName>
    <definedName name="_6" localSheetId="9">[6]Rates!$E$117</definedName>
    <definedName name="_6" localSheetId="12">[6]Rates!$E$117</definedName>
    <definedName name="_6" localSheetId="11">[6]Rates!$E$117</definedName>
    <definedName name="_6" localSheetId="3">[6]Rates!$E$117</definedName>
    <definedName name="_6" localSheetId="14">[6]Rates!$E$117</definedName>
    <definedName name="_6" localSheetId="13">[6]Rates!$E$117</definedName>
    <definedName name="_6" localSheetId="15">[6]Rates!$E$117</definedName>
    <definedName name="_6" localSheetId="16">[6]Rates!$E$117</definedName>
    <definedName name="_6" localSheetId="18">[6]Rates!$E$117</definedName>
    <definedName name="_6" localSheetId="17">[6]Rates!$E$117</definedName>
    <definedName name="_6" localSheetId="20">[6]Rates!$E$117</definedName>
    <definedName name="_6" localSheetId="19">[6]Rates!$E$117</definedName>
    <definedName name="_6" localSheetId="22">[6]Rates!$E$117</definedName>
    <definedName name="_6" localSheetId="21">[6]Rates!$E$117</definedName>
    <definedName name="_6" localSheetId="24">[6]Rates!$E$117</definedName>
    <definedName name="_6" localSheetId="26">[6]Rates!$E$117</definedName>
    <definedName name="_6" localSheetId="25">[6]Rates!$E$117</definedName>
    <definedName name="_6" localSheetId="23">[6]Rates!$E$117</definedName>
    <definedName name="_6" localSheetId="30">[6]Rates!$E$117</definedName>
    <definedName name="_6" localSheetId="29">[6]Rates!$E$117</definedName>
    <definedName name="_6" localSheetId="28">[6]Rates!$E$117</definedName>
    <definedName name="_6" localSheetId="27">[6]Rates!$E$117</definedName>
    <definedName name="_6" localSheetId="32">[6]Rates!$E$117</definedName>
    <definedName name="_6" localSheetId="31">[6]Rates!$E$117</definedName>
    <definedName name="_6">[7]Rates!$E$117</definedName>
    <definedName name="_7" localSheetId="2">[6]Rates!$E$118</definedName>
    <definedName name="_7" localSheetId="4">[6]Rates!$E$118</definedName>
    <definedName name="_7" localSheetId="6">[6]Rates!$E$118</definedName>
    <definedName name="_7" localSheetId="5">[6]Rates!$E$118</definedName>
    <definedName name="_7" localSheetId="8">[6]Rates!$E$118</definedName>
    <definedName name="_7" localSheetId="7">[6]Rates!$E$118</definedName>
    <definedName name="_7" localSheetId="10">[6]Rates!$E$118</definedName>
    <definedName name="_7" localSheetId="9">[6]Rates!$E$118</definedName>
    <definedName name="_7" localSheetId="12">[6]Rates!$E$118</definedName>
    <definedName name="_7" localSheetId="11">[6]Rates!$E$118</definedName>
    <definedName name="_7" localSheetId="3">[6]Rates!$E$118</definedName>
    <definedName name="_7" localSheetId="14">[6]Rates!$E$118</definedName>
    <definedName name="_7" localSheetId="13">[6]Rates!$E$118</definedName>
    <definedName name="_7" localSheetId="15">[6]Rates!$E$118</definedName>
    <definedName name="_7" localSheetId="16">[6]Rates!$E$118</definedName>
    <definedName name="_7" localSheetId="18">[6]Rates!$E$118</definedName>
    <definedName name="_7" localSheetId="17">[6]Rates!$E$118</definedName>
    <definedName name="_7" localSheetId="20">[6]Rates!$E$118</definedName>
    <definedName name="_7" localSheetId="19">[6]Rates!$E$118</definedName>
    <definedName name="_7" localSheetId="22">[6]Rates!$E$118</definedName>
    <definedName name="_7" localSheetId="21">[6]Rates!$E$118</definedName>
    <definedName name="_7" localSheetId="24">[6]Rates!$E$118</definedName>
    <definedName name="_7" localSheetId="26">[6]Rates!$E$118</definedName>
    <definedName name="_7" localSheetId="25">[6]Rates!$E$118</definedName>
    <definedName name="_7" localSheetId="23">[6]Rates!$E$118</definedName>
    <definedName name="_7" localSheetId="30">[6]Rates!$E$118</definedName>
    <definedName name="_7" localSheetId="29">[6]Rates!$E$118</definedName>
    <definedName name="_7" localSheetId="28">[6]Rates!$E$118</definedName>
    <definedName name="_7" localSheetId="27">[6]Rates!$E$118</definedName>
    <definedName name="_7" localSheetId="32">[6]Rates!$E$118</definedName>
    <definedName name="_7" localSheetId="31">[6]Rates!$E$118</definedName>
    <definedName name="_7">[7]Rates!$E$118</definedName>
    <definedName name="_A2" localSheetId="15">#REF!</definedName>
    <definedName name="_A2" localSheetId="16">#REF!</definedName>
    <definedName name="_A2" localSheetId="19">#REF!</definedName>
    <definedName name="_A2" localSheetId="22">#REF!</definedName>
    <definedName name="_A2" localSheetId="21">#REF!</definedName>
    <definedName name="_A2" localSheetId="24">#REF!</definedName>
    <definedName name="_A2" localSheetId="26">#REF!</definedName>
    <definedName name="_A2" localSheetId="25">#REF!</definedName>
    <definedName name="_A2" localSheetId="23">#REF!</definedName>
    <definedName name="_A2" localSheetId="30">#REF!</definedName>
    <definedName name="_A2" localSheetId="29">#REF!</definedName>
    <definedName name="_A2" localSheetId="32">#REF!</definedName>
    <definedName name="_A2" localSheetId="31">#REF!</definedName>
    <definedName name="_A2">#REF!</definedName>
    <definedName name="_bbo160" localSheetId="2">[20]Rates!$E$27</definedName>
    <definedName name="_bbo160" localSheetId="4">[20]Rates!$E$27</definedName>
    <definedName name="_bbo160" localSheetId="6">[20]Rates!$E$27</definedName>
    <definedName name="_bbo160" localSheetId="5">[20]Rates!$E$27</definedName>
    <definedName name="_bbo160" localSheetId="8">[20]Rates!$E$27</definedName>
    <definedName name="_bbo160" localSheetId="7">[20]Rates!$E$27</definedName>
    <definedName name="_bbo160" localSheetId="10">[20]Rates!$E$27</definedName>
    <definedName name="_bbo160" localSheetId="9">[20]Rates!$E$27</definedName>
    <definedName name="_bbo160" localSheetId="12">[20]Rates!$E$27</definedName>
    <definedName name="_bbo160" localSheetId="11">[20]Rates!$E$27</definedName>
    <definedName name="_bbo160" localSheetId="3">[20]Rates!$E$27</definedName>
    <definedName name="_bbo160" localSheetId="14">[20]Rates!$E$27</definedName>
    <definedName name="_bbo160" localSheetId="13">[20]Rates!$E$27</definedName>
    <definedName name="_bbo160" localSheetId="15">[20]Rates!$E$27</definedName>
    <definedName name="_bbo160" localSheetId="16">[20]Rates!$E$27</definedName>
    <definedName name="_bbo160" localSheetId="18">[20]Rates!$E$27</definedName>
    <definedName name="_bbo160" localSheetId="17">[20]Rates!$E$27</definedName>
    <definedName name="_bbo160" localSheetId="20">[20]Rates!$E$27</definedName>
    <definedName name="_bbo160" localSheetId="19">[20]Rates!$E$27</definedName>
    <definedName name="_bbo160" localSheetId="22">[20]Rates!$E$27</definedName>
    <definedName name="_bbo160" localSheetId="21">[20]Rates!$E$27</definedName>
    <definedName name="_bbo160" localSheetId="24">[20]Rates!$E$27</definedName>
    <definedName name="_bbo160" localSheetId="26">[20]Rates!$E$27</definedName>
    <definedName name="_bbo160" localSheetId="25">[20]Rates!$E$27</definedName>
    <definedName name="_bbo160" localSheetId="23">[20]Rates!$E$27</definedName>
    <definedName name="_bbo160" localSheetId="30">[20]Rates!$E$27</definedName>
    <definedName name="_bbo160" localSheetId="29">[20]Rates!$E$27</definedName>
    <definedName name="_bbo160" localSheetId="28">[20]Rates!$E$27</definedName>
    <definedName name="_bbo160" localSheetId="27">[20]Rates!$E$27</definedName>
    <definedName name="_bbo160" localSheetId="32">[20]Rates!$E$27</definedName>
    <definedName name="_bbo160" localSheetId="31">[20]Rates!$E$27</definedName>
    <definedName name="_bbo160">[21]Rates!$E$27</definedName>
    <definedName name="_bbo200" localSheetId="2">[20]Rates!$E$28</definedName>
    <definedName name="_bbo200" localSheetId="4">[20]Rates!$E$28</definedName>
    <definedName name="_bbo200" localSheetId="6">[20]Rates!$E$28</definedName>
    <definedName name="_bbo200" localSheetId="5">[20]Rates!$E$28</definedName>
    <definedName name="_bbo200" localSheetId="8">[20]Rates!$E$28</definedName>
    <definedName name="_bbo200" localSheetId="7">[20]Rates!$E$28</definedName>
    <definedName name="_bbo200" localSheetId="10">[20]Rates!$E$28</definedName>
    <definedName name="_bbo200" localSheetId="9">[20]Rates!$E$28</definedName>
    <definedName name="_bbo200" localSheetId="12">[20]Rates!$E$28</definedName>
    <definedName name="_bbo200" localSheetId="11">[20]Rates!$E$28</definedName>
    <definedName name="_bbo200" localSheetId="3">[20]Rates!$E$28</definedName>
    <definedName name="_bbo200" localSheetId="14">[20]Rates!$E$28</definedName>
    <definedName name="_bbo200" localSheetId="13">[20]Rates!$E$28</definedName>
    <definedName name="_bbo200" localSheetId="15">[20]Rates!$E$28</definedName>
    <definedName name="_bbo200" localSheetId="16">[20]Rates!$E$28</definedName>
    <definedName name="_bbo200" localSheetId="18">[20]Rates!$E$28</definedName>
    <definedName name="_bbo200" localSheetId="17">[20]Rates!$E$28</definedName>
    <definedName name="_bbo200" localSheetId="20">[20]Rates!$E$28</definedName>
    <definedName name="_bbo200" localSheetId="19">[20]Rates!$E$28</definedName>
    <definedName name="_bbo200" localSheetId="22">[20]Rates!$E$28</definedName>
    <definedName name="_bbo200" localSheetId="21">[20]Rates!$E$28</definedName>
    <definedName name="_bbo200" localSheetId="24">[20]Rates!$E$28</definedName>
    <definedName name="_bbo200" localSheetId="26">[20]Rates!$E$28</definedName>
    <definedName name="_bbo200" localSheetId="25">[20]Rates!$E$28</definedName>
    <definedName name="_bbo200" localSheetId="23">[20]Rates!$E$28</definedName>
    <definedName name="_bbo200" localSheetId="30">[20]Rates!$E$28</definedName>
    <definedName name="_bbo200" localSheetId="29">[20]Rates!$E$28</definedName>
    <definedName name="_bbo200" localSheetId="28">[20]Rates!$E$28</definedName>
    <definedName name="_bbo200" localSheetId="27">[20]Rates!$E$28</definedName>
    <definedName name="_bbo200" localSheetId="32">[20]Rates!$E$28</definedName>
    <definedName name="_bbo200" localSheetId="31">[20]Rates!$E$28</definedName>
    <definedName name="_bbo200">[21]Rates!$E$28</definedName>
    <definedName name="_bgh160" localSheetId="2">[20]Rates!$E$25</definedName>
    <definedName name="_bgh160" localSheetId="4">[20]Rates!$E$25</definedName>
    <definedName name="_bgh160" localSheetId="6">[20]Rates!$E$25</definedName>
    <definedName name="_bgh160" localSheetId="5">[20]Rates!$E$25</definedName>
    <definedName name="_bgh160" localSheetId="8">[20]Rates!$E$25</definedName>
    <definedName name="_bgh160" localSheetId="7">[20]Rates!$E$25</definedName>
    <definedName name="_bgh160" localSheetId="10">[20]Rates!$E$25</definedName>
    <definedName name="_bgh160" localSheetId="9">[20]Rates!$E$25</definedName>
    <definedName name="_bgh160" localSheetId="12">[20]Rates!$E$25</definedName>
    <definedName name="_bgh160" localSheetId="11">[20]Rates!$E$25</definedName>
    <definedName name="_bgh160" localSheetId="3">[20]Rates!$E$25</definedName>
    <definedName name="_bgh160" localSheetId="14">[20]Rates!$E$25</definedName>
    <definedName name="_bgh160" localSheetId="13">[20]Rates!$E$25</definedName>
    <definedName name="_bgh160" localSheetId="15">[20]Rates!$E$25</definedName>
    <definedName name="_bgh160" localSheetId="16">[20]Rates!$E$25</definedName>
    <definedName name="_bgh160" localSheetId="18">[20]Rates!$E$25</definedName>
    <definedName name="_bgh160" localSheetId="17">[20]Rates!$E$25</definedName>
    <definedName name="_bgh160" localSheetId="20">[20]Rates!$E$25</definedName>
    <definedName name="_bgh160" localSheetId="19">[20]Rates!$E$25</definedName>
    <definedName name="_bgh160" localSheetId="22">[20]Rates!$E$25</definedName>
    <definedName name="_bgh160" localSheetId="21">[20]Rates!$E$25</definedName>
    <definedName name="_bgh160" localSheetId="24">[20]Rates!$E$25</definedName>
    <definedName name="_bgh160" localSheetId="26">[20]Rates!$E$25</definedName>
    <definedName name="_bgh160" localSheetId="25">[20]Rates!$E$25</definedName>
    <definedName name="_bgh160" localSheetId="23">[20]Rates!$E$25</definedName>
    <definedName name="_bgh160" localSheetId="30">[20]Rates!$E$25</definedName>
    <definedName name="_bgh160" localSheetId="29">[20]Rates!$E$25</definedName>
    <definedName name="_bgh160" localSheetId="28">[20]Rates!$E$25</definedName>
    <definedName name="_bgh160" localSheetId="27">[20]Rates!$E$25</definedName>
    <definedName name="_bgh160" localSheetId="32">[20]Rates!$E$25</definedName>
    <definedName name="_bgh160" localSheetId="31">[20]Rates!$E$25</definedName>
    <definedName name="_bgh160">[21]Rates!$E$25</definedName>
    <definedName name="_bng100" localSheetId="2">[20]Rates!$E$288</definedName>
    <definedName name="_bng100" localSheetId="4">[20]Rates!$E$288</definedName>
    <definedName name="_bng100" localSheetId="6">[20]Rates!$E$288</definedName>
    <definedName name="_bng100" localSheetId="5">[20]Rates!$E$288</definedName>
    <definedName name="_bng100" localSheetId="8">[20]Rates!$E$288</definedName>
    <definedName name="_bng100" localSheetId="7">[20]Rates!$E$288</definedName>
    <definedName name="_bng100" localSheetId="10">[20]Rates!$E$288</definedName>
    <definedName name="_bng100" localSheetId="9">[20]Rates!$E$288</definedName>
    <definedName name="_bng100" localSheetId="12">[20]Rates!$E$288</definedName>
    <definedName name="_bng100" localSheetId="11">[20]Rates!$E$288</definedName>
    <definedName name="_bng100" localSheetId="3">[20]Rates!$E$288</definedName>
    <definedName name="_bng100" localSheetId="14">[20]Rates!$E$288</definedName>
    <definedName name="_bng100" localSheetId="13">[20]Rates!$E$288</definedName>
    <definedName name="_bng100" localSheetId="15">[20]Rates!$E$288</definedName>
    <definedName name="_bng100" localSheetId="16">[20]Rates!$E$288</definedName>
    <definedName name="_bng100" localSheetId="18">[20]Rates!$E$288</definedName>
    <definedName name="_bng100" localSheetId="17">[20]Rates!$E$288</definedName>
    <definedName name="_bng100" localSheetId="20">[20]Rates!$E$288</definedName>
    <definedName name="_bng100" localSheetId="19">[20]Rates!$E$288</definedName>
    <definedName name="_bng100" localSheetId="22">[20]Rates!$E$288</definedName>
    <definedName name="_bng100" localSheetId="21">[20]Rates!$E$288</definedName>
    <definedName name="_bng100" localSheetId="24">[20]Rates!$E$288</definedName>
    <definedName name="_bng100" localSheetId="26">[20]Rates!$E$288</definedName>
    <definedName name="_bng100" localSheetId="25">[20]Rates!$E$288</definedName>
    <definedName name="_bng100" localSheetId="23">[20]Rates!$E$288</definedName>
    <definedName name="_bng100" localSheetId="30">[20]Rates!$E$288</definedName>
    <definedName name="_bng100" localSheetId="29">[20]Rates!$E$288</definedName>
    <definedName name="_bng100" localSheetId="28">[20]Rates!$E$288</definedName>
    <definedName name="_bng100" localSheetId="27">[20]Rates!$E$288</definedName>
    <definedName name="_bng100" localSheetId="32">[20]Rates!$E$288</definedName>
    <definedName name="_bng100" localSheetId="31">[20]Rates!$E$288</definedName>
    <definedName name="_bng100">[21]Rates!$E$288</definedName>
    <definedName name="_bng150" localSheetId="2">[20]Rates!$E$289</definedName>
    <definedName name="_bng150" localSheetId="4">[20]Rates!$E$289</definedName>
    <definedName name="_bng150" localSheetId="6">[20]Rates!$E$289</definedName>
    <definedName name="_bng150" localSheetId="5">[20]Rates!$E$289</definedName>
    <definedName name="_bng150" localSheetId="8">[20]Rates!$E$289</definedName>
    <definedName name="_bng150" localSheetId="7">[20]Rates!$E$289</definedName>
    <definedName name="_bng150" localSheetId="10">[20]Rates!$E$289</definedName>
    <definedName name="_bng150" localSheetId="9">[20]Rates!$E$289</definedName>
    <definedName name="_bng150" localSheetId="12">[20]Rates!$E$289</definedName>
    <definedName name="_bng150" localSheetId="11">[20]Rates!$E$289</definedName>
    <definedName name="_bng150" localSheetId="3">[20]Rates!$E$289</definedName>
    <definedName name="_bng150" localSheetId="14">[20]Rates!$E$289</definedName>
    <definedName name="_bng150" localSheetId="13">[20]Rates!$E$289</definedName>
    <definedName name="_bng150" localSheetId="15">[20]Rates!$E$289</definedName>
    <definedName name="_bng150" localSheetId="16">[20]Rates!$E$289</definedName>
    <definedName name="_bng150" localSheetId="18">[20]Rates!$E$289</definedName>
    <definedName name="_bng150" localSheetId="17">[20]Rates!$E$289</definedName>
    <definedName name="_bng150" localSheetId="20">[20]Rates!$E$289</definedName>
    <definedName name="_bng150" localSheetId="19">[20]Rates!$E$289</definedName>
    <definedName name="_bng150" localSheetId="22">[20]Rates!$E$289</definedName>
    <definedName name="_bng150" localSheetId="21">[20]Rates!$E$289</definedName>
    <definedName name="_bng150" localSheetId="24">[20]Rates!$E$289</definedName>
    <definedName name="_bng150" localSheetId="26">[20]Rates!$E$289</definedName>
    <definedName name="_bng150" localSheetId="25">[20]Rates!$E$289</definedName>
    <definedName name="_bng150" localSheetId="23">[20]Rates!$E$289</definedName>
    <definedName name="_bng150" localSheetId="30">[20]Rates!$E$289</definedName>
    <definedName name="_bng150" localSheetId="29">[20]Rates!$E$289</definedName>
    <definedName name="_bng150" localSheetId="28">[20]Rates!$E$289</definedName>
    <definedName name="_bng150" localSheetId="27">[20]Rates!$E$289</definedName>
    <definedName name="_bng150" localSheetId="32">[20]Rates!$E$289</definedName>
    <definedName name="_bng150" localSheetId="31">[20]Rates!$E$289</definedName>
    <definedName name="_bng150">[21]Rates!$E$289</definedName>
    <definedName name="_bng200" localSheetId="2">[22]Rates!$E$282</definedName>
    <definedName name="_bng200" localSheetId="4">[22]Rates!$E$282</definedName>
    <definedName name="_bng200" localSheetId="6">[22]Rates!$E$282</definedName>
    <definedName name="_bng200" localSheetId="5">[22]Rates!$E$282</definedName>
    <definedName name="_bng200" localSheetId="8">[22]Rates!$E$282</definedName>
    <definedName name="_bng200" localSheetId="7">[22]Rates!$E$282</definedName>
    <definedName name="_bng200" localSheetId="10">[22]Rates!$E$282</definedName>
    <definedName name="_bng200" localSheetId="9">[22]Rates!$E$282</definedName>
    <definedName name="_bng200" localSheetId="12">[22]Rates!$E$282</definedName>
    <definedName name="_bng200" localSheetId="11">[22]Rates!$E$282</definedName>
    <definedName name="_bng200" localSheetId="3">[22]Rates!$E$282</definedName>
    <definedName name="_bng200" localSheetId="14">[22]Rates!$E$282</definedName>
    <definedName name="_bng200" localSheetId="13">[22]Rates!$E$282</definedName>
    <definedName name="_bng200" localSheetId="15">[22]Rates!$E$282</definedName>
    <definedName name="_bng200" localSheetId="16">[22]Rates!$E$282</definedName>
    <definedName name="_bng200" localSheetId="18">[22]Rates!$E$282</definedName>
    <definedName name="_bng200" localSheetId="17">[22]Rates!$E$282</definedName>
    <definedName name="_bng200" localSheetId="20">[22]Rates!$E$282</definedName>
    <definedName name="_bng200" localSheetId="19">[22]Rates!$E$282</definedName>
    <definedName name="_bng200" localSheetId="22">[22]Rates!$E$282</definedName>
    <definedName name="_bng200" localSheetId="21">[22]Rates!$E$282</definedName>
    <definedName name="_bng200" localSheetId="24">[22]Rates!$E$282</definedName>
    <definedName name="_bng200" localSheetId="26">[22]Rates!$E$282</definedName>
    <definedName name="_bng200" localSheetId="25">[22]Rates!$E$282</definedName>
    <definedName name="_bng200" localSheetId="23">[22]Rates!$E$282</definedName>
    <definedName name="_bng200" localSheetId="30">[22]Rates!$E$282</definedName>
    <definedName name="_bng200" localSheetId="29">[22]Rates!$E$282</definedName>
    <definedName name="_bng200" localSheetId="28">[22]Rates!$E$282</definedName>
    <definedName name="_bng200" localSheetId="27">[22]Rates!$E$282</definedName>
    <definedName name="_bng200" localSheetId="32">[22]Rates!$E$282</definedName>
    <definedName name="_bng200" localSheetId="31">[22]Rates!$E$282</definedName>
    <definedName name="_bng200">[23]Rates!$E$282</definedName>
    <definedName name="_bng250" localSheetId="2">[22]Rates!$E$283</definedName>
    <definedName name="_bng250" localSheetId="4">[22]Rates!$E$283</definedName>
    <definedName name="_bng250" localSheetId="6">[22]Rates!$E$283</definedName>
    <definedName name="_bng250" localSheetId="5">[22]Rates!$E$283</definedName>
    <definedName name="_bng250" localSheetId="8">[22]Rates!$E$283</definedName>
    <definedName name="_bng250" localSheetId="7">[22]Rates!$E$283</definedName>
    <definedName name="_bng250" localSheetId="10">[22]Rates!$E$283</definedName>
    <definedName name="_bng250" localSheetId="9">[22]Rates!$E$283</definedName>
    <definedName name="_bng250" localSheetId="12">[22]Rates!$E$283</definedName>
    <definedName name="_bng250" localSheetId="11">[22]Rates!$E$283</definedName>
    <definedName name="_bng250" localSheetId="3">[22]Rates!$E$283</definedName>
    <definedName name="_bng250" localSheetId="14">[22]Rates!$E$283</definedName>
    <definedName name="_bng250" localSheetId="13">[22]Rates!$E$283</definedName>
    <definedName name="_bng250" localSheetId="15">[22]Rates!$E$283</definedName>
    <definedName name="_bng250" localSheetId="16">[22]Rates!$E$283</definedName>
    <definedName name="_bng250" localSheetId="18">[22]Rates!$E$283</definedName>
    <definedName name="_bng250" localSheetId="17">[22]Rates!$E$283</definedName>
    <definedName name="_bng250" localSheetId="20">[22]Rates!$E$283</definedName>
    <definedName name="_bng250" localSheetId="19">[22]Rates!$E$283</definedName>
    <definedName name="_bng250" localSheetId="22">[22]Rates!$E$283</definedName>
    <definedName name="_bng250" localSheetId="21">[22]Rates!$E$283</definedName>
    <definedName name="_bng250" localSheetId="24">[22]Rates!$E$283</definedName>
    <definedName name="_bng250" localSheetId="26">[22]Rates!$E$283</definedName>
    <definedName name="_bng250" localSheetId="25">[22]Rates!$E$283</definedName>
    <definedName name="_bng250" localSheetId="23">[22]Rates!$E$283</definedName>
    <definedName name="_bng250" localSheetId="30">[22]Rates!$E$283</definedName>
    <definedName name="_bng250" localSheetId="29">[22]Rates!$E$283</definedName>
    <definedName name="_bng250" localSheetId="28">[22]Rates!$E$283</definedName>
    <definedName name="_bng250" localSheetId="27">[22]Rates!$E$283</definedName>
    <definedName name="_bng250" localSheetId="32">[22]Rates!$E$283</definedName>
    <definedName name="_bng250" localSheetId="31">[22]Rates!$E$283</definedName>
    <definedName name="_bng250">[23]Rates!$E$283</definedName>
    <definedName name="_cyt1" localSheetId="2">[14]Rates!$E$268</definedName>
    <definedName name="_cyt1" localSheetId="4">[14]Rates!$E$268</definedName>
    <definedName name="_cyt1" localSheetId="6">[14]Rates!$E$268</definedName>
    <definedName name="_cyt1" localSheetId="5">[14]Rates!$E$268</definedName>
    <definedName name="_cyt1" localSheetId="8">[14]Rates!$E$268</definedName>
    <definedName name="_cyt1" localSheetId="7">[14]Rates!$E$268</definedName>
    <definedName name="_cyt1" localSheetId="10">[14]Rates!$E$268</definedName>
    <definedName name="_cyt1" localSheetId="9">[14]Rates!$E$268</definedName>
    <definedName name="_cyt1" localSheetId="12">[14]Rates!$E$268</definedName>
    <definedName name="_cyt1" localSheetId="11">[14]Rates!$E$268</definedName>
    <definedName name="_cyt1" localSheetId="3">[14]Rates!$E$268</definedName>
    <definedName name="_cyt1" localSheetId="14">[14]Rates!$E$268</definedName>
    <definedName name="_cyt1" localSheetId="13">[14]Rates!$E$268</definedName>
    <definedName name="_cyt1" localSheetId="15">[14]Rates!$E$268</definedName>
    <definedName name="_cyt1" localSheetId="16">[14]Rates!$E$268</definedName>
    <definedName name="_cyt1" localSheetId="18">[14]Rates!$E$268</definedName>
    <definedName name="_cyt1" localSheetId="17">[14]Rates!$E$268</definedName>
    <definedName name="_cyt1" localSheetId="20">[14]Rates!$E$268</definedName>
    <definedName name="_cyt1" localSheetId="19">[14]Rates!$E$268</definedName>
    <definedName name="_cyt1" localSheetId="22">[14]Rates!$E$268</definedName>
    <definedName name="_cyt1" localSheetId="21">[14]Rates!$E$268</definedName>
    <definedName name="_cyt1" localSheetId="24">[14]Rates!$E$268</definedName>
    <definedName name="_cyt1" localSheetId="26">[14]Rates!$E$268</definedName>
    <definedName name="_cyt1" localSheetId="25">[14]Rates!$E$268</definedName>
    <definedName name="_cyt1" localSheetId="23">[14]Rates!$E$268</definedName>
    <definedName name="_cyt1" localSheetId="30">[14]Rates!$E$268</definedName>
    <definedName name="_cyt1" localSheetId="29">[14]Rates!$E$268</definedName>
    <definedName name="_cyt1" localSheetId="28">[14]Rates!$E$268</definedName>
    <definedName name="_cyt1" localSheetId="27">[14]Rates!$E$268</definedName>
    <definedName name="_cyt1" localSheetId="32">[14]Rates!$E$268</definedName>
    <definedName name="_cyt1" localSheetId="31">[14]Rates!$E$268</definedName>
    <definedName name="_cyt1">[15]Rates!$E$268</definedName>
    <definedName name="_DC" localSheetId="15">#REF!</definedName>
    <definedName name="_DC" localSheetId="16">#REF!</definedName>
    <definedName name="_DC" localSheetId="19">#REF!</definedName>
    <definedName name="_DC" localSheetId="22">#REF!</definedName>
    <definedName name="_DC" localSheetId="21">#REF!</definedName>
    <definedName name="_DC" localSheetId="24">#REF!</definedName>
    <definedName name="_DC" localSheetId="26">#REF!</definedName>
    <definedName name="_DC" localSheetId="25">#REF!</definedName>
    <definedName name="_DC" localSheetId="23">#REF!</definedName>
    <definedName name="_DC" localSheetId="30">#REF!</definedName>
    <definedName name="_DC" localSheetId="29">#REF!</definedName>
    <definedName name="_DC" localSheetId="32">#REF!</definedName>
    <definedName name="_DC" localSheetId="31">#REF!</definedName>
    <definedName name="_DC">#REF!</definedName>
    <definedName name="_dwm15" localSheetId="2">[20]Rates!$E$241</definedName>
    <definedName name="_dwm15" localSheetId="4">[20]Rates!$E$241</definedName>
    <definedName name="_dwm15" localSheetId="6">[20]Rates!$E$241</definedName>
    <definedName name="_dwm15" localSheetId="5">[20]Rates!$E$241</definedName>
    <definedName name="_dwm15" localSheetId="8">[20]Rates!$E$241</definedName>
    <definedName name="_dwm15" localSheetId="7">[20]Rates!$E$241</definedName>
    <definedName name="_dwm15" localSheetId="10">[20]Rates!$E$241</definedName>
    <definedName name="_dwm15" localSheetId="9">[20]Rates!$E$241</definedName>
    <definedName name="_dwm15" localSheetId="12">[20]Rates!$E$241</definedName>
    <definedName name="_dwm15" localSheetId="11">[20]Rates!$E$241</definedName>
    <definedName name="_dwm15" localSheetId="3">[20]Rates!$E$241</definedName>
    <definedName name="_dwm15" localSheetId="14">[20]Rates!$E$241</definedName>
    <definedName name="_dwm15" localSheetId="13">[20]Rates!$E$241</definedName>
    <definedName name="_dwm15" localSheetId="15">[20]Rates!$E$241</definedName>
    <definedName name="_dwm15" localSheetId="16">[20]Rates!$E$241</definedName>
    <definedName name="_dwm15" localSheetId="18">[20]Rates!$E$241</definedName>
    <definedName name="_dwm15" localSheetId="17">[20]Rates!$E$241</definedName>
    <definedName name="_dwm15" localSheetId="20">[20]Rates!$E$241</definedName>
    <definedName name="_dwm15" localSheetId="19">[20]Rates!$E$241</definedName>
    <definedName name="_dwm15" localSheetId="22">[20]Rates!$E$241</definedName>
    <definedName name="_dwm15" localSheetId="21">[20]Rates!$E$241</definedName>
    <definedName name="_dwm15" localSheetId="24">[20]Rates!$E$241</definedName>
    <definedName name="_dwm15" localSheetId="26">[20]Rates!$E$241</definedName>
    <definedName name="_dwm15" localSheetId="25">[20]Rates!$E$241</definedName>
    <definedName name="_dwm15" localSheetId="23">[20]Rates!$E$241</definedName>
    <definedName name="_dwm15" localSheetId="30">[20]Rates!$E$241</definedName>
    <definedName name="_dwm15" localSheetId="29">[20]Rates!$E$241</definedName>
    <definedName name="_dwm15" localSheetId="28">[20]Rates!$E$241</definedName>
    <definedName name="_dwm15" localSheetId="27">[20]Rates!$E$241</definedName>
    <definedName name="_dwm15" localSheetId="32">[20]Rates!$E$241</definedName>
    <definedName name="_dwm15" localSheetId="31">[20]Rates!$E$241</definedName>
    <definedName name="_dwm15">[21]Rates!$E$241</definedName>
    <definedName name="_dwm25" localSheetId="2">[20]Rates!$E$242</definedName>
    <definedName name="_dwm25" localSheetId="4">[20]Rates!$E$242</definedName>
    <definedName name="_dwm25" localSheetId="6">[20]Rates!$E$242</definedName>
    <definedName name="_dwm25" localSheetId="5">[20]Rates!$E$242</definedName>
    <definedName name="_dwm25" localSheetId="8">[20]Rates!$E$242</definedName>
    <definedName name="_dwm25" localSheetId="7">[20]Rates!$E$242</definedName>
    <definedName name="_dwm25" localSheetId="10">[20]Rates!$E$242</definedName>
    <definedName name="_dwm25" localSheetId="9">[20]Rates!$E$242</definedName>
    <definedName name="_dwm25" localSheetId="12">[20]Rates!$E$242</definedName>
    <definedName name="_dwm25" localSheetId="11">[20]Rates!$E$242</definedName>
    <definedName name="_dwm25" localSheetId="3">[20]Rates!$E$242</definedName>
    <definedName name="_dwm25" localSheetId="14">[20]Rates!$E$242</definedName>
    <definedName name="_dwm25" localSheetId="13">[20]Rates!$E$242</definedName>
    <definedName name="_dwm25" localSheetId="15">[20]Rates!$E$242</definedName>
    <definedName name="_dwm25" localSheetId="16">[20]Rates!$E$242</definedName>
    <definedName name="_dwm25" localSheetId="18">[20]Rates!$E$242</definedName>
    <definedName name="_dwm25" localSheetId="17">[20]Rates!$E$242</definedName>
    <definedName name="_dwm25" localSheetId="20">[20]Rates!$E$242</definedName>
    <definedName name="_dwm25" localSheetId="19">[20]Rates!$E$242</definedName>
    <definedName name="_dwm25" localSheetId="22">[20]Rates!$E$242</definedName>
    <definedName name="_dwm25" localSheetId="21">[20]Rates!$E$242</definedName>
    <definedName name="_dwm25" localSheetId="24">[20]Rates!$E$242</definedName>
    <definedName name="_dwm25" localSheetId="26">[20]Rates!$E$242</definedName>
    <definedName name="_dwm25" localSheetId="25">[20]Rates!$E$242</definedName>
    <definedName name="_dwm25" localSheetId="23">[20]Rates!$E$242</definedName>
    <definedName name="_dwm25" localSheetId="30">[20]Rates!$E$242</definedName>
    <definedName name="_dwm25" localSheetId="29">[20]Rates!$E$242</definedName>
    <definedName name="_dwm25" localSheetId="28">[20]Rates!$E$242</definedName>
    <definedName name="_dwm25" localSheetId="27">[20]Rates!$E$242</definedName>
    <definedName name="_dwm25" localSheetId="32">[20]Rates!$E$242</definedName>
    <definedName name="_dwm25" localSheetId="31">[20]Rates!$E$242</definedName>
    <definedName name="_dwm25">[21]Rates!$E$242</definedName>
    <definedName name="_dwm50" localSheetId="2">[20]Rates!$E$243</definedName>
    <definedName name="_dwm50" localSheetId="4">[20]Rates!$E$243</definedName>
    <definedName name="_dwm50" localSheetId="6">[20]Rates!$E$243</definedName>
    <definedName name="_dwm50" localSheetId="5">[20]Rates!$E$243</definedName>
    <definedName name="_dwm50" localSheetId="8">[20]Rates!$E$243</definedName>
    <definedName name="_dwm50" localSheetId="7">[20]Rates!$E$243</definedName>
    <definedName name="_dwm50" localSheetId="10">[20]Rates!$E$243</definedName>
    <definedName name="_dwm50" localSheetId="9">[20]Rates!$E$243</definedName>
    <definedName name="_dwm50" localSheetId="12">[20]Rates!$E$243</definedName>
    <definedName name="_dwm50" localSheetId="11">[20]Rates!$E$243</definedName>
    <definedName name="_dwm50" localSheetId="3">[20]Rates!$E$243</definedName>
    <definedName name="_dwm50" localSheetId="14">[20]Rates!$E$243</definedName>
    <definedName name="_dwm50" localSheetId="13">[20]Rates!$E$243</definedName>
    <definedName name="_dwm50" localSheetId="15">[20]Rates!$E$243</definedName>
    <definedName name="_dwm50" localSheetId="16">[20]Rates!$E$243</definedName>
    <definedName name="_dwm50" localSheetId="18">[20]Rates!$E$243</definedName>
    <definedName name="_dwm50" localSheetId="17">[20]Rates!$E$243</definedName>
    <definedName name="_dwm50" localSheetId="20">[20]Rates!$E$243</definedName>
    <definedName name="_dwm50" localSheetId="19">[20]Rates!$E$243</definedName>
    <definedName name="_dwm50" localSheetId="22">[20]Rates!$E$243</definedName>
    <definedName name="_dwm50" localSheetId="21">[20]Rates!$E$243</definedName>
    <definedName name="_dwm50" localSheetId="24">[20]Rates!$E$243</definedName>
    <definedName name="_dwm50" localSheetId="26">[20]Rates!$E$243</definedName>
    <definedName name="_dwm50" localSheetId="25">[20]Rates!$E$243</definedName>
    <definedName name="_dwm50" localSheetId="23">[20]Rates!$E$243</definedName>
    <definedName name="_dwm50" localSheetId="30">[20]Rates!$E$243</definedName>
    <definedName name="_dwm50" localSheetId="29">[20]Rates!$E$243</definedName>
    <definedName name="_dwm50" localSheetId="28">[20]Rates!$E$243</definedName>
    <definedName name="_dwm50" localSheetId="27">[20]Rates!$E$243</definedName>
    <definedName name="_dwm50" localSheetId="32">[20]Rates!$E$243</definedName>
    <definedName name="_dwm50" localSheetId="31">[20]Rates!$E$243</definedName>
    <definedName name="_dwm50">[21]Rates!$E$243</definedName>
    <definedName name="_EE333" localSheetId="15">#REF!</definedName>
    <definedName name="_EE333" localSheetId="16">#REF!</definedName>
    <definedName name="_EE333" localSheetId="20">#REF!</definedName>
    <definedName name="_EE333" localSheetId="19">#REF!</definedName>
    <definedName name="_EE333" localSheetId="22">#REF!</definedName>
    <definedName name="_EE333" localSheetId="21">#REF!</definedName>
    <definedName name="_EE333" localSheetId="24">#REF!</definedName>
    <definedName name="_EE333" localSheetId="26">#REF!</definedName>
    <definedName name="_EE333" localSheetId="25">#REF!</definedName>
    <definedName name="_EE333" localSheetId="23">#REF!</definedName>
    <definedName name="_EE333" localSheetId="30">#REF!</definedName>
    <definedName name="_EE333" localSheetId="29">#REF!</definedName>
    <definedName name="_EE333" localSheetId="32">#REF!</definedName>
    <definedName name="_EE333" localSheetId="31">#REF!</definedName>
    <definedName name="_EE333">#REF!</definedName>
    <definedName name="_FD" localSheetId="15">#REF!</definedName>
    <definedName name="_FD" localSheetId="16">#REF!</definedName>
    <definedName name="_FD" localSheetId="19">#REF!</definedName>
    <definedName name="_FD" localSheetId="22">#REF!</definedName>
    <definedName name="_FD" localSheetId="21">#REF!</definedName>
    <definedName name="_FD" localSheetId="24">#REF!</definedName>
    <definedName name="_FD" localSheetId="26">#REF!</definedName>
    <definedName name="_FD" localSheetId="25">#REF!</definedName>
    <definedName name="_FD" localSheetId="23">#REF!</definedName>
    <definedName name="_FD" localSheetId="30">#REF!</definedName>
    <definedName name="_FD" localSheetId="29">#REF!</definedName>
    <definedName name="_FD" localSheetId="32">#REF!</definedName>
    <definedName name="_FD" localSheetId="31">#REF!</definedName>
    <definedName name="_FD">#REF!</definedName>
    <definedName name="_fgv100" localSheetId="2">[20]Rates!$E$208</definedName>
    <definedName name="_fgv100" localSheetId="4">[20]Rates!$E$208</definedName>
    <definedName name="_fgv100" localSheetId="6">[20]Rates!$E$208</definedName>
    <definedName name="_fgv100" localSheetId="5">[20]Rates!$E$208</definedName>
    <definedName name="_fgv100" localSheetId="8">[20]Rates!$E$208</definedName>
    <definedName name="_fgv100" localSheetId="7">[20]Rates!$E$208</definedName>
    <definedName name="_fgv100" localSheetId="10">[20]Rates!$E$208</definedName>
    <definedName name="_fgv100" localSheetId="9">[20]Rates!$E$208</definedName>
    <definedName name="_fgv100" localSheetId="12">[20]Rates!$E$208</definedName>
    <definedName name="_fgv100" localSheetId="11">[20]Rates!$E$208</definedName>
    <definedName name="_fgv100" localSheetId="3">[20]Rates!$E$208</definedName>
    <definedName name="_fgv100" localSheetId="14">[20]Rates!$E$208</definedName>
    <definedName name="_fgv100" localSheetId="13">[20]Rates!$E$208</definedName>
    <definedName name="_fgv100" localSheetId="15">[20]Rates!$E$208</definedName>
    <definedName name="_fgv100" localSheetId="16">[20]Rates!$E$208</definedName>
    <definedName name="_fgv100" localSheetId="18">[20]Rates!$E$208</definedName>
    <definedName name="_fgv100" localSheetId="17">[20]Rates!$E$208</definedName>
    <definedName name="_fgv100" localSheetId="20">[20]Rates!$E$208</definedName>
    <definedName name="_fgv100" localSheetId="19">[20]Rates!$E$208</definedName>
    <definedName name="_fgv100" localSheetId="22">[20]Rates!$E$208</definedName>
    <definedName name="_fgv100" localSheetId="21">[20]Rates!$E$208</definedName>
    <definedName name="_fgv100" localSheetId="24">[20]Rates!$E$208</definedName>
    <definedName name="_fgv100" localSheetId="26">[20]Rates!$E$208</definedName>
    <definedName name="_fgv100" localSheetId="25">[20]Rates!$E$208</definedName>
    <definedName name="_fgv100" localSheetId="23">[20]Rates!$E$208</definedName>
    <definedName name="_fgv100" localSheetId="30">[20]Rates!$E$208</definedName>
    <definedName name="_fgv100" localSheetId="29">[20]Rates!$E$208</definedName>
    <definedName name="_fgv100" localSheetId="28">[20]Rates!$E$208</definedName>
    <definedName name="_fgv100" localSheetId="27">[20]Rates!$E$208</definedName>
    <definedName name="_fgv100" localSheetId="32">[20]Rates!$E$208</definedName>
    <definedName name="_fgv100" localSheetId="31">[20]Rates!$E$208</definedName>
    <definedName name="_fgv100">[21]Rates!$E$208</definedName>
    <definedName name="_Fill" localSheetId="1" hidden="1">#REF!</definedName>
    <definedName name="_Fill" localSheetId="2" hidden="1">#REF!</definedName>
    <definedName name="_Fill" localSheetId="4" hidden="1">#REF!</definedName>
    <definedName name="_Fill" localSheetId="6" hidden="1">#REF!</definedName>
    <definedName name="_Fill" localSheetId="5" hidden="1">#REF!</definedName>
    <definedName name="_Fill" localSheetId="8" hidden="1">#REF!</definedName>
    <definedName name="_Fill" localSheetId="7" hidden="1">#REF!</definedName>
    <definedName name="_Fill" localSheetId="10" hidden="1">#REF!</definedName>
    <definedName name="_Fill" localSheetId="9" hidden="1">#REF!</definedName>
    <definedName name="_Fill" localSheetId="12" hidden="1">#REF!</definedName>
    <definedName name="_Fill" localSheetId="11" hidden="1">#REF!</definedName>
    <definedName name="_Fill" localSheetId="3" hidden="1">#REF!</definedName>
    <definedName name="_Fill" localSheetId="14" hidden="1">#REF!</definedName>
    <definedName name="_Fill" localSheetId="13" hidden="1">#REF!</definedName>
    <definedName name="_Fill" localSheetId="15" hidden="1">#REF!</definedName>
    <definedName name="_Fill" localSheetId="16" hidden="1">#REF!</definedName>
    <definedName name="_Fill" localSheetId="18" hidden="1">#REF!</definedName>
    <definedName name="_Fill" localSheetId="17" hidden="1">#REF!</definedName>
    <definedName name="_Fill" localSheetId="20" hidden="1">#REF!</definedName>
    <definedName name="_Fill" localSheetId="19" hidden="1">#REF!</definedName>
    <definedName name="_Fill" localSheetId="22" hidden="1">#REF!</definedName>
    <definedName name="_Fill" localSheetId="21" hidden="1">#REF!</definedName>
    <definedName name="_Fill" localSheetId="24" hidden="1">#REF!</definedName>
    <definedName name="_Fill" localSheetId="26" hidden="1">#REF!</definedName>
    <definedName name="_Fill" localSheetId="25" hidden="1">#REF!</definedName>
    <definedName name="_Fill" localSheetId="23" hidden="1">#REF!</definedName>
    <definedName name="_Fill" localSheetId="30" hidden="1">#REF!</definedName>
    <definedName name="_Fill" localSheetId="29" hidden="1">#REF!</definedName>
    <definedName name="_Fill" localSheetId="28" hidden="1">#REF!</definedName>
    <definedName name="_Fill" localSheetId="27" hidden="1">#REF!</definedName>
    <definedName name="_Fill" localSheetId="32" hidden="1">#REF!</definedName>
    <definedName name="_Fill" localSheetId="31" hidden="1">#REF!</definedName>
    <definedName name="_Fill" localSheetId="38" hidden="1">#REF!</definedName>
    <definedName name="_Fill" localSheetId="0" hidden="1">#REF!</definedName>
    <definedName name="_Fill" hidden="1">#REF!</definedName>
    <definedName name="_fuf3" localSheetId="2">[20]Rates!$E$138</definedName>
    <definedName name="_fuf3" localSheetId="4">[20]Rates!$E$138</definedName>
    <definedName name="_fuf3" localSheetId="6">[20]Rates!$E$138</definedName>
    <definedName name="_fuf3" localSheetId="5">[20]Rates!$E$138</definedName>
    <definedName name="_fuf3" localSheetId="8">[20]Rates!$E$138</definedName>
    <definedName name="_fuf3" localSheetId="7">[20]Rates!$E$138</definedName>
    <definedName name="_fuf3" localSheetId="10">[20]Rates!$E$138</definedName>
    <definedName name="_fuf3" localSheetId="9">[20]Rates!$E$138</definedName>
    <definedName name="_fuf3" localSheetId="12">[20]Rates!$E$138</definedName>
    <definedName name="_fuf3" localSheetId="11">[20]Rates!$E$138</definedName>
    <definedName name="_fuf3" localSheetId="3">[20]Rates!$E$138</definedName>
    <definedName name="_fuf3" localSheetId="14">[20]Rates!$E$138</definedName>
    <definedName name="_fuf3" localSheetId="13">[20]Rates!$E$138</definedName>
    <definedName name="_fuf3" localSheetId="15">[20]Rates!$E$138</definedName>
    <definedName name="_fuf3" localSheetId="16">[20]Rates!$E$138</definedName>
    <definedName name="_fuf3" localSheetId="18">[20]Rates!$E$138</definedName>
    <definedName name="_fuf3" localSheetId="17">[20]Rates!$E$138</definedName>
    <definedName name="_fuf3" localSheetId="20">[20]Rates!$E$138</definedName>
    <definedName name="_fuf3" localSheetId="19">[20]Rates!$E$138</definedName>
    <definedName name="_fuf3" localSheetId="22">[20]Rates!$E$138</definedName>
    <definedName name="_fuf3" localSheetId="21">[20]Rates!$E$138</definedName>
    <definedName name="_fuf3" localSheetId="24">[20]Rates!$E$138</definedName>
    <definedName name="_fuf3" localSheetId="26">[20]Rates!$E$138</definedName>
    <definedName name="_fuf3" localSheetId="25">[20]Rates!$E$138</definedName>
    <definedName name="_fuf3" localSheetId="23">[20]Rates!$E$138</definedName>
    <definedName name="_fuf3" localSheetId="30">[20]Rates!$E$138</definedName>
    <definedName name="_fuf3" localSheetId="29">[20]Rates!$E$138</definedName>
    <definedName name="_fuf3" localSheetId="28">[20]Rates!$E$138</definedName>
    <definedName name="_fuf3" localSheetId="27">[20]Rates!$E$138</definedName>
    <definedName name="_fuf3" localSheetId="32">[20]Rates!$E$138</definedName>
    <definedName name="_fuf3" localSheetId="31">[20]Rates!$E$138</definedName>
    <definedName name="_fuf3">[21]Rates!$E$138</definedName>
    <definedName name="_gms100" localSheetId="2">[20]Rates!$E$41</definedName>
    <definedName name="_gms100" localSheetId="4">[20]Rates!$E$41</definedName>
    <definedName name="_gms100" localSheetId="6">[20]Rates!$E$41</definedName>
    <definedName name="_gms100" localSheetId="5">[20]Rates!$E$41</definedName>
    <definedName name="_gms100" localSheetId="8">[20]Rates!$E$41</definedName>
    <definedName name="_gms100" localSheetId="7">[20]Rates!$E$41</definedName>
    <definedName name="_gms100" localSheetId="10">[20]Rates!$E$41</definedName>
    <definedName name="_gms100" localSheetId="9">[20]Rates!$E$41</definedName>
    <definedName name="_gms100" localSheetId="12">[20]Rates!$E$41</definedName>
    <definedName name="_gms100" localSheetId="11">[20]Rates!$E$41</definedName>
    <definedName name="_gms100" localSheetId="3">[20]Rates!$E$41</definedName>
    <definedName name="_gms100" localSheetId="14">[20]Rates!$E$41</definedName>
    <definedName name="_gms100" localSheetId="13">[20]Rates!$E$41</definedName>
    <definedName name="_gms100" localSheetId="15">[20]Rates!$E$41</definedName>
    <definedName name="_gms100" localSheetId="16">[20]Rates!$E$41</definedName>
    <definedName name="_gms100" localSheetId="18">[20]Rates!$E$41</definedName>
    <definedName name="_gms100" localSheetId="17">[20]Rates!$E$41</definedName>
    <definedName name="_gms100" localSheetId="20">[20]Rates!$E$41</definedName>
    <definedName name="_gms100" localSheetId="19">[20]Rates!$E$41</definedName>
    <definedName name="_gms100" localSheetId="22">[20]Rates!$E$41</definedName>
    <definedName name="_gms100" localSheetId="21">[20]Rates!$E$41</definedName>
    <definedName name="_gms100" localSheetId="24">[20]Rates!$E$41</definedName>
    <definedName name="_gms100" localSheetId="26">[20]Rates!$E$41</definedName>
    <definedName name="_gms100" localSheetId="25">[20]Rates!$E$41</definedName>
    <definedName name="_gms100" localSheetId="23">[20]Rates!$E$41</definedName>
    <definedName name="_gms100" localSheetId="30">[20]Rates!$E$41</definedName>
    <definedName name="_gms100" localSheetId="29">[20]Rates!$E$41</definedName>
    <definedName name="_gms100" localSheetId="28">[20]Rates!$E$41</definedName>
    <definedName name="_gms100" localSheetId="27">[20]Rates!$E$41</definedName>
    <definedName name="_gms100" localSheetId="32">[20]Rates!$E$41</definedName>
    <definedName name="_gms100" localSheetId="31">[20]Rates!$E$41</definedName>
    <definedName name="_gms100">[21]Rates!$E$41</definedName>
    <definedName name="_gms15" localSheetId="2">[20]Rates!$E$37</definedName>
    <definedName name="_gms15" localSheetId="4">[20]Rates!$E$37</definedName>
    <definedName name="_gms15" localSheetId="6">[20]Rates!$E$37</definedName>
    <definedName name="_gms15" localSheetId="5">[20]Rates!$E$37</definedName>
    <definedName name="_gms15" localSheetId="8">[20]Rates!$E$37</definedName>
    <definedName name="_gms15" localSheetId="7">[20]Rates!$E$37</definedName>
    <definedName name="_gms15" localSheetId="10">[20]Rates!$E$37</definedName>
    <definedName name="_gms15" localSheetId="9">[20]Rates!$E$37</definedName>
    <definedName name="_gms15" localSheetId="12">[20]Rates!$E$37</definedName>
    <definedName name="_gms15" localSheetId="11">[20]Rates!$E$37</definedName>
    <definedName name="_gms15" localSheetId="3">[20]Rates!$E$37</definedName>
    <definedName name="_gms15" localSheetId="14">[20]Rates!$E$37</definedName>
    <definedName name="_gms15" localSheetId="13">[20]Rates!$E$37</definedName>
    <definedName name="_gms15" localSheetId="15">[20]Rates!$E$37</definedName>
    <definedName name="_gms15" localSheetId="16">[20]Rates!$E$37</definedName>
    <definedName name="_gms15" localSheetId="18">[20]Rates!$E$37</definedName>
    <definedName name="_gms15" localSheetId="17">[20]Rates!$E$37</definedName>
    <definedName name="_gms15" localSheetId="20">[20]Rates!$E$37</definedName>
    <definedName name="_gms15" localSheetId="19">[20]Rates!$E$37</definedName>
    <definedName name="_gms15" localSheetId="22">[20]Rates!$E$37</definedName>
    <definedName name="_gms15" localSheetId="21">[20]Rates!$E$37</definedName>
    <definedName name="_gms15" localSheetId="24">[20]Rates!$E$37</definedName>
    <definedName name="_gms15" localSheetId="26">[20]Rates!$E$37</definedName>
    <definedName name="_gms15" localSheetId="25">[20]Rates!$E$37</definedName>
    <definedName name="_gms15" localSheetId="23">[20]Rates!$E$37</definedName>
    <definedName name="_gms15" localSheetId="30">[20]Rates!$E$37</definedName>
    <definedName name="_gms15" localSheetId="29">[20]Rates!$E$37</definedName>
    <definedName name="_gms15" localSheetId="28">[20]Rates!$E$37</definedName>
    <definedName name="_gms15" localSheetId="27">[20]Rates!$E$37</definedName>
    <definedName name="_gms15" localSheetId="32">[20]Rates!$E$37</definedName>
    <definedName name="_gms15" localSheetId="31">[20]Rates!$E$37</definedName>
    <definedName name="_gms15">[21]Rates!$E$37</definedName>
    <definedName name="_gms25" localSheetId="2">[20]Rates!$E$38</definedName>
    <definedName name="_gms25" localSheetId="4">[20]Rates!$E$38</definedName>
    <definedName name="_gms25" localSheetId="6">[20]Rates!$E$38</definedName>
    <definedName name="_gms25" localSheetId="5">[20]Rates!$E$38</definedName>
    <definedName name="_gms25" localSheetId="8">[20]Rates!$E$38</definedName>
    <definedName name="_gms25" localSheetId="7">[20]Rates!$E$38</definedName>
    <definedName name="_gms25" localSheetId="10">[20]Rates!$E$38</definedName>
    <definedName name="_gms25" localSheetId="9">[20]Rates!$E$38</definedName>
    <definedName name="_gms25" localSheetId="12">[20]Rates!$E$38</definedName>
    <definedName name="_gms25" localSheetId="11">[20]Rates!$E$38</definedName>
    <definedName name="_gms25" localSheetId="3">[20]Rates!$E$38</definedName>
    <definedName name="_gms25" localSheetId="14">[20]Rates!$E$38</definedName>
    <definedName name="_gms25" localSheetId="13">[20]Rates!$E$38</definedName>
    <definedName name="_gms25" localSheetId="15">[20]Rates!$E$38</definedName>
    <definedName name="_gms25" localSheetId="16">[20]Rates!$E$38</definedName>
    <definedName name="_gms25" localSheetId="18">[20]Rates!$E$38</definedName>
    <definedName name="_gms25" localSheetId="17">[20]Rates!$E$38</definedName>
    <definedName name="_gms25" localSheetId="20">[20]Rates!$E$38</definedName>
    <definedName name="_gms25" localSheetId="19">[20]Rates!$E$38</definedName>
    <definedName name="_gms25" localSheetId="22">[20]Rates!$E$38</definedName>
    <definedName name="_gms25" localSheetId="21">[20]Rates!$E$38</definedName>
    <definedName name="_gms25" localSheetId="24">[20]Rates!$E$38</definedName>
    <definedName name="_gms25" localSheetId="26">[20]Rates!$E$38</definedName>
    <definedName name="_gms25" localSheetId="25">[20]Rates!$E$38</definedName>
    <definedName name="_gms25" localSheetId="23">[20]Rates!$E$38</definedName>
    <definedName name="_gms25" localSheetId="30">[20]Rates!$E$38</definedName>
    <definedName name="_gms25" localSheetId="29">[20]Rates!$E$38</definedName>
    <definedName name="_gms25" localSheetId="28">[20]Rates!$E$38</definedName>
    <definedName name="_gms25" localSheetId="27">[20]Rates!$E$38</definedName>
    <definedName name="_gms25" localSheetId="32">[20]Rates!$E$38</definedName>
    <definedName name="_gms25" localSheetId="31">[20]Rates!$E$38</definedName>
    <definedName name="_gms25">[21]Rates!$E$38</definedName>
    <definedName name="_gms40" localSheetId="2">[20]Rates!$E$39</definedName>
    <definedName name="_gms40" localSheetId="4">[20]Rates!$E$39</definedName>
    <definedName name="_gms40" localSheetId="6">[20]Rates!$E$39</definedName>
    <definedName name="_gms40" localSheetId="5">[20]Rates!$E$39</definedName>
    <definedName name="_gms40" localSheetId="8">[20]Rates!$E$39</definedName>
    <definedName name="_gms40" localSheetId="7">[20]Rates!$E$39</definedName>
    <definedName name="_gms40" localSheetId="10">[20]Rates!$E$39</definedName>
    <definedName name="_gms40" localSheetId="9">[20]Rates!$E$39</definedName>
    <definedName name="_gms40" localSheetId="12">[20]Rates!$E$39</definedName>
    <definedName name="_gms40" localSheetId="11">[20]Rates!$E$39</definedName>
    <definedName name="_gms40" localSheetId="3">[20]Rates!$E$39</definedName>
    <definedName name="_gms40" localSheetId="14">[20]Rates!$E$39</definedName>
    <definedName name="_gms40" localSheetId="13">[20]Rates!$E$39</definedName>
    <definedName name="_gms40" localSheetId="15">[20]Rates!$E$39</definedName>
    <definedName name="_gms40" localSheetId="16">[20]Rates!$E$39</definedName>
    <definedName name="_gms40" localSheetId="18">[20]Rates!$E$39</definedName>
    <definedName name="_gms40" localSheetId="17">[20]Rates!$E$39</definedName>
    <definedName name="_gms40" localSheetId="20">[20]Rates!$E$39</definedName>
    <definedName name="_gms40" localSheetId="19">[20]Rates!$E$39</definedName>
    <definedName name="_gms40" localSheetId="22">[20]Rates!$E$39</definedName>
    <definedName name="_gms40" localSheetId="21">[20]Rates!$E$39</definedName>
    <definedName name="_gms40" localSheetId="24">[20]Rates!$E$39</definedName>
    <definedName name="_gms40" localSheetId="26">[20]Rates!$E$39</definedName>
    <definedName name="_gms40" localSheetId="25">[20]Rates!$E$39</definedName>
    <definedName name="_gms40" localSheetId="23">[20]Rates!$E$39</definedName>
    <definedName name="_gms40" localSheetId="30">[20]Rates!$E$39</definedName>
    <definedName name="_gms40" localSheetId="29">[20]Rates!$E$39</definedName>
    <definedName name="_gms40" localSheetId="28">[20]Rates!$E$39</definedName>
    <definedName name="_gms40" localSheetId="27">[20]Rates!$E$39</definedName>
    <definedName name="_gms40" localSheetId="32">[20]Rates!$E$39</definedName>
    <definedName name="_gms40" localSheetId="31">[20]Rates!$E$39</definedName>
    <definedName name="_gms40">[21]Rates!$E$39</definedName>
    <definedName name="_hnt15" localSheetId="2">[14]Rates!$E$117</definedName>
    <definedName name="_hnt15" localSheetId="4">[14]Rates!$E$117</definedName>
    <definedName name="_hnt15" localSheetId="6">[14]Rates!$E$117</definedName>
    <definedName name="_hnt15" localSheetId="5">[14]Rates!$E$117</definedName>
    <definedName name="_hnt15" localSheetId="8">[14]Rates!$E$117</definedName>
    <definedName name="_hnt15" localSheetId="7">[14]Rates!$E$117</definedName>
    <definedName name="_hnt15" localSheetId="10">[14]Rates!$E$117</definedName>
    <definedName name="_hnt15" localSheetId="9">[14]Rates!$E$117</definedName>
    <definedName name="_hnt15" localSheetId="12">[14]Rates!$E$117</definedName>
    <definedName name="_hnt15" localSheetId="11">[14]Rates!$E$117</definedName>
    <definedName name="_hnt15" localSheetId="3">[14]Rates!$E$117</definedName>
    <definedName name="_hnt15" localSheetId="14">[14]Rates!$E$117</definedName>
    <definedName name="_hnt15" localSheetId="13">[14]Rates!$E$117</definedName>
    <definedName name="_hnt15" localSheetId="15">[14]Rates!$E$117</definedName>
    <definedName name="_hnt15" localSheetId="16">[14]Rates!$E$117</definedName>
    <definedName name="_hnt15" localSheetId="18">[14]Rates!$E$117</definedName>
    <definedName name="_hnt15" localSheetId="17">[14]Rates!$E$117</definedName>
    <definedName name="_hnt15" localSheetId="20">[14]Rates!$E$117</definedName>
    <definedName name="_hnt15" localSheetId="19">[14]Rates!$E$117</definedName>
    <definedName name="_hnt15" localSheetId="22">[14]Rates!$E$117</definedName>
    <definedName name="_hnt15" localSheetId="21">[14]Rates!$E$117</definedName>
    <definedName name="_hnt15" localSheetId="24">[14]Rates!$E$117</definedName>
    <definedName name="_hnt15" localSheetId="26">[14]Rates!$E$117</definedName>
    <definedName name="_hnt15" localSheetId="25">[14]Rates!$E$117</definedName>
    <definedName name="_hnt15" localSheetId="23">[14]Rates!$E$117</definedName>
    <definedName name="_hnt15" localSheetId="30">[14]Rates!$E$117</definedName>
    <definedName name="_hnt15" localSheetId="29">[14]Rates!$E$117</definedName>
    <definedName name="_hnt15" localSheetId="28">[14]Rates!$E$117</definedName>
    <definedName name="_hnt15" localSheetId="27">[14]Rates!$E$117</definedName>
    <definedName name="_hnt15" localSheetId="32">[14]Rates!$E$117</definedName>
    <definedName name="_hnt15" localSheetId="31">[14]Rates!$E$117</definedName>
    <definedName name="_hnt15">[15]Rates!$E$117</definedName>
    <definedName name="_hnt16" localSheetId="2">[14]Rates!$E$117</definedName>
    <definedName name="_hnt16" localSheetId="4">[14]Rates!$E$117</definedName>
    <definedName name="_hnt16" localSheetId="6">[14]Rates!$E$117</definedName>
    <definedName name="_hnt16" localSheetId="5">[14]Rates!$E$117</definedName>
    <definedName name="_hnt16" localSheetId="8">[14]Rates!$E$117</definedName>
    <definedName name="_hnt16" localSheetId="7">[14]Rates!$E$117</definedName>
    <definedName name="_hnt16" localSheetId="10">[14]Rates!$E$117</definedName>
    <definedName name="_hnt16" localSheetId="9">[14]Rates!$E$117</definedName>
    <definedName name="_hnt16" localSheetId="12">[14]Rates!$E$117</definedName>
    <definedName name="_hnt16" localSheetId="11">[14]Rates!$E$117</definedName>
    <definedName name="_hnt16" localSheetId="3">[14]Rates!$E$117</definedName>
    <definedName name="_hnt16" localSheetId="14">[14]Rates!$E$117</definedName>
    <definedName name="_hnt16" localSheetId="13">[14]Rates!$E$117</definedName>
    <definedName name="_hnt16" localSheetId="15">[14]Rates!$E$117</definedName>
    <definedName name="_hnt16" localSheetId="16">[14]Rates!$E$117</definedName>
    <definedName name="_hnt16" localSheetId="18">[14]Rates!$E$117</definedName>
    <definedName name="_hnt16" localSheetId="17">[14]Rates!$E$117</definedName>
    <definedName name="_hnt16" localSheetId="20">[14]Rates!$E$117</definedName>
    <definedName name="_hnt16" localSheetId="19">[14]Rates!$E$117</definedName>
    <definedName name="_hnt16" localSheetId="22">[14]Rates!$E$117</definedName>
    <definedName name="_hnt16" localSheetId="21">[14]Rates!$E$117</definedName>
    <definedName name="_hnt16" localSheetId="24">[14]Rates!$E$117</definedName>
    <definedName name="_hnt16" localSheetId="26">[14]Rates!$E$117</definedName>
    <definedName name="_hnt16" localSheetId="25">[14]Rates!$E$117</definedName>
    <definedName name="_hnt16" localSheetId="23">[14]Rates!$E$117</definedName>
    <definedName name="_hnt16" localSheetId="30">[14]Rates!$E$117</definedName>
    <definedName name="_hnt16" localSheetId="29">[14]Rates!$E$117</definedName>
    <definedName name="_hnt16" localSheetId="28">[14]Rates!$E$117</definedName>
    <definedName name="_hnt16" localSheetId="27">[14]Rates!$E$117</definedName>
    <definedName name="_hnt16" localSheetId="32">[14]Rates!$E$117</definedName>
    <definedName name="_hnt16" localSheetId="31">[14]Rates!$E$117</definedName>
    <definedName name="_hnt16">[15]Rates!$E$117</definedName>
    <definedName name="_hnt20" localSheetId="2">[14]Rates!$E$118</definedName>
    <definedName name="_hnt20" localSheetId="4">[14]Rates!$E$118</definedName>
    <definedName name="_hnt20" localSheetId="6">[14]Rates!$E$118</definedName>
    <definedName name="_hnt20" localSheetId="5">[14]Rates!$E$118</definedName>
    <definedName name="_hnt20" localSheetId="8">[14]Rates!$E$118</definedName>
    <definedName name="_hnt20" localSheetId="7">[14]Rates!$E$118</definedName>
    <definedName name="_hnt20" localSheetId="10">[14]Rates!$E$118</definedName>
    <definedName name="_hnt20" localSheetId="9">[14]Rates!$E$118</definedName>
    <definedName name="_hnt20" localSheetId="12">[14]Rates!$E$118</definedName>
    <definedName name="_hnt20" localSheetId="11">[14]Rates!$E$118</definedName>
    <definedName name="_hnt20" localSheetId="3">[14]Rates!$E$118</definedName>
    <definedName name="_hnt20" localSheetId="14">[14]Rates!$E$118</definedName>
    <definedName name="_hnt20" localSheetId="13">[14]Rates!$E$118</definedName>
    <definedName name="_hnt20" localSheetId="15">[14]Rates!$E$118</definedName>
    <definedName name="_hnt20" localSheetId="16">[14]Rates!$E$118</definedName>
    <definedName name="_hnt20" localSheetId="18">[14]Rates!$E$118</definedName>
    <definedName name="_hnt20" localSheetId="17">[14]Rates!$E$118</definedName>
    <definedName name="_hnt20" localSheetId="20">[14]Rates!$E$118</definedName>
    <definedName name="_hnt20" localSheetId="19">[14]Rates!$E$118</definedName>
    <definedName name="_hnt20" localSheetId="22">[14]Rates!$E$118</definedName>
    <definedName name="_hnt20" localSheetId="21">[14]Rates!$E$118</definedName>
    <definedName name="_hnt20" localSheetId="24">[14]Rates!$E$118</definedName>
    <definedName name="_hnt20" localSheetId="26">[14]Rates!$E$118</definedName>
    <definedName name="_hnt20" localSheetId="25">[14]Rates!$E$118</definedName>
    <definedName name="_hnt20" localSheetId="23">[14]Rates!$E$118</definedName>
    <definedName name="_hnt20" localSheetId="30">[14]Rates!$E$118</definedName>
    <definedName name="_hnt20" localSheetId="29">[14]Rates!$E$118</definedName>
    <definedName name="_hnt20" localSheetId="28">[14]Rates!$E$118</definedName>
    <definedName name="_hnt20" localSheetId="27">[14]Rates!$E$118</definedName>
    <definedName name="_hnt20" localSheetId="32">[14]Rates!$E$118</definedName>
    <definedName name="_hnt20" localSheetId="31">[14]Rates!$E$118</definedName>
    <definedName name="_hnt20">[15]Rates!$E$118</definedName>
    <definedName name="_hnt21" localSheetId="2">[14]Rates!$E$118</definedName>
    <definedName name="_hnt21" localSheetId="4">[14]Rates!$E$118</definedName>
    <definedName name="_hnt21" localSheetId="6">[14]Rates!$E$118</definedName>
    <definedName name="_hnt21" localSheetId="5">[14]Rates!$E$118</definedName>
    <definedName name="_hnt21" localSheetId="8">[14]Rates!$E$118</definedName>
    <definedName name="_hnt21" localSheetId="7">[14]Rates!$E$118</definedName>
    <definedName name="_hnt21" localSheetId="10">[14]Rates!$E$118</definedName>
    <definedName name="_hnt21" localSheetId="9">[14]Rates!$E$118</definedName>
    <definedName name="_hnt21" localSheetId="12">[14]Rates!$E$118</definedName>
    <definedName name="_hnt21" localSheetId="11">[14]Rates!$E$118</definedName>
    <definedName name="_hnt21" localSheetId="3">[14]Rates!$E$118</definedName>
    <definedName name="_hnt21" localSheetId="14">[14]Rates!$E$118</definedName>
    <definedName name="_hnt21" localSheetId="13">[14]Rates!$E$118</definedName>
    <definedName name="_hnt21" localSheetId="15">[14]Rates!$E$118</definedName>
    <definedName name="_hnt21" localSheetId="16">[14]Rates!$E$118</definedName>
    <definedName name="_hnt21" localSheetId="18">[14]Rates!$E$118</definedName>
    <definedName name="_hnt21" localSheetId="17">[14]Rates!$E$118</definedName>
    <definedName name="_hnt21" localSheetId="20">[14]Rates!$E$118</definedName>
    <definedName name="_hnt21" localSheetId="19">[14]Rates!$E$118</definedName>
    <definedName name="_hnt21" localSheetId="22">[14]Rates!$E$118</definedName>
    <definedName name="_hnt21" localSheetId="21">[14]Rates!$E$118</definedName>
    <definedName name="_hnt21" localSheetId="24">[14]Rates!$E$118</definedName>
    <definedName name="_hnt21" localSheetId="26">[14]Rates!$E$118</definedName>
    <definedName name="_hnt21" localSheetId="25">[14]Rates!$E$118</definedName>
    <definedName name="_hnt21" localSheetId="23">[14]Rates!$E$118</definedName>
    <definedName name="_hnt21" localSheetId="30">[14]Rates!$E$118</definedName>
    <definedName name="_hnt21" localSheetId="29">[14]Rates!$E$118</definedName>
    <definedName name="_hnt21" localSheetId="28">[14]Rates!$E$118</definedName>
    <definedName name="_hnt21" localSheetId="27">[14]Rates!$E$118</definedName>
    <definedName name="_hnt21" localSheetId="32">[14]Rates!$E$118</definedName>
    <definedName name="_hnt21" localSheetId="31">[14]Rates!$E$118</definedName>
    <definedName name="_hnt21">[15]Rates!$E$118</definedName>
    <definedName name="_hnt25" localSheetId="2">[14]Rates!$E$119</definedName>
    <definedName name="_hnt25" localSheetId="4">[14]Rates!$E$119</definedName>
    <definedName name="_hnt25" localSheetId="6">[14]Rates!$E$119</definedName>
    <definedName name="_hnt25" localSheetId="5">[14]Rates!$E$119</definedName>
    <definedName name="_hnt25" localSheetId="8">[14]Rates!$E$119</definedName>
    <definedName name="_hnt25" localSheetId="7">[14]Rates!$E$119</definedName>
    <definedName name="_hnt25" localSheetId="10">[14]Rates!$E$119</definedName>
    <definedName name="_hnt25" localSheetId="9">[14]Rates!$E$119</definedName>
    <definedName name="_hnt25" localSheetId="12">[14]Rates!$E$119</definedName>
    <definedName name="_hnt25" localSheetId="11">[14]Rates!$E$119</definedName>
    <definedName name="_hnt25" localSheetId="3">[14]Rates!$E$119</definedName>
    <definedName name="_hnt25" localSheetId="14">[14]Rates!$E$119</definedName>
    <definedName name="_hnt25" localSheetId="13">[14]Rates!$E$119</definedName>
    <definedName name="_hnt25" localSheetId="15">[14]Rates!$E$119</definedName>
    <definedName name="_hnt25" localSheetId="16">[14]Rates!$E$119</definedName>
    <definedName name="_hnt25" localSheetId="18">[14]Rates!$E$119</definedName>
    <definedName name="_hnt25" localSheetId="17">[14]Rates!$E$119</definedName>
    <definedName name="_hnt25" localSheetId="20">[14]Rates!$E$119</definedName>
    <definedName name="_hnt25" localSheetId="19">[14]Rates!$E$119</definedName>
    <definedName name="_hnt25" localSheetId="22">[14]Rates!$E$119</definedName>
    <definedName name="_hnt25" localSheetId="21">[14]Rates!$E$119</definedName>
    <definedName name="_hnt25" localSheetId="24">[14]Rates!$E$119</definedName>
    <definedName name="_hnt25" localSheetId="26">[14]Rates!$E$119</definedName>
    <definedName name="_hnt25" localSheetId="25">[14]Rates!$E$119</definedName>
    <definedName name="_hnt25" localSheetId="23">[14]Rates!$E$119</definedName>
    <definedName name="_hnt25" localSheetId="30">[14]Rates!$E$119</definedName>
    <definedName name="_hnt25" localSheetId="29">[14]Rates!$E$119</definedName>
    <definedName name="_hnt25" localSheetId="28">[14]Rates!$E$119</definedName>
    <definedName name="_hnt25" localSheetId="27">[14]Rates!$E$119</definedName>
    <definedName name="_hnt25" localSheetId="32">[14]Rates!$E$119</definedName>
    <definedName name="_hnt25" localSheetId="31">[14]Rates!$E$119</definedName>
    <definedName name="_hnt25">[15]Rates!$E$119</definedName>
    <definedName name="_hnt30" localSheetId="2">[6]Rates!$E$117</definedName>
    <definedName name="_hnt30" localSheetId="4">[6]Rates!$E$117</definedName>
    <definedName name="_hnt30" localSheetId="6">[6]Rates!$E$117</definedName>
    <definedName name="_hnt30" localSheetId="5">[6]Rates!$E$117</definedName>
    <definedName name="_hnt30" localSheetId="8">[6]Rates!$E$117</definedName>
    <definedName name="_hnt30" localSheetId="7">[6]Rates!$E$117</definedName>
    <definedName name="_hnt30" localSheetId="10">[6]Rates!$E$117</definedName>
    <definedName name="_hnt30" localSheetId="9">[6]Rates!$E$117</definedName>
    <definedName name="_hnt30" localSheetId="12">[6]Rates!$E$117</definedName>
    <definedName name="_hnt30" localSheetId="11">[6]Rates!$E$117</definedName>
    <definedName name="_hnt30" localSheetId="3">[6]Rates!$E$117</definedName>
    <definedName name="_hnt30" localSheetId="14">[6]Rates!$E$117</definedName>
    <definedName name="_hnt30" localSheetId="13">[6]Rates!$E$117</definedName>
    <definedName name="_hnt30" localSheetId="15">[6]Rates!$E$117</definedName>
    <definedName name="_hnt30" localSheetId="16">[6]Rates!$E$117</definedName>
    <definedName name="_hnt30" localSheetId="18">[6]Rates!$E$117</definedName>
    <definedName name="_hnt30" localSheetId="17">[6]Rates!$E$117</definedName>
    <definedName name="_hnt30" localSheetId="20">[6]Rates!$E$117</definedName>
    <definedName name="_hnt30" localSheetId="19">[6]Rates!$E$117</definedName>
    <definedName name="_hnt30" localSheetId="22">[6]Rates!$E$117</definedName>
    <definedName name="_hnt30" localSheetId="21">[6]Rates!$E$117</definedName>
    <definedName name="_hnt30" localSheetId="24">[6]Rates!$E$117</definedName>
    <definedName name="_hnt30" localSheetId="26">[6]Rates!$E$117</definedName>
    <definedName name="_hnt30" localSheetId="25">[6]Rates!$E$117</definedName>
    <definedName name="_hnt30" localSheetId="23">[6]Rates!$E$117</definedName>
    <definedName name="_hnt30" localSheetId="30">[6]Rates!$E$117</definedName>
    <definedName name="_hnt30" localSheetId="29">[6]Rates!$E$117</definedName>
    <definedName name="_hnt30" localSheetId="28">[6]Rates!$E$117</definedName>
    <definedName name="_hnt30" localSheetId="27">[6]Rates!$E$117</definedName>
    <definedName name="_hnt30" localSheetId="32">[6]Rates!$E$117</definedName>
    <definedName name="_hnt30" localSheetId="31">[6]Rates!$E$117</definedName>
    <definedName name="_hnt30">[7]Rates!$E$117</definedName>
    <definedName name="_hnt40" localSheetId="2">[14]Rates!$E$119</definedName>
    <definedName name="_hnt40" localSheetId="4">[14]Rates!$E$119</definedName>
    <definedName name="_hnt40" localSheetId="6">[14]Rates!$E$119</definedName>
    <definedName name="_hnt40" localSheetId="5">[14]Rates!$E$119</definedName>
    <definedName name="_hnt40" localSheetId="8">[14]Rates!$E$119</definedName>
    <definedName name="_hnt40" localSheetId="7">[14]Rates!$E$119</definedName>
    <definedName name="_hnt40" localSheetId="10">[14]Rates!$E$119</definedName>
    <definedName name="_hnt40" localSheetId="9">[14]Rates!$E$119</definedName>
    <definedName name="_hnt40" localSheetId="12">[14]Rates!$E$119</definedName>
    <definedName name="_hnt40" localSheetId="11">[14]Rates!$E$119</definedName>
    <definedName name="_hnt40" localSheetId="3">[14]Rates!$E$119</definedName>
    <definedName name="_hnt40" localSheetId="14">[14]Rates!$E$119</definedName>
    <definedName name="_hnt40" localSheetId="13">[14]Rates!$E$119</definedName>
    <definedName name="_hnt40" localSheetId="15">[14]Rates!$E$119</definedName>
    <definedName name="_hnt40" localSheetId="16">[14]Rates!$E$119</definedName>
    <definedName name="_hnt40" localSheetId="18">[14]Rates!$E$119</definedName>
    <definedName name="_hnt40" localSheetId="17">[14]Rates!$E$119</definedName>
    <definedName name="_hnt40" localSheetId="20">[14]Rates!$E$119</definedName>
    <definedName name="_hnt40" localSheetId="19">[14]Rates!$E$119</definedName>
    <definedName name="_hnt40" localSheetId="22">[14]Rates!$E$119</definedName>
    <definedName name="_hnt40" localSheetId="21">[14]Rates!$E$119</definedName>
    <definedName name="_hnt40" localSheetId="24">[14]Rates!$E$119</definedName>
    <definedName name="_hnt40" localSheetId="26">[14]Rates!$E$119</definedName>
    <definedName name="_hnt40" localSheetId="25">[14]Rates!$E$119</definedName>
    <definedName name="_hnt40" localSheetId="23">[14]Rates!$E$119</definedName>
    <definedName name="_hnt40" localSheetId="30">[14]Rates!$E$119</definedName>
    <definedName name="_hnt40" localSheetId="29">[14]Rates!$E$119</definedName>
    <definedName name="_hnt40" localSheetId="28">[14]Rates!$E$119</definedName>
    <definedName name="_hnt40" localSheetId="27">[14]Rates!$E$119</definedName>
    <definedName name="_hnt40" localSheetId="32">[14]Rates!$E$119</definedName>
    <definedName name="_hnt40" localSheetId="31">[14]Rates!$E$119</definedName>
    <definedName name="_hnt40">[15]Rates!$E$119</definedName>
    <definedName name="_J" localSheetId="15" hidden="1">#REF!</definedName>
    <definedName name="_J" localSheetId="16" hidden="1">#REF!</definedName>
    <definedName name="_J" localSheetId="19" hidden="1">#REF!</definedName>
    <definedName name="_J" localSheetId="22" hidden="1">#REF!</definedName>
    <definedName name="_J" localSheetId="21" hidden="1">#REF!</definedName>
    <definedName name="_J" localSheetId="24" hidden="1">#REF!</definedName>
    <definedName name="_J" localSheetId="26" hidden="1">#REF!</definedName>
    <definedName name="_J" localSheetId="25" hidden="1">#REF!</definedName>
    <definedName name="_J" localSheetId="23" hidden="1">#REF!</definedName>
    <definedName name="_J" localSheetId="30" hidden="1">#REF!</definedName>
    <definedName name="_J" localSheetId="29" hidden="1">#REF!</definedName>
    <definedName name="_J" localSheetId="32" hidden="1">#REF!</definedName>
    <definedName name="_J" localSheetId="31" hidden="1">#REF!</definedName>
    <definedName name="_J" hidden="1">#REF!</definedName>
    <definedName name="_K" localSheetId="15" hidden="1">#REF!</definedName>
    <definedName name="_K" localSheetId="16" hidden="1">#REF!</definedName>
    <definedName name="_K" localSheetId="19" hidden="1">#REF!</definedName>
    <definedName name="_K" localSheetId="22" hidden="1">#REF!</definedName>
    <definedName name="_K" localSheetId="21" hidden="1">#REF!</definedName>
    <definedName name="_K" localSheetId="24" hidden="1">#REF!</definedName>
    <definedName name="_K" localSheetId="26" hidden="1">#REF!</definedName>
    <definedName name="_K" localSheetId="25" hidden="1">#REF!</definedName>
    <definedName name="_K" localSheetId="23" hidden="1">#REF!</definedName>
    <definedName name="_K" localSheetId="30" hidden="1">#REF!</definedName>
    <definedName name="_K" localSheetId="29" hidden="1">#REF!</definedName>
    <definedName name="_K" localSheetId="32" hidden="1">#REF!</definedName>
    <definedName name="_K" localSheetId="31" hidden="1">#REF!</definedName>
    <definedName name="_K" hidden="1">#REF!</definedName>
    <definedName name="_Key1" localSheetId="1" hidden="1">#REF!</definedName>
    <definedName name="_Key1" localSheetId="2" hidden="1">#REF!</definedName>
    <definedName name="_Key1" localSheetId="4" hidden="1">#REF!</definedName>
    <definedName name="_Key1" localSheetId="6" hidden="1">#REF!</definedName>
    <definedName name="_Key1" localSheetId="5" hidden="1">#REF!</definedName>
    <definedName name="_Key1" localSheetId="8" hidden="1">#REF!</definedName>
    <definedName name="_Key1" localSheetId="7" hidden="1">#REF!</definedName>
    <definedName name="_Key1" localSheetId="10" hidden="1">#REF!</definedName>
    <definedName name="_Key1" localSheetId="9" hidden="1">#REF!</definedName>
    <definedName name="_Key1" localSheetId="12" hidden="1">#REF!</definedName>
    <definedName name="_Key1" localSheetId="11" hidden="1">#REF!</definedName>
    <definedName name="_Key1" localSheetId="3" hidden="1">#REF!</definedName>
    <definedName name="_Key1" localSheetId="14" hidden="1">#REF!</definedName>
    <definedName name="_Key1" localSheetId="13" hidden="1">#REF!</definedName>
    <definedName name="_Key1" localSheetId="15" hidden="1">#REF!</definedName>
    <definedName name="_Key1" localSheetId="16" hidden="1">#REF!</definedName>
    <definedName name="_Key1" localSheetId="18" hidden="1">#REF!</definedName>
    <definedName name="_Key1" localSheetId="17" hidden="1">#REF!</definedName>
    <definedName name="_Key1" localSheetId="20" hidden="1">#REF!</definedName>
    <definedName name="_Key1" localSheetId="19" hidden="1">#REF!</definedName>
    <definedName name="_Key1" localSheetId="22" hidden="1">#REF!</definedName>
    <definedName name="_Key1" localSheetId="21" hidden="1">#REF!</definedName>
    <definedName name="_Key1" localSheetId="24" hidden="1">#REF!</definedName>
    <definedName name="_Key1" localSheetId="26" hidden="1">#REF!</definedName>
    <definedName name="_Key1" localSheetId="25" hidden="1">#REF!</definedName>
    <definedName name="_Key1" localSheetId="23" hidden="1">#REF!</definedName>
    <definedName name="_Key1" localSheetId="30" hidden="1">#REF!</definedName>
    <definedName name="_Key1" localSheetId="29" hidden="1">#REF!</definedName>
    <definedName name="_Key1" localSheetId="28" hidden="1">#REF!</definedName>
    <definedName name="_Key1" localSheetId="27" hidden="1">#REF!</definedName>
    <definedName name="_Key1" localSheetId="32" hidden="1">#REF!</definedName>
    <definedName name="_Key1" localSheetId="31" hidden="1">#REF!</definedName>
    <definedName name="_Key1" localSheetId="38" hidden="1">#REF!</definedName>
    <definedName name="_Key1" localSheetId="0" hidden="1">#REF!</definedName>
    <definedName name="_Key1" hidden="1">#REF!</definedName>
    <definedName name="_Key2" localSheetId="1" hidden="1">#REF!</definedName>
    <definedName name="_Key2" localSheetId="2" hidden="1">#REF!</definedName>
    <definedName name="_Key2" localSheetId="4" hidden="1">#REF!</definedName>
    <definedName name="_Key2" localSheetId="6" hidden="1">#REF!</definedName>
    <definedName name="_Key2" localSheetId="5" hidden="1">#REF!</definedName>
    <definedName name="_Key2" localSheetId="8" hidden="1">#REF!</definedName>
    <definedName name="_Key2" localSheetId="7" hidden="1">#REF!</definedName>
    <definedName name="_Key2" localSheetId="10" hidden="1">#REF!</definedName>
    <definedName name="_Key2" localSheetId="9" hidden="1">#REF!</definedName>
    <definedName name="_Key2" localSheetId="12" hidden="1">#REF!</definedName>
    <definedName name="_Key2" localSheetId="11" hidden="1">#REF!</definedName>
    <definedName name="_Key2" localSheetId="3" hidden="1">#REF!</definedName>
    <definedName name="_Key2" localSheetId="14" hidden="1">#REF!</definedName>
    <definedName name="_Key2" localSheetId="13" hidden="1">#REF!</definedName>
    <definedName name="_Key2" localSheetId="15" hidden="1">#REF!</definedName>
    <definedName name="_Key2" localSheetId="16" hidden="1">#REF!</definedName>
    <definedName name="_Key2" localSheetId="18" hidden="1">#REF!</definedName>
    <definedName name="_Key2" localSheetId="17" hidden="1">#REF!</definedName>
    <definedName name="_Key2" localSheetId="20" hidden="1">#REF!</definedName>
    <definedName name="_Key2" localSheetId="19" hidden="1">#REF!</definedName>
    <definedName name="_Key2" localSheetId="22" hidden="1">#REF!</definedName>
    <definedName name="_Key2" localSheetId="21" hidden="1">#REF!</definedName>
    <definedName name="_Key2" localSheetId="24" hidden="1">#REF!</definedName>
    <definedName name="_Key2" localSheetId="26" hidden="1">#REF!</definedName>
    <definedName name="_Key2" localSheetId="25" hidden="1">#REF!</definedName>
    <definedName name="_Key2" localSheetId="23" hidden="1">#REF!</definedName>
    <definedName name="_Key2" localSheetId="30" hidden="1">#REF!</definedName>
    <definedName name="_Key2" localSheetId="29" hidden="1">#REF!</definedName>
    <definedName name="_Key2" localSheetId="28" hidden="1">#REF!</definedName>
    <definedName name="_Key2" localSheetId="27" hidden="1">#REF!</definedName>
    <definedName name="_Key2" localSheetId="32" hidden="1">#REF!</definedName>
    <definedName name="_Key2" localSheetId="31" hidden="1">#REF!</definedName>
    <definedName name="_Key2" localSheetId="38" hidden="1">#REF!</definedName>
    <definedName name="_Key2" localSheetId="0" hidden="1">#REF!</definedName>
    <definedName name="_Key2" hidden="1">#REF!</definedName>
    <definedName name="_MT" localSheetId="15">#REF!</definedName>
    <definedName name="_MT" localSheetId="16">#REF!</definedName>
    <definedName name="_MT" localSheetId="19">#REF!</definedName>
    <definedName name="_MT" localSheetId="22">#REF!</definedName>
    <definedName name="_MT" localSheetId="21">#REF!</definedName>
    <definedName name="_MT" localSheetId="24">#REF!</definedName>
    <definedName name="_MT" localSheetId="26">#REF!</definedName>
    <definedName name="_MT" localSheetId="25">#REF!</definedName>
    <definedName name="_MT" localSheetId="23">#REF!</definedName>
    <definedName name="_MT" localSheetId="30">#REF!</definedName>
    <definedName name="_MT" localSheetId="29">#REF!</definedName>
    <definedName name="_MT" localSheetId="32">#REF!</definedName>
    <definedName name="_MT" localSheetId="31">#REF!</definedName>
    <definedName name="_MT">#REF!</definedName>
    <definedName name="_opj" localSheetId="1">#REF!</definedName>
    <definedName name="_opj" localSheetId="15">#REF!</definedName>
    <definedName name="_opj" localSheetId="16">#REF!</definedName>
    <definedName name="_opj" localSheetId="20">#REF!</definedName>
    <definedName name="_opj" localSheetId="19">#REF!</definedName>
    <definedName name="_opj" localSheetId="22">#REF!</definedName>
    <definedName name="_opj" localSheetId="21">#REF!</definedName>
    <definedName name="_opj" localSheetId="24">#REF!</definedName>
    <definedName name="_opj" localSheetId="26">#REF!</definedName>
    <definedName name="_opj" localSheetId="25">#REF!</definedName>
    <definedName name="_opj" localSheetId="23">#REF!</definedName>
    <definedName name="_opj" localSheetId="30">#REF!</definedName>
    <definedName name="_opj" localSheetId="29">#REF!</definedName>
    <definedName name="_opj" localSheetId="32">#REF!</definedName>
    <definedName name="_opj" localSheetId="31">#REF!</definedName>
    <definedName name="_opj" localSheetId="38">#REF!</definedName>
    <definedName name="_opj" localSheetId="0">#REF!</definedName>
    <definedName name="_opj">#REF!</definedName>
    <definedName name="_Order1" hidden="1">255</definedName>
    <definedName name="_Order2" hidden="1">255</definedName>
    <definedName name="_pcp200" localSheetId="2">[20]Rates!$E$51</definedName>
    <definedName name="_pcp200" localSheetId="4">[20]Rates!$E$51</definedName>
    <definedName name="_pcp200" localSheetId="6">[20]Rates!$E$51</definedName>
    <definedName name="_pcp200" localSheetId="5">[20]Rates!$E$51</definedName>
    <definedName name="_pcp200" localSheetId="8">[20]Rates!$E$51</definedName>
    <definedName name="_pcp200" localSheetId="7">[20]Rates!$E$51</definedName>
    <definedName name="_pcp200" localSheetId="10">[20]Rates!$E$51</definedName>
    <definedName name="_pcp200" localSheetId="9">[20]Rates!$E$51</definedName>
    <definedName name="_pcp200" localSheetId="12">[20]Rates!$E$51</definedName>
    <definedName name="_pcp200" localSheetId="11">[20]Rates!$E$51</definedName>
    <definedName name="_pcp200" localSheetId="3">[20]Rates!$E$51</definedName>
    <definedName name="_pcp200" localSheetId="14">[20]Rates!$E$51</definedName>
    <definedName name="_pcp200" localSheetId="13">[20]Rates!$E$51</definedName>
    <definedName name="_pcp200" localSheetId="15">[20]Rates!$E$51</definedName>
    <definedName name="_pcp200" localSheetId="16">[20]Rates!$E$51</definedName>
    <definedName name="_pcp200" localSheetId="18">[20]Rates!$E$51</definedName>
    <definedName name="_pcp200" localSheetId="17">[20]Rates!$E$51</definedName>
    <definedName name="_pcp200" localSheetId="20">[20]Rates!$E$51</definedName>
    <definedName name="_pcp200" localSheetId="19">[20]Rates!$E$51</definedName>
    <definedName name="_pcp200" localSheetId="22">[20]Rates!$E$51</definedName>
    <definedName name="_pcp200" localSheetId="21">[20]Rates!$E$51</definedName>
    <definedName name="_pcp200" localSheetId="24">[20]Rates!$E$51</definedName>
    <definedName name="_pcp200" localSheetId="26">[20]Rates!$E$51</definedName>
    <definedName name="_pcp200" localSheetId="25">[20]Rates!$E$51</definedName>
    <definedName name="_pcp200" localSheetId="23">[20]Rates!$E$51</definedName>
    <definedName name="_pcp200" localSheetId="30">[20]Rates!$E$51</definedName>
    <definedName name="_pcp200" localSheetId="29">[20]Rates!$E$51</definedName>
    <definedName name="_pcp200" localSheetId="28">[20]Rates!$E$51</definedName>
    <definedName name="_pcp200" localSheetId="27">[20]Rates!$E$51</definedName>
    <definedName name="_pcp200" localSheetId="32">[20]Rates!$E$51</definedName>
    <definedName name="_pcp200" localSheetId="31">[20]Rates!$E$51</definedName>
    <definedName name="_pcp200">[21]Rates!$E$51</definedName>
    <definedName name="_PV3" localSheetId="2">[20]Rates!$E$123</definedName>
    <definedName name="_PV3" localSheetId="4">[20]Rates!$E$123</definedName>
    <definedName name="_PV3" localSheetId="6">[20]Rates!$E$123</definedName>
    <definedName name="_PV3" localSheetId="5">[20]Rates!$E$123</definedName>
    <definedName name="_PV3" localSheetId="8">[20]Rates!$E$123</definedName>
    <definedName name="_PV3" localSheetId="7">[20]Rates!$E$123</definedName>
    <definedName name="_PV3" localSheetId="10">[20]Rates!$E$123</definedName>
    <definedName name="_PV3" localSheetId="9">[20]Rates!$E$123</definedName>
    <definedName name="_PV3" localSheetId="12">[20]Rates!$E$123</definedName>
    <definedName name="_PV3" localSheetId="11">[20]Rates!$E$123</definedName>
    <definedName name="_PV3" localSheetId="3">[20]Rates!$E$123</definedName>
    <definedName name="_PV3" localSheetId="14">[20]Rates!$E$123</definedName>
    <definedName name="_PV3" localSheetId="13">[20]Rates!$E$123</definedName>
    <definedName name="_PV3" localSheetId="15">[20]Rates!$E$123</definedName>
    <definedName name="_PV3" localSheetId="16">[20]Rates!$E$123</definedName>
    <definedName name="_PV3" localSheetId="18">[20]Rates!$E$123</definedName>
    <definedName name="_PV3" localSheetId="17">[20]Rates!$E$123</definedName>
    <definedName name="_PV3" localSheetId="20">[20]Rates!$E$123</definedName>
    <definedName name="_PV3" localSheetId="19">[20]Rates!$E$123</definedName>
    <definedName name="_PV3" localSheetId="22">[20]Rates!$E$123</definedName>
    <definedName name="_PV3" localSheetId="21">[20]Rates!$E$123</definedName>
    <definedName name="_PV3" localSheetId="24">[20]Rates!$E$123</definedName>
    <definedName name="_PV3" localSheetId="26">[20]Rates!$E$123</definedName>
    <definedName name="_PV3" localSheetId="25">[20]Rates!$E$123</definedName>
    <definedName name="_PV3" localSheetId="23">[20]Rates!$E$123</definedName>
    <definedName name="_PV3" localSheetId="30">[20]Rates!$E$123</definedName>
    <definedName name="_PV3" localSheetId="29">[20]Rates!$E$123</definedName>
    <definedName name="_PV3" localSheetId="28">[20]Rates!$E$123</definedName>
    <definedName name="_PV3" localSheetId="27">[20]Rates!$E$123</definedName>
    <definedName name="_PV3" localSheetId="32">[20]Rates!$E$123</definedName>
    <definedName name="_PV3" localSheetId="31">[20]Rates!$E$123</definedName>
    <definedName name="_PV3">[21]Rates!$E$123</definedName>
    <definedName name="_pwm15" localSheetId="2">[20]Rates!$E$244</definedName>
    <definedName name="_pwm15" localSheetId="4">[20]Rates!$E$244</definedName>
    <definedName name="_pwm15" localSheetId="6">[20]Rates!$E$244</definedName>
    <definedName name="_pwm15" localSheetId="5">[20]Rates!$E$244</definedName>
    <definedName name="_pwm15" localSheetId="8">[20]Rates!$E$244</definedName>
    <definedName name="_pwm15" localSheetId="7">[20]Rates!$E$244</definedName>
    <definedName name="_pwm15" localSheetId="10">[20]Rates!$E$244</definedName>
    <definedName name="_pwm15" localSheetId="9">[20]Rates!$E$244</definedName>
    <definedName name="_pwm15" localSheetId="12">[20]Rates!$E$244</definedName>
    <definedName name="_pwm15" localSheetId="11">[20]Rates!$E$244</definedName>
    <definedName name="_pwm15" localSheetId="3">[20]Rates!$E$244</definedName>
    <definedName name="_pwm15" localSheetId="14">[20]Rates!$E$244</definedName>
    <definedName name="_pwm15" localSheetId="13">[20]Rates!$E$244</definedName>
    <definedName name="_pwm15" localSheetId="15">[20]Rates!$E$244</definedName>
    <definedName name="_pwm15" localSheetId="16">[20]Rates!$E$244</definedName>
    <definedName name="_pwm15" localSheetId="18">[20]Rates!$E$244</definedName>
    <definedName name="_pwm15" localSheetId="17">[20]Rates!$E$244</definedName>
    <definedName name="_pwm15" localSheetId="20">[20]Rates!$E$244</definedName>
    <definedName name="_pwm15" localSheetId="19">[20]Rates!$E$244</definedName>
    <definedName name="_pwm15" localSheetId="22">[20]Rates!$E$244</definedName>
    <definedName name="_pwm15" localSheetId="21">[20]Rates!$E$244</definedName>
    <definedName name="_pwm15" localSheetId="24">[20]Rates!$E$244</definedName>
    <definedName name="_pwm15" localSheetId="26">[20]Rates!$E$244</definedName>
    <definedName name="_pwm15" localSheetId="25">[20]Rates!$E$244</definedName>
    <definedName name="_pwm15" localSheetId="23">[20]Rates!$E$244</definedName>
    <definedName name="_pwm15" localSheetId="30">[20]Rates!$E$244</definedName>
    <definedName name="_pwm15" localSheetId="29">[20]Rates!$E$244</definedName>
    <definedName name="_pwm15" localSheetId="28">[20]Rates!$E$244</definedName>
    <definedName name="_pwm15" localSheetId="27">[20]Rates!$E$244</definedName>
    <definedName name="_pwm15" localSheetId="32">[20]Rates!$E$244</definedName>
    <definedName name="_pwm15" localSheetId="31">[20]Rates!$E$244</definedName>
    <definedName name="_pwm15">[21]Rates!$E$244</definedName>
    <definedName name="_pwm25" localSheetId="2">[20]Rates!$E$245</definedName>
    <definedName name="_pwm25" localSheetId="4">[20]Rates!$E$245</definedName>
    <definedName name="_pwm25" localSheetId="6">[20]Rates!$E$245</definedName>
    <definedName name="_pwm25" localSheetId="5">[20]Rates!$E$245</definedName>
    <definedName name="_pwm25" localSheetId="8">[20]Rates!$E$245</definedName>
    <definedName name="_pwm25" localSheetId="7">[20]Rates!$E$245</definedName>
    <definedName name="_pwm25" localSheetId="10">[20]Rates!$E$245</definedName>
    <definedName name="_pwm25" localSheetId="9">[20]Rates!$E$245</definedName>
    <definedName name="_pwm25" localSheetId="12">[20]Rates!$E$245</definedName>
    <definedName name="_pwm25" localSheetId="11">[20]Rates!$E$245</definedName>
    <definedName name="_pwm25" localSheetId="3">[20]Rates!$E$245</definedName>
    <definedName name="_pwm25" localSheetId="14">[20]Rates!$E$245</definedName>
    <definedName name="_pwm25" localSheetId="13">[20]Rates!$E$245</definedName>
    <definedName name="_pwm25" localSheetId="15">[20]Rates!$E$245</definedName>
    <definedName name="_pwm25" localSheetId="16">[20]Rates!$E$245</definedName>
    <definedName name="_pwm25" localSheetId="18">[20]Rates!$E$245</definedName>
    <definedName name="_pwm25" localSheetId="17">[20]Rates!$E$245</definedName>
    <definedName name="_pwm25" localSheetId="20">[20]Rates!$E$245</definedName>
    <definedName name="_pwm25" localSheetId="19">[20]Rates!$E$245</definedName>
    <definedName name="_pwm25" localSheetId="22">[20]Rates!$E$245</definedName>
    <definedName name="_pwm25" localSheetId="21">[20]Rates!$E$245</definedName>
    <definedName name="_pwm25" localSheetId="24">[20]Rates!$E$245</definedName>
    <definedName name="_pwm25" localSheetId="26">[20]Rates!$E$245</definedName>
    <definedName name="_pwm25" localSheetId="25">[20]Rates!$E$245</definedName>
    <definedName name="_pwm25" localSheetId="23">[20]Rates!$E$245</definedName>
    <definedName name="_pwm25" localSheetId="30">[20]Rates!$E$245</definedName>
    <definedName name="_pwm25" localSheetId="29">[20]Rates!$E$245</definedName>
    <definedName name="_pwm25" localSheetId="28">[20]Rates!$E$245</definedName>
    <definedName name="_pwm25" localSheetId="27">[20]Rates!$E$245</definedName>
    <definedName name="_pwm25" localSheetId="32">[20]Rates!$E$245</definedName>
    <definedName name="_pwm25" localSheetId="31">[20]Rates!$E$245</definedName>
    <definedName name="_pwm25">[21]Rates!$E$245</definedName>
    <definedName name="_pwm50" localSheetId="2">[20]Rates!$E$246</definedName>
    <definedName name="_pwm50" localSheetId="4">[20]Rates!$E$246</definedName>
    <definedName name="_pwm50" localSheetId="6">[20]Rates!$E$246</definedName>
    <definedName name="_pwm50" localSheetId="5">[20]Rates!$E$246</definedName>
    <definedName name="_pwm50" localSheetId="8">[20]Rates!$E$246</definedName>
    <definedName name="_pwm50" localSheetId="7">[20]Rates!$E$246</definedName>
    <definedName name="_pwm50" localSheetId="10">[20]Rates!$E$246</definedName>
    <definedName name="_pwm50" localSheetId="9">[20]Rates!$E$246</definedName>
    <definedName name="_pwm50" localSheetId="12">[20]Rates!$E$246</definedName>
    <definedName name="_pwm50" localSheetId="11">[20]Rates!$E$246</definedName>
    <definedName name="_pwm50" localSheetId="3">[20]Rates!$E$246</definedName>
    <definedName name="_pwm50" localSheetId="14">[20]Rates!$E$246</definedName>
    <definedName name="_pwm50" localSheetId="13">[20]Rates!$E$246</definedName>
    <definedName name="_pwm50" localSheetId="15">[20]Rates!$E$246</definedName>
    <definedName name="_pwm50" localSheetId="16">[20]Rates!$E$246</definedName>
    <definedName name="_pwm50" localSheetId="18">[20]Rates!$E$246</definedName>
    <definedName name="_pwm50" localSheetId="17">[20]Rates!$E$246</definedName>
    <definedName name="_pwm50" localSheetId="20">[20]Rates!$E$246</definedName>
    <definedName name="_pwm50" localSheetId="19">[20]Rates!$E$246</definedName>
    <definedName name="_pwm50" localSheetId="22">[20]Rates!$E$246</definedName>
    <definedName name="_pwm50" localSheetId="21">[20]Rates!$E$246</definedName>
    <definedName name="_pwm50" localSheetId="24">[20]Rates!$E$246</definedName>
    <definedName name="_pwm50" localSheetId="26">[20]Rates!$E$246</definedName>
    <definedName name="_pwm50" localSheetId="25">[20]Rates!$E$246</definedName>
    <definedName name="_pwm50" localSheetId="23">[20]Rates!$E$246</definedName>
    <definedName name="_pwm50" localSheetId="30">[20]Rates!$E$246</definedName>
    <definedName name="_pwm50" localSheetId="29">[20]Rates!$E$246</definedName>
    <definedName name="_pwm50" localSheetId="28">[20]Rates!$E$246</definedName>
    <definedName name="_pwm50" localSheetId="27">[20]Rates!$E$246</definedName>
    <definedName name="_pwm50" localSheetId="32">[20]Rates!$E$246</definedName>
    <definedName name="_pwm50" localSheetId="31">[20]Rates!$E$246</definedName>
    <definedName name="_pwm50">[21]Rates!$E$246</definedName>
    <definedName name="_rec2" localSheetId="2">'[24]IPC-55SUMWORK'!$A$1:$R$37</definedName>
    <definedName name="_rec2" localSheetId="4">'[24]IPC-55SUMWORK'!$A$1:$R$37</definedName>
    <definedName name="_rec2" localSheetId="6">'[24]IPC-55SUMWORK'!$A$1:$R$37</definedName>
    <definedName name="_rec2" localSheetId="5">'[24]IPC-55SUMWORK'!$A$1:$R$37</definedName>
    <definedName name="_rec2" localSheetId="8">'[24]IPC-55SUMWORK'!$A$1:$R$37</definedName>
    <definedName name="_rec2" localSheetId="7">'[24]IPC-55SUMWORK'!$A$1:$R$37</definedName>
    <definedName name="_rec2" localSheetId="10">'[24]IPC-55SUMWORK'!$A$1:$R$37</definedName>
    <definedName name="_rec2" localSheetId="9">'[24]IPC-55SUMWORK'!$A$1:$R$37</definedName>
    <definedName name="_rec2" localSheetId="12">'[24]IPC-55SUMWORK'!$A$1:$R$37</definedName>
    <definedName name="_rec2" localSheetId="11">'[24]IPC-55SUMWORK'!$A$1:$R$37</definedName>
    <definedName name="_rec2" localSheetId="3">'[24]IPC-55SUMWORK'!$A$1:$R$37</definedName>
    <definedName name="_rec2" localSheetId="14">'[24]IPC-55SUMWORK'!$A$1:$R$37</definedName>
    <definedName name="_rec2" localSheetId="13">'[24]IPC-55SUMWORK'!$A$1:$R$37</definedName>
    <definedName name="_rec2" localSheetId="15">'[24]IPC-55SUMWORK'!$A$1:$R$37</definedName>
    <definedName name="_rec2" localSheetId="16">'[24]IPC-55SUMWORK'!$A$1:$R$37</definedName>
    <definedName name="_rec2" localSheetId="18">'[24]IPC-55SUMWORK'!$A$1:$R$37</definedName>
    <definedName name="_rec2" localSheetId="17">'[24]IPC-55SUMWORK'!$A$1:$R$37</definedName>
    <definedName name="_rec2" localSheetId="20">'[24]IPC-55SUMWORK'!$A$1:$R$37</definedName>
    <definedName name="_rec2" localSheetId="19">'[24]IPC-55SUMWORK'!$A$1:$R$37</definedName>
    <definedName name="_rec2" localSheetId="22">'[24]IPC-55SUMWORK'!$A$1:$R$37</definedName>
    <definedName name="_rec2" localSheetId="21">'[24]IPC-55SUMWORK'!$A$1:$R$37</definedName>
    <definedName name="_rec2" localSheetId="24">'[24]IPC-55SUMWORK'!$A$1:$R$37</definedName>
    <definedName name="_rec2" localSheetId="26">'[24]IPC-55SUMWORK'!$A$1:$R$37</definedName>
    <definedName name="_rec2" localSheetId="25">'[24]IPC-55SUMWORK'!$A$1:$R$37</definedName>
    <definedName name="_rec2" localSheetId="23">'[24]IPC-55SUMWORK'!$A$1:$R$37</definedName>
    <definedName name="_rec2" localSheetId="30">'[24]IPC-55SUMWORK'!$A$1:$R$37</definedName>
    <definedName name="_rec2" localSheetId="29">'[24]IPC-55SUMWORK'!$A$1:$R$37</definedName>
    <definedName name="_rec2" localSheetId="28">'[24]IPC-55SUMWORK'!$A$1:$R$37</definedName>
    <definedName name="_rec2" localSheetId="27">'[24]IPC-55SUMWORK'!$A$1:$R$37</definedName>
    <definedName name="_rec2" localSheetId="32">'[24]IPC-55SUMWORK'!$A$1:$R$37</definedName>
    <definedName name="_rec2" localSheetId="31">'[24]IPC-55SUMWORK'!$A$1:$R$37</definedName>
    <definedName name="_rec2">'[25]IPC-55SUMWORK'!$A$1:$R$37</definedName>
    <definedName name="_sav25" localSheetId="2">[26]Rates!$E$220</definedName>
    <definedName name="_sav25" localSheetId="4">[26]Rates!$E$220</definedName>
    <definedName name="_sav25" localSheetId="6">[26]Rates!$E$220</definedName>
    <definedName name="_sav25" localSheetId="5">[26]Rates!$E$220</definedName>
    <definedName name="_sav25" localSheetId="8">[26]Rates!$E$220</definedName>
    <definedName name="_sav25" localSheetId="7">[26]Rates!$E$220</definedName>
    <definedName name="_sav25" localSheetId="10">[26]Rates!$E$220</definedName>
    <definedName name="_sav25" localSheetId="9">[26]Rates!$E$220</definedName>
    <definedName name="_sav25" localSheetId="12">[26]Rates!$E$220</definedName>
    <definedName name="_sav25" localSheetId="11">[26]Rates!$E$220</definedName>
    <definedName name="_sav25" localSheetId="3">[26]Rates!$E$220</definedName>
    <definedName name="_sav25" localSheetId="14">[26]Rates!$E$220</definedName>
    <definedName name="_sav25" localSheetId="13">[26]Rates!$E$220</definedName>
    <definedName name="_sav25" localSheetId="15">[26]Rates!$E$220</definedName>
    <definedName name="_sav25" localSheetId="16">[26]Rates!$E$220</definedName>
    <definedName name="_sav25" localSheetId="18">[26]Rates!$E$220</definedName>
    <definedName name="_sav25" localSheetId="17">[26]Rates!$E$220</definedName>
    <definedName name="_sav25" localSheetId="20">[26]Rates!$E$220</definedName>
    <definedName name="_sav25" localSheetId="19">[26]Rates!$E$220</definedName>
    <definedName name="_sav25" localSheetId="22">[26]Rates!$E$220</definedName>
    <definedName name="_sav25" localSheetId="21">[26]Rates!$E$220</definedName>
    <definedName name="_sav25" localSheetId="24">[26]Rates!$E$220</definedName>
    <definedName name="_sav25" localSheetId="26">[26]Rates!$E$220</definedName>
    <definedName name="_sav25" localSheetId="25">[26]Rates!$E$220</definedName>
    <definedName name="_sav25" localSheetId="23">[26]Rates!$E$220</definedName>
    <definedName name="_sav25" localSheetId="30">[26]Rates!$E$220</definedName>
    <definedName name="_sav25" localSheetId="29">[26]Rates!$E$220</definedName>
    <definedName name="_sav25" localSheetId="28">[26]Rates!$E$220</definedName>
    <definedName name="_sav25" localSheetId="27">[26]Rates!$E$220</definedName>
    <definedName name="_sav25" localSheetId="32">[26]Rates!$E$220</definedName>
    <definedName name="_sav25" localSheetId="31">[26]Rates!$E$220</definedName>
    <definedName name="_sav25">[27]Rates!$E$220</definedName>
    <definedName name="_Sort" localSheetId="1" hidden="1">#REF!</definedName>
    <definedName name="_Sort" localSheetId="2" hidden="1">#REF!</definedName>
    <definedName name="_Sort" localSheetId="4" hidden="1">#REF!</definedName>
    <definedName name="_Sort" localSheetId="6" hidden="1">#REF!</definedName>
    <definedName name="_Sort" localSheetId="5" hidden="1">#REF!</definedName>
    <definedName name="_Sort" localSheetId="8" hidden="1">#REF!</definedName>
    <definedName name="_Sort" localSheetId="7" hidden="1">#REF!</definedName>
    <definedName name="_Sort" localSheetId="10" hidden="1">#REF!</definedName>
    <definedName name="_Sort" localSheetId="9" hidden="1">#REF!</definedName>
    <definedName name="_Sort" localSheetId="12" hidden="1">#REF!</definedName>
    <definedName name="_Sort" localSheetId="11" hidden="1">#REF!</definedName>
    <definedName name="_Sort" localSheetId="3" hidden="1">#REF!</definedName>
    <definedName name="_Sort" localSheetId="14" hidden="1">#REF!</definedName>
    <definedName name="_Sort" localSheetId="13" hidden="1">#REF!</definedName>
    <definedName name="_Sort" localSheetId="15" hidden="1">#REF!</definedName>
    <definedName name="_Sort" localSheetId="16" hidden="1">#REF!</definedName>
    <definedName name="_Sort" localSheetId="18" hidden="1">#REF!</definedName>
    <definedName name="_Sort" localSheetId="17" hidden="1">#REF!</definedName>
    <definedName name="_Sort" localSheetId="20" hidden="1">#REF!</definedName>
    <definedName name="_Sort" localSheetId="19" hidden="1">#REF!</definedName>
    <definedName name="_Sort" localSheetId="22" hidden="1">#REF!</definedName>
    <definedName name="_Sort" localSheetId="21" hidden="1">#REF!</definedName>
    <definedName name="_Sort" localSheetId="24" hidden="1">#REF!</definedName>
    <definedName name="_Sort" localSheetId="26" hidden="1">#REF!</definedName>
    <definedName name="_Sort" localSheetId="25" hidden="1">#REF!</definedName>
    <definedName name="_Sort" localSheetId="23" hidden="1">#REF!</definedName>
    <definedName name="_Sort" localSheetId="30" hidden="1">#REF!</definedName>
    <definedName name="_Sort" localSheetId="29" hidden="1">#REF!</definedName>
    <definedName name="_Sort" localSheetId="28" hidden="1">#REF!</definedName>
    <definedName name="_Sort" localSheetId="27" hidden="1">#REF!</definedName>
    <definedName name="_Sort" localSheetId="32" hidden="1">#REF!</definedName>
    <definedName name="_Sort" localSheetId="31" hidden="1">#REF!</definedName>
    <definedName name="_Sort" localSheetId="38" hidden="1">#REF!</definedName>
    <definedName name="_Sort" localSheetId="0" hidden="1">#REF!</definedName>
    <definedName name="_Sort" hidden="1">#REF!</definedName>
    <definedName name="_tgv100" localSheetId="2">[20]Rates!$E$220</definedName>
    <definedName name="_tgv100" localSheetId="4">[20]Rates!$E$220</definedName>
    <definedName name="_tgv100" localSheetId="6">[20]Rates!$E$220</definedName>
    <definedName name="_tgv100" localSheetId="5">[20]Rates!$E$220</definedName>
    <definedName name="_tgv100" localSheetId="8">[20]Rates!$E$220</definedName>
    <definedName name="_tgv100" localSheetId="7">[20]Rates!$E$220</definedName>
    <definedName name="_tgv100" localSheetId="10">[20]Rates!$E$220</definedName>
    <definedName name="_tgv100" localSheetId="9">[20]Rates!$E$220</definedName>
    <definedName name="_tgv100" localSheetId="12">[20]Rates!$E$220</definedName>
    <definedName name="_tgv100" localSheetId="11">[20]Rates!$E$220</definedName>
    <definedName name="_tgv100" localSheetId="3">[20]Rates!$E$220</definedName>
    <definedName name="_tgv100" localSheetId="14">[20]Rates!$E$220</definedName>
    <definedName name="_tgv100" localSheetId="13">[20]Rates!$E$220</definedName>
    <definedName name="_tgv100" localSheetId="15">[20]Rates!$E$220</definedName>
    <definedName name="_tgv100" localSheetId="16">[20]Rates!$E$220</definedName>
    <definedName name="_tgv100" localSheetId="18">[20]Rates!$E$220</definedName>
    <definedName name="_tgv100" localSheetId="17">[20]Rates!$E$220</definedName>
    <definedName name="_tgv100" localSheetId="20">[20]Rates!$E$220</definedName>
    <definedName name="_tgv100" localSheetId="19">[20]Rates!$E$220</definedName>
    <definedName name="_tgv100" localSheetId="22">[20]Rates!$E$220</definedName>
    <definedName name="_tgv100" localSheetId="21">[20]Rates!$E$220</definedName>
    <definedName name="_tgv100" localSheetId="24">[20]Rates!$E$220</definedName>
    <definedName name="_tgv100" localSheetId="26">[20]Rates!$E$220</definedName>
    <definedName name="_tgv100" localSheetId="25">[20]Rates!$E$220</definedName>
    <definedName name="_tgv100" localSheetId="23">[20]Rates!$E$220</definedName>
    <definedName name="_tgv100" localSheetId="30">[20]Rates!$E$220</definedName>
    <definedName name="_tgv100" localSheetId="29">[20]Rates!$E$220</definedName>
    <definedName name="_tgv100" localSheetId="28">[20]Rates!$E$220</definedName>
    <definedName name="_tgv100" localSheetId="27">[20]Rates!$E$220</definedName>
    <definedName name="_tgv100" localSheetId="32">[20]Rates!$E$220</definedName>
    <definedName name="_tgv100" localSheetId="31">[20]Rates!$E$220</definedName>
    <definedName name="_tgv100">[21]Rates!$E$220</definedName>
    <definedName name="_tgv25" localSheetId="2">[20]Rates!$E$218</definedName>
    <definedName name="_tgv25" localSheetId="4">[20]Rates!$E$218</definedName>
    <definedName name="_tgv25" localSheetId="6">[20]Rates!$E$218</definedName>
    <definedName name="_tgv25" localSheetId="5">[20]Rates!$E$218</definedName>
    <definedName name="_tgv25" localSheetId="8">[20]Rates!$E$218</definedName>
    <definedName name="_tgv25" localSheetId="7">[20]Rates!$E$218</definedName>
    <definedName name="_tgv25" localSheetId="10">[20]Rates!$E$218</definedName>
    <definedName name="_tgv25" localSheetId="9">[20]Rates!$E$218</definedName>
    <definedName name="_tgv25" localSheetId="12">[20]Rates!$E$218</definedName>
    <definedName name="_tgv25" localSheetId="11">[20]Rates!$E$218</definedName>
    <definedName name="_tgv25" localSheetId="3">[20]Rates!$E$218</definedName>
    <definedName name="_tgv25" localSheetId="14">[20]Rates!$E$218</definedName>
    <definedName name="_tgv25" localSheetId="13">[20]Rates!$E$218</definedName>
    <definedName name="_tgv25" localSheetId="15">[20]Rates!$E$218</definedName>
    <definedName name="_tgv25" localSheetId="16">[20]Rates!$E$218</definedName>
    <definedName name="_tgv25" localSheetId="18">[20]Rates!$E$218</definedName>
    <definedName name="_tgv25" localSheetId="17">[20]Rates!$E$218</definedName>
    <definedName name="_tgv25" localSheetId="20">[20]Rates!$E$218</definedName>
    <definedName name="_tgv25" localSheetId="19">[20]Rates!$E$218</definedName>
    <definedName name="_tgv25" localSheetId="22">[20]Rates!$E$218</definedName>
    <definedName name="_tgv25" localSheetId="21">[20]Rates!$E$218</definedName>
    <definedName name="_tgv25" localSheetId="24">[20]Rates!$E$218</definedName>
    <definedName name="_tgv25" localSheetId="26">[20]Rates!$E$218</definedName>
    <definedName name="_tgv25" localSheetId="25">[20]Rates!$E$218</definedName>
    <definedName name="_tgv25" localSheetId="23">[20]Rates!$E$218</definedName>
    <definedName name="_tgv25" localSheetId="30">[20]Rates!$E$218</definedName>
    <definedName name="_tgv25" localSheetId="29">[20]Rates!$E$218</definedName>
    <definedName name="_tgv25" localSheetId="28">[20]Rates!$E$218</definedName>
    <definedName name="_tgv25" localSheetId="27">[20]Rates!$E$218</definedName>
    <definedName name="_tgv25" localSheetId="32">[20]Rates!$E$218</definedName>
    <definedName name="_tgv25" localSheetId="31">[20]Rates!$E$218</definedName>
    <definedName name="_tgv25">[21]Rates!$E$218</definedName>
    <definedName name="_tgv40" localSheetId="2">[20]Rates!$E$219</definedName>
    <definedName name="_tgv40" localSheetId="4">[20]Rates!$E$219</definedName>
    <definedName name="_tgv40" localSheetId="6">[20]Rates!$E$219</definedName>
    <definedName name="_tgv40" localSheetId="5">[20]Rates!$E$219</definedName>
    <definedName name="_tgv40" localSheetId="8">[20]Rates!$E$219</definedName>
    <definedName name="_tgv40" localSheetId="7">[20]Rates!$E$219</definedName>
    <definedName name="_tgv40" localSheetId="10">[20]Rates!$E$219</definedName>
    <definedName name="_tgv40" localSheetId="9">[20]Rates!$E$219</definedName>
    <definedName name="_tgv40" localSheetId="12">[20]Rates!$E$219</definedName>
    <definedName name="_tgv40" localSheetId="11">[20]Rates!$E$219</definedName>
    <definedName name="_tgv40" localSheetId="3">[20]Rates!$E$219</definedName>
    <definedName name="_tgv40" localSheetId="14">[20]Rates!$E$219</definedName>
    <definedName name="_tgv40" localSheetId="13">[20]Rates!$E$219</definedName>
    <definedName name="_tgv40" localSheetId="15">[20]Rates!$E$219</definedName>
    <definedName name="_tgv40" localSheetId="16">[20]Rates!$E$219</definedName>
    <definedName name="_tgv40" localSheetId="18">[20]Rates!$E$219</definedName>
    <definedName name="_tgv40" localSheetId="17">[20]Rates!$E$219</definedName>
    <definedName name="_tgv40" localSheetId="20">[20]Rates!$E$219</definedName>
    <definedName name="_tgv40" localSheetId="19">[20]Rates!$E$219</definedName>
    <definedName name="_tgv40" localSheetId="22">[20]Rates!$E$219</definedName>
    <definedName name="_tgv40" localSheetId="21">[20]Rates!$E$219</definedName>
    <definedName name="_tgv40" localSheetId="24">[20]Rates!$E$219</definedName>
    <definedName name="_tgv40" localSheetId="26">[20]Rates!$E$219</definedName>
    <definedName name="_tgv40" localSheetId="25">[20]Rates!$E$219</definedName>
    <definedName name="_tgv40" localSheetId="23">[20]Rates!$E$219</definedName>
    <definedName name="_tgv40" localSheetId="30">[20]Rates!$E$219</definedName>
    <definedName name="_tgv40" localSheetId="29">[20]Rates!$E$219</definedName>
    <definedName name="_tgv40" localSheetId="28">[20]Rates!$E$219</definedName>
    <definedName name="_tgv40" localSheetId="27">[20]Rates!$E$219</definedName>
    <definedName name="_tgv40" localSheetId="32">[20]Rates!$E$219</definedName>
    <definedName name="_tgv40" localSheetId="31">[20]Rates!$E$219</definedName>
    <definedName name="_tgv40">[21]Rates!$E$219</definedName>
    <definedName name="_wmc1" localSheetId="2">[20]Rates!$E$189</definedName>
    <definedName name="_wmc1" localSheetId="4">[20]Rates!$E$189</definedName>
    <definedName name="_wmc1" localSheetId="6">[20]Rates!$E$189</definedName>
    <definedName name="_wmc1" localSheetId="5">[20]Rates!$E$189</definedName>
    <definedName name="_wmc1" localSheetId="8">[20]Rates!$E$189</definedName>
    <definedName name="_wmc1" localSheetId="7">[20]Rates!$E$189</definedName>
    <definedName name="_wmc1" localSheetId="10">[20]Rates!$E$189</definedName>
    <definedName name="_wmc1" localSheetId="9">[20]Rates!$E$189</definedName>
    <definedName name="_wmc1" localSheetId="12">[20]Rates!$E$189</definedName>
    <definedName name="_wmc1" localSheetId="11">[20]Rates!$E$189</definedName>
    <definedName name="_wmc1" localSheetId="3">[20]Rates!$E$189</definedName>
    <definedName name="_wmc1" localSheetId="14">[20]Rates!$E$189</definedName>
    <definedName name="_wmc1" localSheetId="13">[20]Rates!$E$189</definedName>
    <definedName name="_wmc1" localSheetId="15">[20]Rates!$E$189</definedName>
    <definedName name="_wmc1" localSheetId="16">[20]Rates!$E$189</definedName>
    <definedName name="_wmc1" localSheetId="18">[20]Rates!$E$189</definedName>
    <definedName name="_wmc1" localSheetId="17">[20]Rates!$E$189</definedName>
    <definedName name="_wmc1" localSheetId="20">[20]Rates!$E$189</definedName>
    <definedName name="_wmc1" localSheetId="19">[20]Rates!$E$189</definedName>
    <definedName name="_wmc1" localSheetId="22">[20]Rates!$E$189</definedName>
    <definedName name="_wmc1" localSheetId="21">[20]Rates!$E$189</definedName>
    <definedName name="_wmc1" localSheetId="24">[20]Rates!$E$189</definedName>
    <definedName name="_wmc1" localSheetId="26">[20]Rates!$E$189</definedName>
    <definedName name="_wmc1" localSheetId="25">[20]Rates!$E$189</definedName>
    <definedName name="_wmc1" localSheetId="23">[20]Rates!$E$189</definedName>
    <definedName name="_wmc1" localSheetId="30">[20]Rates!$E$189</definedName>
    <definedName name="_wmc1" localSheetId="29">[20]Rates!$E$189</definedName>
    <definedName name="_wmc1" localSheetId="28">[20]Rates!$E$189</definedName>
    <definedName name="_wmc1" localSheetId="27">[20]Rates!$E$189</definedName>
    <definedName name="_wmc1" localSheetId="32">[20]Rates!$E$189</definedName>
    <definedName name="_wmc1" localSheetId="31">[20]Rates!$E$189</definedName>
    <definedName name="_wmc1">[21]Rates!$E$189</definedName>
    <definedName name="AA" localSheetId="1">#REF!</definedName>
    <definedName name="AA" localSheetId="2">#REF!</definedName>
    <definedName name="AA" localSheetId="4">#REF!</definedName>
    <definedName name="AA" localSheetId="6">#REF!</definedName>
    <definedName name="AA" localSheetId="5">#REF!</definedName>
    <definedName name="AA" localSheetId="8">#REF!</definedName>
    <definedName name="AA" localSheetId="7">#REF!</definedName>
    <definedName name="AA" localSheetId="10">#REF!</definedName>
    <definedName name="AA" localSheetId="9">#REF!</definedName>
    <definedName name="AA" localSheetId="12">#REF!</definedName>
    <definedName name="AA" localSheetId="11">#REF!</definedName>
    <definedName name="AA" localSheetId="3">#REF!</definedName>
    <definedName name="AA" localSheetId="14">#REF!</definedName>
    <definedName name="AA" localSheetId="13">#REF!</definedName>
    <definedName name="AA" localSheetId="15">#REF!</definedName>
    <definedName name="AA" localSheetId="16">#REF!</definedName>
    <definedName name="AA" localSheetId="18">#REF!</definedName>
    <definedName name="AA" localSheetId="17">#REF!</definedName>
    <definedName name="AA" localSheetId="20">#REF!</definedName>
    <definedName name="AA" localSheetId="19">#REF!</definedName>
    <definedName name="AA" localSheetId="22">#REF!</definedName>
    <definedName name="AA" localSheetId="21">#REF!</definedName>
    <definedName name="AA" localSheetId="24">#REF!</definedName>
    <definedName name="AA" localSheetId="26">#REF!</definedName>
    <definedName name="AA" localSheetId="25">#REF!</definedName>
    <definedName name="AA" localSheetId="23">#REF!</definedName>
    <definedName name="AA" localSheetId="30">#REF!</definedName>
    <definedName name="AA" localSheetId="29">#REF!</definedName>
    <definedName name="AA" localSheetId="28">#REF!</definedName>
    <definedName name="AA" localSheetId="27">#REF!</definedName>
    <definedName name="AA" localSheetId="32">#REF!</definedName>
    <definedName name="AA" localSheetId="31">#REF!</definedName>
    <definedName name="AA" localSheetId="38">#REF!</definedName>
    <definedName name="AA" localSheetId="0">#REF!</definedName>
    <definedName name="AA">#REF!</definedName>
    <definedName name="add" localSheetId="2">[20]Rates!$J$6</definedName>
    <definedName name="add" localSheetId="4">[20]Rates!$J$6</definedName>
    <definedName name="add" localSheetId="6">[20]Rates!$J$6</definedName>
    <definedName name="add" localSheetId="5">[20]Rates!$J$6</definedName>
    <definedName name="add" localSheetId="8">[20]Rates!$J$6</definedName>
    <definedName name="add" localSheetId="7">[20]Rates!$J$6</definedName>
    <definedName name="add" localSheetId="10">[20]Rates!$J$6</definedName>
    <definedName name="add" localSheetId="9">[20]Rates!$J$6</definedName>
    <definedName name="add" localSheetId="12">[20]Rates!$J$6</definedName>
    <definedName name="add" localSheetId="11">[20]Rates!$J$6</definedName>
    <definedName name="add" localSheetId="3">[20]Rates!$J$6</definedName>
    <definedName name="add" localSheetId="14">[20]Rates!$J$6</definedName>
    <definedName name="add" localSheetId="13">[20]Rates!$J$6</definedName>
    <definedName name="add" localSheetId="15">[20]Rates!$J$6</definedName>
    <definedName name="add" localSheetId="16">[20]Rates!$J$6</definedName>
    <definedName name="add" localSheetId="18">[20]Rates!$J$6</definedName>
    <definedName name="add" localSheetId="17">[20]Rates!$J$6</definedName>
    <definedName name="add" localSheetId="20">[20]Rates!$J$6</definedName>
    <definedName name="add" localSheetId="19">[20]Rates!$J$6</definedName>
    <definedName name="add" localSheetId="22">[20]Rates!$J$6</definedName>
    <definedName name="add" localSheetId="21">[20]Rates!$J$6</definedName>
    <definedName name="add" localSheetId="24">[20]Rates!$J$6</definedName>
    <definedName name="add" localSheetId="26">[20]Rates!$J$6</definedName>
    <definedName name="add" localSheetId="25">[20]Rates!$J$6</definedName>
    <definedName name="add" localSheetId="23">[20]Rates!$J$6</definedName>
    <definedName name="add" localSheetId="30">[20]Rates!$J$6</definedName>
    <definedName name="add" localSheetId="29">[20]Rates!$J$6</definedName>
    <definedName name="add" localSheetId="28">[20]Rates!$J$6</definedName>
    <definedName name="add" localSheetId="27">[20]Rates!$J$6</definedName>
    <definedName name="add" localSheetId="32">[20]Rates!$J$6</definedName>
    <definedName name="add" localSheetId="31">[20]Rates!$J$6</definedName>
    <definedName name="add">[21]Rates!$J$6</definedName>
    <definedName name="bghg" localSheetId="2">[16]Rates!$E$282</definedName>
    <definedName name="bghg" localSheetId="4">[16]Rates!$E$282</definedName>
    <definedName name="bghg" localSheetId="6">[16]Rates!$E$282</definedName>
    <definedName name="bghg" localSheetId="5">[16]Rates!$E$282</definedName>
    <definedName name="bghg" localSheetId="8">[16]Rates!$E$282</definedName>
    <definedName name="bghg" localSheetId="7">[16]Rates!$E$282</definedName>
    <definedName name="bghg" localSheetId="10">[16]Rates!$E$282</definedName>
    <definedName name="bghg" localSheetId="9">[16]Rates!$E$282</definedName>
    <definedName name="bghg" localSheetId="12">[16]Rates!$E$282</definedName>
    <definedName name="bghg" localSheetId="11">[16]Rates!$E$282</definedName>
    <definedName name="bghg" localSheetId="3">[16]Rates!$E$282</definedName>
    <definedName name="bghg" localSheetId="14">[16]Rates!$E$282</definedName>
    <definedName name="bghg" localSheetId="13">[16]Rates!$E$282</definedName>
    <definedName name="bghg" localSheetId="15">[16]Rates!$E$282</definedName>
    <definedName name="bghg" localSheetId="16">[16]Rates!$E$282</definedName>
    <definedName name="bghg" localSheetId="18">[16]Rates!$E$282</definedName>
    <definedName name="bghg" localSheetId="17">[16]Rates!$E$282</definedName>
    <definedName name="bghg" localSheetId="20">[16]Rates!$E$282</definedName>
    <definedName name="bghg" localSheetId="19">[16]Rates!$E$282</definedName>
    <definedName name="bghg" localSheetId="22">[16]Rates!$E$282</definedName>
    <definedName name="bghg" localSheetId="21">[16]Rates!$E$282</definedName>
    <definedName name="bghg" localSheetId="24">[16]Rates!$E$282</definedName>
    <definedName name="bghg" localSheetId="26">[16]Rates!$E$282</definedName>
    <definedName name="bghg" localSheetId="25">[16]Rates!$E$282</definedName>
    <definedName name="bghg" localSheetId="23">[16]Rates!$E$282</definedName>
    <definedName name="bghg" localSheetId="30">[16]Rates!$E$282</definedName>
    <definedName name="bghg" localSheetId="29">[16]Rates!$E$282</definedName>
    <definedName name="bghg" localSheetId="28">[16]Rates!$E$282</definedName>
    <definedName name="bghg" localSheetId="27">[16]Rates!$E$282</definedName>
    <definedName name="bghg" localSheetId="32">[16]Rates!$E$282</definedName>
    <definedName name="bghg" localSheetId="31">[16]Rates!$E$282</definedName>
    <definedName name="bghg">[17]Rates!$E$282</definedName>
    <definedName name="bill" localSheetId="16" hidden="1">#REF!</definedName>
    <definedName name="bill" localSheetId="22" hidden="1">#REF!</definedName>
    <definedName name="bill" localSheetId="21" hidden="1">#REF!</definedName>
    <definedName name="bill" hidden="1">#REF!</definedName>
    <definedName name="bzp" localSheetId="2">[26]Rates!$E$312</definedName>
    <definedName name="bzp" localSheetId="4">[26]Rates!$E$312</definedName>
    <definedName name="bzp" localSheetId="6">[26]Rates!$E$312</definedName>
    <definedName name="bzp" localSheetId="5">[26]Rates!$E$312</definedName>
    <definedName name="bzp" localSheetId="8">[26]Rates!$E$312</definedName>
    <definedName name="bzp" localSheetId="7">[26]Rates!$E$312</definedName>
    <definedName name="bzp" localSheetId="10">[26]Rates!$E$312</definedName>
    <definedName name="bzp" localSheetId="9">[26]Rates!$E$312</definedName>
    <definedName name="bzp" localSheetId="12">[26]Rates!$E$312</definedName>
    <definedName name="bzp" localSheetId="11">[26]Rates!$E$312</definedName>
    <definedName name="bzp" localSheetId="3">[26]Rates!$E$312</definedName>
    <definedName name="bzp" localSheetId="14">[26]Rates!$E$312</definedName>
    <definedName name="bzp" localSheetId="13">[26]Rates!$E$312</definedName>
    <definedName name="bzp" localSheetId="15">[26]Rates!$E$312</definedName>
    <definedName name="bzp" localSheetId="16">[26]Rates!$E$312</definedName>
    <definedName name="bzp" localSheetId="18">[26]Rates!$E$312</definedName>
    <definedName name="bzp" localSheetId="17">[26]Rates!$E$312</definedName>
    <definedName name="bzp" localSheetId="20">[26]Rates!$E$312</definedName>
    <definedName name="bzp" localSheetId="19">[26]Rates!$E$312</definedName>
    <definedName name="bzp" localSheetId="22">[26]Rates!$E$312</definedName>
    <definedName name="bzp" localSheetId="21">[26]Rates!$E$312</definedName>
    <definedName name="bzp" localSheetId="24">[26]Rates!$E$312</definedName>
    <definedName name="bzp" localSheetId="26">[26]Rates!$E$312</definedName>
    <definedName name="bzp" localSheetId="25">[26]Rates!$E$312</definedName>
    <definedName name="bzp" localSheetId="23">[26]Rates!$E$312</definedName>
    <definedName name="bzp" localSheetId="30">[26]Rates!$E$312</definedName>
    <definedName name="bzp" localSheetId="29">[26]Rates!$E$312</definedName>
    <definedName name="bzp" localSheetId="28">[26]Rates!$E$312</definedName>
    <definedName name="bzp" localSheetId="27">[26]Rates!$E$312</definedName>
    <definedName name="bzp" localSheetId="32">[26]Rates!$E$312</definedName>
    <definedName name="bzp" localSheetId="31">[26]Rates!$E$312</definedName>
    <definedName name="bzp">[27]Rates!$E$312</definedName>
    <definedName name="ccc" localSheetId="2">[6]Rates!$E$117</definedName>
    <definedName name="ccc" localSheetId="4">[6]Rates!$E$117</definedName>
    <definedName name="ccc" localSheetId="6">[6]Rates!$E$117</definedName>
    <definedName name="ccc" localSheetId="5">[6]Rates!$E$117</definedName>
    <definedName name="ccc" localSheetId="8">[6]Rates!$E$117</definedName>
    <definedName name="ccc" localSheetId="7">[6]Rates!$E$117</definedName>
    <definedName name="ccc" localSheetId="10">[6]Rates!$E$117</definedName>
    <definedName name="ccc" localSheetId="9">[6]Rates!$E$117</definedName>
    <definedName name="ccc" localSheetId="12">[6]Rates!$E$117</definedName>
    <definedName name="ccc" localSheetId="11">[6]Rates!$E$117</definedName>
    <definedName name="ccc" localSheetId="3">[6]Rates!$E$117</definedName>
    <definedName name="ccc" localSheetId="14">[6]Rates!$E$117</definedName>
    <definedName name="ccc" localSheetId="13">[6]Rates!$E$117</definedName>
    <definedName name="ccc" localSheetId="15">[6]Rates!$E$117</definedName>
    <definedName name="ccc" localSheetId="16">[6]Rates!$E$117</definedName>
    <definedName name="ccc" localSheetId="18">[6]Rates!$E$117</definedName>
    <definedName name="ccc" localSheetId="17">[6]Rates!$E$117</definedName>
    <definedName name="ccc" localSheetId="20">[6]Rates!$E$117</definedName>
    <definedName name="ccc" localSheetId="19">[6]Rates!$E$117</definedName>
    <definedName name="ccc" localSheetId="22">[6]Rates!$E$117</definedName>
    <definedName name="ccc" localSheetId="21">[6]Rates!$E$117</definedName>
    <definedName name="ccc" localSheetId="24">[6]Rates!$E$117</definedName>
    <definedName name="ccc" localSheetId="26">[6]Rates!$E$117</definedName>
    <definedName name="ccc" localSheetId="25">[6]Rates!$E$117</definedName>
    <definedName name="ccc" localSheetId="23">[6]Rates!$E$117</definedName>
    <definedName name="ccc" localSheetId="30">[6]Rates!$E$117</definedName>
    <definedName name="ccc" localSheetId="29">[6]Rates!$E$117</definedName>
    <definedName name="ccc" localSheetId="28">[6]Rates!$E$117</definedName>
    <definedName name="ccc" localSheetId="27">[6]Rates!$E$117</definedName>
    <definedName name="ccc" localSheetId="32">[6]Rates!$E$117</definedName>
    <definedName name="ccc" localSheetId="31">[6]Rates!$E$117</definedName>
    <definedName name="ccc">[7]Rates!$E$117</definedName>
    <definedName name="cmass" localSheetId="2">[14]Rates!$E$123</definedName>
    <definedName name="cmass" localSheetId="4">[14]Rates!$E$123</definedName>
    <definedName name="cmass" localSheetId="6">[14]Rates!$E$123</definedName>
    <definedName name="cmass" localSheetId="5">[14]Rates!$E$123</definedName>
    <definedName name="cmass" localSheetId="8">[14]Rates!$E$123</definedName>
    <definedName name="cmass" localSheetId="7">[14]Rates!$E$123</definedName>
    <definedName name="cmass" localSheetId="10">[14]Rates!$E$123</definedName>
    <definedName name="cmass" localSheetId="9">[14]Rates!$E$123</definedName>
    <definedName name="cmass" localSheetId="12">[14]Rates!$E$123</definedName>
    <definedName name="cmass" localSheetId="11">[14]Rates!$E$123</definedName>
    <definedName name="cmass" localSheetId="3">[14]Rates!$E$123</definedName>
    <definedName name="cmass" localSheetId="14">[14]Rates!$E$123</definedName>
    <definedName name="cmass" localSheetId="13">[14]Rates!$E$123</definedName>
    <definedName name="cmass" localSheetId="15">[14]Rates!$E$123</definedName>
    <definedName name="cmass" localSheetId="16">[14]Rates!$E$123</definedName>
    <definedName name="cmass" localSheetId="18">[14]Rates!$E$123</definedName>
    <definedName name="cmass" localSheetId="17">[14]Rates!$E$123</definedName>
    <definedName name="cmass" localSheetId="20">[14]Rates!$E$123</definedName>
    <definedName name="cmass" localSheetId="19">[14]Rates!$E$123</definedName>
    <definedName name="cmass" localSheetId="22">[14]Rates!$E$123</definedName>
    <definedName name="cmass" localSheetId="21">[14]Rates!$E$123</definedName>
    <definedName name="cmass" localSheetId="24">[14]Rates!$E$123</definedName>
    <definedName name="cmass" localSheetId="26">[14]Rates!$E$123</definedName>
    <definedName name="cmass" localSheetId="25">[14]Rates!$E$123</definedName>
    <definedName name="cmass" localSheetId="23">[14]Rates!$E$123</definedName>
    <definedName name="cmass" localSheetId="30">[14]Rates!$E$123</definedName>
    <definedName name="cmass" localSheetId="29">[14]Rates!$E$123</definedName>
    <definedName name="cmass" localSheetId="28">[14]Rates!$E$123</definedName>
    <definedName name="cmass" localSheetId="27">[14]Rates!$E$123</definedName>
    <definedName name="cmass" localSheetId="32">[14]Rates!$E$123</definedName>
    <definedName name="cmass" localSheetId="31">[14]Rates!$E$123</definedName>
    <definedName name="cmass">[15]Rates!$E$123</definedName>
    <definedName name="cock15" localSheetId="2">[20]Rates!$E$202</definedName>
    <definedName name="cock15" localSheetId="4">[20]Rates!$E$202</definedName>
    <definedName name="cock15" localSheetId="6">[20]Rates!$E$202</definedName>
    <definedName name="cock15" localSheetId="5">[20]Rates!$E$202</definedName>
    <definedName name="cock15" localSheetId="8">[20]Rates!$E$202</definedName>
    <definedName name="cock15" localSheetId="7">[20]Rates!$E$202</definedName>
    <definedName name="cock15" localSheetId="10">[20]Rates!$E$202</definedName>
    <definedName name="cock15" localSheetId="9">[20]Rates!$E$202</definedName>
    <definedName name="cock15" localSheetId="12">[20]Rates!$E$202</definedName>
    <definedName name="cock15" localSheetId="11">[20]Rates!$E$202</definedName>
    <definedName name="cock15" localSheetId="3">[20]Rates!$E$202</definedName>
    <definedName name="cock15" localSheetId="14">[20]Rates!$E$202</definedName>
    <definedName name="cock15" localSheetId="13">[20]Rates!$E$202</definedName>
    <definedName name="cock15" localSheetId="15">[20]Rates!$E$202</definedName>
    <definedName name="cock15" localSheetId="16">[20]Rates!$E$202</definedName>
    <definedName name="cock15" localSheetId="18">[20]Rates!$E$202</definedName>
    <definedName name="cock15" localSheetId="17">[20]Rates!$E$202</definedName>
    <definedName name="cock15" localSheetId="20">[20]Rates!$E$202</definedName>
    <definedName name="cock15" localSheetId="19">[20]Rates!$E$202</definedName>
    <definedName name="cock15" localSheetId="22">[20]Rates!$E$202</definedName>
    <definedName name="cock15" localSheetId="21">[20]Rates!$E$202</definedName>
    <definedName name="cock15" localSheetId="24">[20]Rates!$E$202</definedName>
    <definedName name="cock15" localSheetId="26">[20]Rates!$E$202</definedName>
    <definedName name="cock15" localSheetId="25">[20]Rates!$E$202</definedName>
    <definedName name="cock15" localSheetId="23">[20]Rates!$E$202</definedName>
    <definedName name="cock15" localSheetId="30">[20]Rates!$E$202</definedName>
    <definedName name="cock15" localSheetId="29">[20]Rates!$E$202</definedName>
    <definedName name="cock15" localSheetId="28">[20]Rates!$E$202</definedName>
    <definedName name="cock15" localSheetId="27">[20]Rates!$E$202</definedName>
    <definedName name="cock15" localSheetId="32">[20]Rates!$E$202</definedName>
    <definedName name="cock15" localSheetId="31">[20]Rates!$E$202</definedName>
    <definedName name="cock15">[21]Rates!$E$202</definedName>
    <definedName name="cock25" localSheetId="2">[20]Rates!$E$203</definedName>
    <definedName name="cock25" localSheetId="4">[20]Rates!$E$203</definedName>
    <definedName name="cock25" localSheetId="6">[20]Rates!$E$203</definedName>
    <definedName name="cock25" localSheetId="5">[20]Rates!$E$203</definedName>
    <definedName name="cock25" localSheetId="8">[20]Rates!$E$203</definedName>
    <definedName name="cock25" localSheetId="7">[20]Rates!$E$203</definedName>
    <definedName name="cock25" localSheetId="10">[20]Rates!$E$203</definedName>
    <definedName name="cock25" localSheetId="9">[20]Rates!$E$203</definedName>
    <definedName name="cock25" localSheetId="12">[20]Rates!$E$203</definedName>
    <definedName name="cock25" localSheetId="11">[20]Rates!$E$203</definedName>
    <definedName name="cock25" localSheetId="3">[20]Rates!$E$203</definedName>
    <definedName name="cock25" localSheetId="14">[20]Rates!$E$203</definedName>
    <definedName name="cock25" localSheetId="13">[20]Rates!$E$203</definedName>
    <definedName name="cock25" localSheetId="15">[20]Rates!$E$203</definedName>
    <definedName name="cock25" localSheetId="16">[20]Rates!$E$203</definedName>
    <definedName name="cock25" localSheetId="18">[20]Rates!$E$203</definedName>
    <definedName name="cock25" localSheetId="17">[20]Rates!$E$203</definedName>
    <definedName name="cock25" localSheetId="20">[20]Rates!$E$203</definedName>
    <definedName name="cock25" localSheetId="19">[20]Rates!$E$203</definedName>
    <definedName name="cock25" localSheetId="22">[20]Rates!$E$203</definedName>
    <definedName name="cock25" localSheetId="21">[20]Rates!$E$203</definedName>
    <definedName name="cock25" localSheetId="24">[20]Rates!$E$203</definedName>
    <definedName name="cock25" localSheetId="26">[20]Rates!$E$203</definedName>
    <definedName name="cock25" localSheetId="25">[20]Rates!$E$203</definedName>
    <definedName name="cock25" localSheetId="23">[20]Rates!$E$203</definedName>
    <definedName name="cock25" localSheetId="30">[20]Rates!$E$203</definedName>
    <definedName name="cock25" localSheetId="29">[20]Rates!$E$203</definedName>
    <definedName name="cock25" localSheetId="28">[20]Rates!$E$203</definedName>
    <definedName name="cock25" localSheetId="27">[20]Rates!$E$203</definedName>
    <definedName name="cock25" localSheetId="32">[20]Rates!$E$203</definedName>
    <definedName name="cock25" localSheetId="31">[20]Rates!$E$203</definedName>
    <definedName name="cock25">[21]Rates!$E$203</definedName>
    <definedName name="cock50" localSheetId="2">[20]Rates!$E$204</definedName>
    <definedName name="cock50" localSheetId="4">[20]Rates!$E$204</definedName>
    <definedName name="cock50" localSheetId="6">[20]Rates!$E$204</definedName>
    <definedName name="cock50" localSheetId="5">[20]Rates!$E$204</definedName>
    <definedName name="cock50" localSheetId="8">[20]Rates!$E$204</definedName>
    <definedName name="cock50" localSheetId="7">[20]Rates!$E$204</definedName>
    <definedName name="cock50" localSheetId="10">[20]Rates!$E$204</definedName>
    <definedName name="cock50" localSheetId="9">[20]Rates!$E$204</definedName>
    <definedName name="cock50" localSheetId="12">[20]Rates!$E$204</definedName>
    <definedName name="cock50" localSheetId="11">[20]Rates!$E$204</definedName>
    <definedName name="cock50" localSheetId="3">[20]Rates!$E$204</definedName>
    <definedName name="cock50" localSheetId="14">[20]Rates!$E$204</definedName>
    <definedName name="cock50" localSheetId="13">[20]Rates!$E$204</definedName>
    <definedName name="cock50" localSheetId="15">[20]Rates!$E$204</definedName>
    <definedName name="cock50" localSheetId="16">[20]Rates!$E$204</definedName>
    <definedName name="cock50" localSheetId="18">[20]Rates!$E$204</definedName>
    <definedName name="cock50" localSheetId="17">[20]Rates!$E$204</definedName>
    <definedName name="cock50" localSheetId="20">[20]Rates!$E$204</definedName>
    <definedName name="cock50" localSheetId="19">[20]Rates!$E$204</definedName>
    <definedName name="cock50" localSheetId="22">[20]Rates!$E$204</definedName>
    <definedName name="cock50" localSheetId="21">[20]Rates!$E$204</definedName>
    <definedName name="cock50" localSheetId="24">[20]Rates!$E$204</definedName>
    <definedName name="cock50" localSheetId="26">[20]Rates!$E$204</definedName>
    <definedName name="cock50" localSheetId="25">[20]Rates!$E$204</definedName>
    <definedName name="cock50" localSheetId="23">[20]Rates!$E$204</definedName>
    <definedName name="cock50" localSheetId="30">[20]Rates!$E$204</definedName>
    <definedName name="cock50" localSheetId="29">[20]Rates!$E$204</definedName>
    <definedName name="cock50" localSheetId="28">[20]Rates!$E$204</definedName>
    <definedName name="cock50" localSheetId="27">[20]Rates!$E$204</definedName>
    <definedName name="cock50" localSheetId="32">[20]Rates!$E$204</definedName>
    <definedName name="cock50" localSheetId="31">[20]Rates!$E$204</definedName>
    <definedName name="cock50">[21]Rates!$E$204</definedName>
    <definedName name="cpier" localSheetId="2">[14]Rates!$E$126</definedName>
    <definedName name="cpier" localSheetId="4">[14]Rates!$E$126</definedName>
    <definedName name="cpier" localSheetId="6">[14]Rates!$E$126</definedName>
    <definedName name="cpier" localSheetId="5">[14]Rates!$E$126</definedName>
    <definedName name="cpier" localSheetId="8">[14]Rates!$E$126</definedName>
    <definedName name="cpier" localSheetId="7">[14]Rates!$E$126</definedName>
    <definedName name="cpier" localSheetId="10">[14]Rates!$E$126</definedName>
    <definedName name="cpier" localSheetId="9">[14]Rates!$E$126</definedName>
    <definedName name="cpier" localSheetId="12">[14]Rates!$E$126</definedName>
    <definedName name="cpier" localSheetId="11">[14]Rates!$E$126</definedName>
    <definedName name="cpier" localSheetId="3">[14]Rates!$E$126</definedName>
    <definedName name="cpier" localSheetId="14">[14]Rates!$E$126</definedName>
    <definedName name="cpier" localSheetId="13">[14]Rates!$E$126</definedName>
    <definedName name="cpier" localSheetId="15">[14]Rates!$E$126</definedName>
    <definedName name="cpier" localSheetId="16">[14]Rates!$E$126</definedName>
    <definedName name="cpier" localSheetId="18">[14]Rates!$E$126</definedName>
    <definedName name="cpier" localSheetId="17">[14]Rates!$E$126</definedName>
    <definedName name="cpier" localSheetId="20">[14]Rates!$E$126</definedName>
    <definedName name="cpier" localSheetId="19">[14]Rates!$E$126</definedName>
    <definedName name="cpier" localSheetId="22">[14]Rates!$E$126</definedName>
    <definedName name="cpier" localSheetId="21">[14]Rates!$E$126</definedName>
    <definedName name="cpier" localSheetId="24">[14]Rates!$E$126</definedName>
    <definedName name="cpier" localSheetId="26">[14]Rates!$E$126</definedName>
    <definedName name="cpier" localSheetId="25">[14]Rates!$E$126</definedName>
    <definedName name="cpier" localSheetId="23">[14]Rates!$E$126</definedName>
    <definedName name="cpier" localSheetId="30">[14]Rates!$E$126</definedName>
    <definedName name="cpier" localSheetId="29">[14]Rates!$E$126</definedName>
    <definedName name="cpier" localSheetId="28">[14]Rates!$E$126</definedName>
    <definedName name="cpier" localSheetId="27">[14]Rates!$E$126</definedName>
    <definedName name="cpier" localSheetId="32">[14]Rates!$E$126</definedName>
    <definedName name="cpier" localSheetId="31">[14]Rates!$E$126</definedName>
    <definedName name="cpier">[15]Rates!$E$126</definedName>
    <definedName name="cslab" localSheetId="2">[20]Rates!$E$124</definedName>
    <definedName name="cslab" localSheetId="4">[20]Rates!$E$124</definedName>
    <definedName name="cslab" localSheetId="6">[20]Rates!$E$124</definedName>
    <definedName name="cslab" localSheetId="5">[20]Rates!$E$124</definedName>
    <definedName name="cslab" localSheetId="8">[20]Rates!$E$124</definedName>
    <definedName name="cslab" localSheetId="7">[20]Rates!$E$124</definedName>
    <definedName name="cslab" localSheetId="10">[20]Rates!$E$124</definedName>
    <definedName name="cslab" localSheetId="9">[20]Rates!$E$124</definedName>
    <definedName name="cslab" localSheetId="12">[20]Rates!$E$124</definedName>
    <definedName name="cslab" localSheetId="11">[20]Rates!$E$124</definedName>
    <definedName name="cslab" localSheetId="3">[20]Rates!$E$124</definedName>
    <definedName name="cslab" localSheetId="14">[20]Rates!$E$124</definedName>
    <definedName name="cslab" localSheetId="13">[20]Rates!$E$124</definedName>
    <definedName name="cslab" localSheetId="15">[20]Rates!$E$124</definedName>
    <definedName name="cslab" localSheetId="16">[20]Rates!$E$124</definedName>
    <definedName name="cslab" localSheetId="18">[20]Rates!$E$124</definedName>
    <definedName name="cslab" localSheetId="17">[20]Rates!$E$124</definedName>
    <definedName name="cslab" localSheetId="20">[20]Rates!$E$124</definedName>
    <definedName name="cslab" localSheetId="19">[20]Rates!$E$124</definedName>
    <definedName name="cslab" localSheetId="22">[20]Rates!$E$124</definedName>
    <definedName name="cslab" localSheetId="21">[20]Rates!$E$124</definedName>
    <definedName name="cslab" localSheetId="24">[20]Rates!$E$124</definedName>
    <definedName name="cslab" localSheetId="26">[20]Rates!$E$124</definedName>
    <definedName name="cslab" localSheetId="25">[20]Rates!$E$124</definedName>
    <definedName name="cslab" localSheetId="23">[20]Rates!$E$124</definedName>
    <definedName name="cslab" localSheetId="30">[20]Rates!$E$124</definedName>
    <definedName name="cslab" localSheetId="29">[20]Rates!$E$124</definedName>
    <definedName name="cslab" localSheetId="28">[20]Rates!$E$124</definedName>
    <definedName name="cslab" localSheetId="27">[20]Rates!$E$124</definedName>
    <definedName name="cslab" localSheetId="32">[20]Rates!$E$124</definedName>
    <definedName name="cslab" localSheetId="31">[20]Rates!$E$124</definedName>
    <definedName name="cslab">[21]Rates!$E$124</definedName>
    <definedName name="csus" localSheetId="2">[3]Rates!$E$128</definedName>
    <definedName name="csus" localSheetId="4">[3]Rates!$E$128</definedName>
    <definedName name="csus" localSheetId="6">[3]Rates!$E$128</definedName>
    <definedName name="csus" localSheetId="5">[3]Rates!$E$128</definedName>
    <definedName name="csus" localSheetId="8">[3]Rates!$E$128</definedName>
    <definedName name="csus" localSheetId="7">[3]Rates!$E$128</definedName>
    <definedName name="csus" localSheetId="10">[3]Rates!$E$128</definedName>
    <definedName name="csus" localSheetId="9">[3]Rates!$E$128</definedName>
    <definedName name="csus" localSheetId="12">[3]Rates!$E$128</definedName>
    <definedName name="csus" localSheetId="11">[3]Rates!$E$128</definedName>
    <definedName name="csus" localSheetId="3">[3]Rates!$E$128</definedName>
    <definedName name="csus" localSheetId="14">[3]Rates!$E$128</definedName>
    <definedName name="csus" localSheetId="13">[3]Rates!$E$128</definedName>
    <definedName name="csus" localSheetId="15">[3]Rates!$E$128</definedName>
    <definedName name="csus" localSheetId="16">[3]Rates!$E$128</definedName>
    <definedName name="csus" localSheetId="18">[3]Rates!$E$128</definedName>
    <definedName name="csus" localSheetId="17">[3]Rates!$E$128</definedName>
    <definedName name="csus" localSheetId="20">[3]Rates!$E$128</definedName>
    <definedName name="csus" localSheetId="19">[3]Rates!$E$128</definedName>
    <definedName name="csus" localSheetId="22">[3]Rates!$E$128</definedName>
    <definedName name="csus" localSheetId="21">[3]Rates!$E$128</definedName>
    <definedName name="csus" localSheetId="24">[3]Rates!$E$128</definedName>
    <definedName name="csus" localSheetId="26">[3]Rates!$E$128</definedName>
    <definedName name="csus" localSheetId="25">[3]Rates!$E$128</definedName>
    <definedName name="csus" localSheetId="23">[3]Rates!$E$128</definedName>
    <definedName name="csus" localSheetId="30">[3]Rates!$E$128</definedName>
    <definedName name="csus" localSheetId="29">[3]Rates!$E$128</definedName>
    <definedName name="csus" localSheetId="28">[3]Rates!$E$128</definedName>
    <definedName name="csus" localSheetId="27">[3]Rates!$E$128</definedName>
    <definedName name="csus" localSheetId="32">[3]Rates!$E$128</definedName>
    <definedName name="csus" localSheetId="31">[3]Rates!$E$128</definedName>
    <definedName name="csus">[4]Rates!$E$128</definedName>
    <definedName name="curve" localSheetId="2">[14]Rates!$E$127</definedName>
    <definedName name="curve" localSheetId="4">[14]Rates!$E$127</definedName>
    <definedName name="curve" localSheetId="6">[14]Rates!$E$127</definedName>
    <definedName name="curve" localSheetId="5">[14]Rates!$E$127</definedName>
    <definedName name="curve" localSheetId="8">[14]Rates!$E$127</definedName>
    <definedName name="curve" localSheetId="7">[14]Rates!$E$127</definedName>
    <definedName name="curve" localSheetId="10">[14]Rates!$E$127</definedName>
    <definedName name="curve" localSheetId="9">[14]Rates!$E$127</definedName>
    <definedName name="curve" localSheetId="12">[14]Rates!$E$127</definedName>
    <definedName name="curve" localSheetId="11">[14]Rates!$E$127</definedName>
    <definedName name="curve" localSheetId="3">[14]Rates!$E$127</definedName>
    <definedName name="curve" localSheetId="14">[14]Rates!$E$127</definedName>
    <definedName name="curve" localSheetId="13">[14]Rates!$E$127</definedName>
    <definedName name="curve" localSheetId="15">[14]Rates!$E$127</definedName>
    <definedName name="curve" localSheetId="16">[14]Rates!$E$127</definedName>
    <definedName name="curve" localSheetId="18">[14]Rates!$E$127</definedName>
    <definedName name="curve" localSheetId="17">[14]Rates!$E$127</definedName>
    <definedName name="curve" localSheetId="20">[14]Rates!$E$127</definedName>
    <definedName name="curve" localSheetId="19">[14]Rates!$E$127</definedName>
    <definedName name="curve" localSheetId="22">[14]Rates!$E$127</definedName>
    <definedName name="curve" localSheetId="21">[14]Rates!$E$127</definedName>
    <definedName name="curve" localSheetId="24">[14]Rates!$E$127</definedName>
    <definedName name="curve" localSheetId="26">[14]Rates!$E$127</definedName>
    <definedName name="curve" localSheetId="25">[14]Rates!$E$127</definedName>
    <definedName name="curve" localSheetId="23">[14]Rates!$E$127</definedName>
    <definedName name="curve" localSheetId="30">[14]Rates!$E$127</definedName>
    <definedName name="curve" localSheetId="29">[14]Rates!$E$127</definedName>
    <definedName name="curve" localSheetId="28">[14]Rates!$E$127</definedName>
    <definedName name="curve" localSheetId="27">[14]Rates!$E$127</definedName>
    <definedName name="curve" localSheetId="32">[14]Rates!$E$127</definedName>
    <definedName name="curve" localSheetId="31">[14]Rates!$E$127</definedName>
    <definedName name="curve">[15]Rates!$E$127</definedName>
    <definedName name="cwall" localSheetId="2">[3]Rates!$E$125</definedName>
    <definedName name="cwall" localSheetId="4">[3]Rates!$E$125</definedName>
    <definedName name="cwall" localSheetId="6">[3]Rates!$E$125</definedName>
    <definedName name="cwall" localSheetId="5">[3]Rates!$E$125</definedName>
    <definedName name="cwall" localSheetId="8">[3]Rates!$E$125</definedName>
    <definedName name="cwall" localSheetId="7">[3]Rates!$E$125</definedName>
    <definedName name="cwall" localSheetId="10">[3]Rates!$E$125</definedName>
    <definedName name="cwall" localSheetId="9">[3]Rates!$E$125</definedName>
    <definedName name="cwall" localSheetId="12">[3]Rates!$E$125</definedName>
    <definedName name="cwall" localSheetId="11">[3]Rates!$E$125</definedName>
    <definedName name="cwall" localSheetId="3">[3]Rates!$E$125</definedName>
    <definedName name="cwall" localSheetId="14">[3]Rates!$E$125</definedName>
    <definedName name="cwall" localSheetId="13">[3]Rates!$E$125</definedName>
    <definedName name="cwall" localSheetId="15">[3]Rates!$E$125</definedName>
    <definedName name="cwall" localSheetId="16">[3]Rates!$E$125</definedName>
    <definedName name="cwall" localSheetId="18">[3]Rates!$E$125</definedName>
    <definedName name="cwall" localSheetId="17">[3]Rates!$E$125</definedName>
    <definedName name="cwall" localSheetId="20">[3]Rates!$E$125</definedName>
    <definedName name="cwall" localSheetId="19">[3]Rates!$E$125</definedName>
    <definedName name="cwall" localSheetId="22">[3]Rates!$E$125</definedName>
    <definedName name="cwall" localSheetId="21">[3]Rates!$E$125</definedName>
    <definedName name="cwall" localSheetId="24">[3]Rates!$E$125</definedName>
    <definedName name="cwall" localSheetId="26">[3]Rates!$E$125</definedName>
    <definedName name="cwall" localSheetId="25">[3]Rates!$E$125</definedName>
    <definedName name="cwall" localSheetId="23">[3]Rates!$E$125</definedName>
    <definedName name="cwall" localSheetId="30">[3]Rates!$E$125</definedName>
    <definedName name="cwall" localSheetId="29">[3]Rates!$E$125</definedName>
    <definedName name="cwall" localSheetId="28">[3]Rates!$E$125</definedName>
    <definedName name="cwall" localSheetId="27">[3]Rates!$E$125</definedName>
    <definedName name="cwall" localSheetId="32">[3]Rates!$E$125</definedName>
    <definedName name="cwall" localSheetId="31">[3]Rates!$E$125</definedName>
    <definedName name="cwall">[4]Rates!$E$125</definedName>
    <definedName name="cytz1" localSheetId="2">[20]Rates!$E$273</definedName>
    <definedName name="cytz1" localSheetId="4">[20]Rates!$E$273</definedName>
    <definedName name="cytz1" localSheetId="6">[20]Rates!$E$273</definedName>
    <definedName name="cytz1" localSheetId="5">[20]Rates!$E$273</definedName>
    <definedName name="cytz1" localSheetId="8">[20]Rates!$E$273</definedName>
    <definedName name="cytz1" localSheetId="7">[20]Rates!$E$273</definedName>
    <definedName name="cytz1" localSheetId="10">[20]Rates!$E$273</definedName>
    <definedName name="cytz1" localSheetId="9">[20]Rates!$E$273</definedName>
    <definedName name="cytz1" localSheetId="12">[20]Rates!$E$273</definedName>
    <definedName name="cytz1" localSheetId="11">[20]Rates!$E$273</definedName>
    <definedName name="cytz1" localSheetId="3">[20]Rates!$E$273</definedName>
    <definedName name="cytz1" localSheetId="14">[20]Rates!$E$273</definedName>
    <definedName name="cytz1" localSheetId="13">[20]Rates!$E$273</definedName>
    <definedName name="cytz1" localSheetId="15">[20]Rates!$E$273</definedName>
    <definedName name="cytz1" localSheetId="16">[20]Rates!$E$273</definedName>
    <definedName name="cytz1" localSheetId="18">[20]Rates!$E$273</definedName>
    <definedName name="cytz1" localSheetId="17">[20]Rates!$E$273</definedName>
    <definedName name="cytz1" localSheetId="20">[20]Rates!$E$273</definedName>
    <definedName name="cytz1" localSheetId="19">[20]Rates!$E$273</definedName>
    <definedName name="cytz1" localSheetId="22">[20]Rates!$E$273</definedName>
    <definedName name="cytz1" localSheetId="21">[20]Rates!$E$273</definedName>
    <definedName name="cytz1" localSheetId="24">[20]Rates!$E$273</definedName>
    <definedName name="cytz1" localSheetId="26">[20]Rates!$E$273</definedName>
    <definedName name="cytz1" localSheetId="25">[20]Rates!$E$273</definedName>
    <definedName name="cytz1" localSheetId="23">[20]Rates!$E$273</definedName>
    <definedName name="cytz1" localSheetId="30">[20]Rates!$E$273</definedName>
    <definedName name="cytz1" localSheetId="29">[20]Rates!$E$273</definedName>
    <definedName name="cytz1" localSheetId="28">[20]Rates!$E$273</definedName>
    <definedName name="cytz1" localSheetId="27">[20]Rates!$E$273</definedName>
    <definedName name="cytz1" localSheetId="32">[20]Rates!$E$273</definedName>
    <definedName name="cytz1" localSheetId="31">[20]Rates!$E$273</definedName>
    <definedName name="cytz1">[21]Rates!$E$273</definedName>
    <definedName name="d" localSheetId="2">[28]Rates!$J$9</definedName>
    <definedName name="d" localSheetId="4">[28]Rates!$J$9</definedName>
    <definedName name="d" localSheetId="6">[28]Rates!$J$9</definedName>
    <definedName name="d" localSheetId="5">[28]Rates!$J$9</definedName>
    <definedName name="d" localSheetId="8">[28]Rates!$J$9</definedName>
    <definedName name="d" localSheetId="7">[28]Rates!$J$9</definedName>
    <definedName name="d" localSheetId="10">[28]Rates!$J$9</definedName>
    <definedName name="d" localSheetId="9">[28]Rates!$J$9</definedName>
    <definedName name="d" localSheetId="12">[28]Rates!$J$9</definedName>
    <definedName name="d" localSheetId="11">[28]Rates!$J$9</definedName>
    <definedName name="d" localSheetId="3">[28]Rates!$J$9</definedName>
    <definedName name="d" localSheetId="14">[28]Rates!$J$9</definedName>
    <definedName name="d" localSheetId="13">[28]Rates!$J$9</definedName>
    <definedName name="d" localSheetId="15">[28]Rates!$J$9</definedName>
    <definedName name="d" localSheetId="16">[28]Rates!$J$9</definedName>
    <definedName name="d" localSheetId="18">[28]Rates!$J$9</definedName>
    <definedName name="d" localSheetId="17">[28]Rates!$J$9</definedName>
    <definedName name="d" localSheetId="20">[28]Rates!$J$9</definedName>
    <definedName name="d" localSheetId="19">[28]Rates!$J$9</definedName>
    <definedName name="d" localSheetId="22">[28]Rates!$J$9</definedName>
    <definedName name="d" localSheetId="21">[28]Rates!$J$9</definedName>
    <definedName name="d" localSheetId="24">[28]Rates!$J$9</definedName>
    <definedName name="d" localSheetId="26">[28]Rates!$J$9</definedName>
    <definedName name="d" localSheetId="25">[28]Rates!$J$9</definedName>
    <definedName name="d" localSheetId="23">[28]Rates!$J$9</definedName>
    <definedName name="d" localSheetId="30">[28]Rates!$J$9</definedName>
    <definedName name="d" localSheetId="29">[28]Rates!$J$9</definedName>
    <definedName name="d" localSheetId="28">[28]Rates!$J$9</definedName>
    <definedName name="d" localSheetId="27">[28]Rates!$J$9</definedName>
    <definedName name="d" localSheetId="32">[28]Rates!$J$9</definedName>
    <definedName name="d" localSheetId="31">[28]Rates!$J$9</definedName>
    <definedName name="d">[29]Rates!$J$9</definedName>
    <definedName name="ddd" localSheetId="2">[6]Rates!$E$118</definedName>
    <definedName name="ddd" localSheetId="4">[6]Rates!$E$118</definedName>
    <definedName name="ddd" localSheetId="6">[6]Rates!$E$118</definedName>
    <definedName name="ddd" localSheetId="5">[6]Rates!$E$118</definedName>
    <definedName name="ddd" localSheetId="8">[6]Rates!$E$118</definedName>
    <definedName name="ddd" localSheetId="7">[6]Rates!$E$118</definedName>
    <definedName name="ddd" localSheetId="10">[6]Rates!$E$118</definedName>
    <definedName name="ddd" localSheetId="9">[6]Rates!$E$118</definedName>
    <definedName name="ddd" localSheetId="12">[6]Rates!$E$118</definedName>
    <definedName name="ddd" localSheetId="11">[6]Rates!$E$118</definedName>
    <definedName name="ddd" localSheetId="3">[6]Rates!$E$118</definedName>
    <definedName name="ddd" localSheetId="14">[6]Rates!$E$118</definedName>
    <definedName name="ddd" localSheetId="13">[6]Rates!$E$118</definedName>
    <definedName name="ddd" localSheetId="15">[6]Rates!$E$118</definedName>
    <definedName name="ddd" localSheetId="16">[6]Rates!$E$118</definedName>
    <definedName name="ddd" localSheetId="18">[6]Rates!$E$118</definedName>
    <definedName name="ddd" localSheetId="17">[6]Rates!$E$118</definedName>
    <definedName name="ddd" localSheetId="20">[6]Rates!$E$118</definedName>
    <definedName name="ddd" localSheetId="19">[6]Rates!$E$118</definedName>
    <definedName name="ddd" localSheetId="22">[6]Rates!$E$118</definedName>
    <definedName name="ddd" localSheetId="21">[6]Rates!$E$118</definedName>
    <definedName name="ddd" localSheetId="24">[6]Rates!$E$118</definedName>
    <definedName name="ddd" localSheetId="26">[6]Rates!$E$118</definedName>
    <definedName name="ddd" localSheetId="25">[6]Rates!$E$118</definedName>
    <definedName name="ddd" localSheetId="23">[6]Rates!$E$118</definedName>
    <definedName name="ddd" localSheetId="30">[6]Rates!$E$118</definedName>
    <definedName name="ddd" localSheetId="29">[6]Rates!$E$118</definedName>
    <definedName name="ddd" localSheetId="28">[6]Rates!$E$118</definedName>
    <definedName name="ddd" localSheetId="27">[6]Rates!$E$118</definedName>
    <definedName name="ddd" localSheetId="32">[6]Rates!$E$118</definedName>
    <definedName name="ddd" localSheetId="31">[6]Rates!$E$118</definedName>
    <definedName name="ddd">[7]Rates!$E$118</definedName>
    <definedName name="DF" localSheetId="1">#REF!</definedName>
    <definedName name="DF" localSheetId="2">#REF!</definedName>
    <definedName name="DF" localSheetId="4">#REF!</definedName>
    <definedName name="DF" localSheetId="6">#REF!</definedName>
    <definedName name="DF" localSheetId="5">#REF!</definedName>
    <definedName name="DF" localSheetId="8">#REF!</definedName>
    <definedName name="DF" localSheetId="7">#REF!</definedName>
    <definedName name="DF" localSheetId="10">#REF!</definedName>
    <definedName name="DF" localSheetId="9">#REF!</definedName>
    <definedName name="DF" localSheetId="12">#REF!</definedName>
    <definedName name="DF" localSheetId="11">#REF!</definedName>
    <definedName name="DF" localSheetId="3">#REF!</definedName>
    <definedName name="DF" localSheetId="14">#REF!</definedName>
    <definedName name="DF" localSheetId="13">#REF!</definedName>
    <definedName name="DF" localSheetId="15">#REF!</definedName>
    <definedName name="DF" localSheetId="16">#REF!</definedName>
    <definedName name="DF" localSheetId="18">#REF!</definedName>
    <definedName name="DF" localSheetId="17">#REF!</definedName>
    <definedName name="DF" localSheetId="20">#REF!</definedName>
    <definedName name="DF" localSheetId="19">#REF!</definedName>
    <definedName name="DF" localSheetId="22">#REF!</definedName>
    <definedName name="DF" localSheetId="21">#REF!</definedName>
    <definedName name="DF" localSheetId="24">#REF!</definedName>
    <definedName name="DF" localSheetId="26">#REF!</definedName>
    <definedName name="DF" localSheetId="25">#REF!</definedName>
    <definedName name="DF" localSheetId="23">#REF!</definedName>
    <definedName name="DF" localSheetId="30">#REF!</definedName>
    <definedName name="DF" localSheetId="29">#REF!</definedName>
    <definedName name="DF" localSheetId="28">#REF!</definedName>
    <definedName name="DF" localSheetId="27">#REF!</definedName>
    <definedName name="DF" localSheetId="32">#REF!</definedName>
    <definedName name="DF" localSheetId="31">#REF!</definedName>
    <definedName name="DF" localSheetId="38">#REF!</definedName>
    <definedName name="DF" localSheetId="0">#REF!</definedName>
    <definedName name="DF">#REF!</definedName>
    <definedName name="dfr" localSheetId="2">[6]Rates!$E$118</definedName>
    <definedName name="dfr" localSheetId="4">[6]Rates!$E$118</definedName>
    <definedName name="dfr" localSheetId="6">[6]Rates!$E$118</definedName>
    <definedName name="dfr" localSheetId="5">[6]Rates!$E$118</definedName>
    <definedName name="dfr" localSheetId="8">[6]Rates!$E$118</definedName>
    <definedName name="dfr" localSheetId="7">[6]Rates!$E$118</definedName>
    <definedName name="dfr" localSheetId="10">[6]Rates!$E$118</definedName>
    <definedName name="dfr" localSheetId="9">[6]Rates!$E$118</definedName>
    <definedName name="dfr" localSheetId="12">[6]Rates!$E$118</definedName>
    <definedName name="dfr" localSheetId="11">[6]Rates!$E$118</definedName>
    <definedName name="dfr" localSheetId="3">[6]Rates!$E$118</definedName>
    <definedName name="dfr" localSheetId="14">[6]Rates!$E$118</definedName>
    <definedName name="dfr" localSheetId="13">[6]Rates!$E$118</definedName>
    <definedName name="dfr" localSheetId="15">[6]Rates!$E$118</definedName>
    <definedName name="dfr" localSheetId="16">[6]Rates!$E$118</definedName>
    <definedName name="dfr" localSheetId="18">[6]Rates!$E$118</definedName>
    <definedName name="dfr" localSheetId="17">[6]Rates!$E$118</definedName>
    <definedName name="dfr" localSheetId="20">[6]Rates!$E$118</definedName>
    <definedName name="dfr" localSheetId="19">[6]Rates!$E$118</definedName>
    <definedName name="dfr" localSheetId="22">[6]Rates!$E$118</definedName>
    <definedName name="dfr" localSheetId="21">[6]Rates!$E$118</definedName>
    <definedName name="dfr" localSheetId="24">[6]Rates!$E$118</definedName>
    <definedName name="dfr" localSheetId="26">[6]Rates!$E$118</definedName>
    <definedName name="dfr" localSheetId="25">[6]Rates!$E$118</definedName>
    <definedName name="dfr" localSheetId="23">[6]Rates!$E$118</definedName>
    <definedName name="dfr" localSheetId="30">[6]Rates!$E$118</definedName>
    <definedName name="dfr" localSheetId="29">[6]Rates!$E$118</definedName>
    <definedName name="dfr" localSheetId="28">[6]Rates!$E$118</definedName>
    <definedName name="dfr" localSheetId="27">[6]Rates!$E$118</definedName>
    <definedName name="dfr" localSheetId="32">[6]Rates!$E$118</definedName>
    <definedName name="dfr" localSheetId="31">[6]Rates!$E$118</definedName>
    <definedName name="dfr">[7]Rates!$E$118</definedName>
    <definedName name="Disbursement" localSheetId="2">'[30]IPC-49SUMWORK'!$A$1:$R$37</definedName>
    <definedName name="Disbursement" localSheetId="4">'[30]IPC-49SUMWORK'!$A$1:$R$37</definedName>
    <definedName name="Disbursement" localSheetId="6">'[30]IPC-49SUMWORK'!$A$1:$R$37</definedName>
    <definedName name="Disbursement" localSheetId="5">'[30]IPC-49SUMWORK'!$A$1:$R$37</definedName>
    <definedName name="Disbursement" localSheetId="8">'[30]IPC-49SUMWORK'!$A$1:$R$37</definedName>
    <definedName name="Disbursement" localSheetId="7">'[30]IPC-49SUMWORK'!$A$1:$R$37</definedName>
    <definedName name="Disbursement" localSheetId="10">'[30]IPC-49SUMWORK'!$A$1:$R$37</definedName>
    <definedName name="Disbursement" localSheetId="9">'[30]IPC-49SUMWORK'!$A$1:$R$37</definedName>
    <definedName name="Disbursement" localSheetId="12">'[30]IPC-49SUMWORK'!$A$1:$R$37</definedName>
    <definedName name="Disbursement" localSheetId="11">'[30]IPC-49SUMWORK'!$A$1:$R$37</definedName>
    <definedName name="Disbursement" localSheetId="3">'[30]IPC-49SUMWORK'!$A$1:$R$37</definedName>
    <definedName name="Disbursement" localSheetId="14">'[30]IPC-49SUMWORK'!$A$1:$R$37</definedName>
    <definedName name="Disbursement" localSheetId="13">'[30]IPC-49SUMWORK'!$A$1:$R$37</definedName>
    <definedName name="Disbursement" localSheetId="15">'[30]IPC-49SUMWORK'!$A$1:$R$37</definedName>
    <definedName name="Disbursement" localSheetId="16">'[30]IPC-49SUMWORK'!$A$1:$R$37</definedName>
    <definedName name="Disbursement" localSheetId="18">'[30]IPC-49SUMWORK'!$A$1:$R$37</definedName>
    <definedName name="Disbursement" localSheetId="17">'[30]IPC-49SUMWORK'!$A$1:$R$37</definedName>
    <definedName name="Disbursement" localSheetId="20">'[30]IPC-49SUMWORK'!$A$1:$R$37</definedName>
    <definedName name="Disbursement" localSheetId="19">'[30]IPC-49SUMWORK'!$A$1:$R$37</definedName>
    <definedName name="Disbursement" localSheetId="22">'[30]IPC-49SUMWORK'!$A$1:$R$37</definedName>
    <definedName name="Disbursement" localSheetId="21">'[30]IPC-49SUMWORK'!$A$1:$R$37</definedName>
    <definedName name="Disbursement" localSheetId="24">'[30]IPC-49SUMWORK'!$A$1:$R$37</definedName>
    <definedName name="Disbursement" localSheetId="26">'[30]IPC-49SUMWORK'!$A$1:$R$37</definedName>
    <definedName name="Disbursement" localSheetId="25">'[30]IPC-49SUMWORK'!$A$1:$R$37</definedName>
    <definedName name="Disbursement" localSheetId="23">'[30]IPC-49SUMWORK'!$A$1:$R$37</definedName>
    <definedName name="Disbursement" localSheetId="30">'[30]IPC-49SUMWORK'!$A$1:$R$37</definedName>
    <definedName name="Disbursement" localSheetId="29">'[30]IPC-49SUMWORK'!$A$1:$R$37</definedName>
    <definedName name="Disbursement" localSheetId="28">'[30]IPC-49SUMWORK'!$A$1:$R$37</definedName>
    <definedName name="Disbursement" localSheetId="27">'[30]IPC-49SUMWORK'!$A$1:$R$37</definedName>
    <definedName name="Disbursement" localSheetId="32">'[30]IPC-49SUMWORK'!$A$1:$R$37</definedName>
    <definedName name="Disbursement" localSheetId="31">'[30]IPC-49SUMWORK'!$A$1:$R$37</definedName>
    <definedName name="Disbursement">'[31]IPC-49SUMWORK'!$A$1:$R$37</definedName>
    <definedName name="dsdsf" localSheetId="2">[6]Rates!$E$117</definedName>
    <definedName name="dsdsf" localSheetId="4">[6]Rates!$E$117</definedName>
    <definedName name="dsdsf" localSheetId="6">[6]Rates!$E$117</definedName>
    <definedName name="dsdsf" localSheetId="5">[6]Rates!$E$117</definedName>
    <definedName name="dsdsf" localSheetId="8">[6]Rates!$E$117</definedName>
    <definedName name="dsdsf" localSheetId="7">[6]Rates!$E$117</definedName>
    <definedName name="dsdsf" localSheetId="10">[6]Rates!$E$117</definedName>
    <definedName name="dsdsf" localSheetId="9">[6]Rates!$E$117</definedName>
    <definedName name="dsdsf" localSheetId="12">[6]Rates!$E$117</definedName>
    <definedName name="dsdsf" localSheetId="11">[6]Rates!$E$117</definedName>
    <definedName name="dsdsf" localSheetId="3">[6]Rates!$E$117</definedName>
    <definedName name="dsdsf" localSheetId="14">[6]Rates!$E$117</definedName>
    <definedName name="dsdsf" localSheetId="13">[6]Rates!$E$117</definedName>
    <definedName name="dsdsf" localSheetId="15">[6]Rates!$E$117</definedName>
    <definedName name="dsdsf" localSheetId="16">[6]Rates!$E$117</definedName>
    <definedName name="dsdsf" localSheetId="18">[6]Rates!$E$117</definedName>
    <definedName name="dsdsf" localSheetId="17">[6]Rates!$E$117</definedName>
    <definedName name="dsdsf" localSheetId="20">[6]Rates!$E$117</definedName>
    <definedName name="dsdsf" localSheetId="19">[6]Rates!$E$117</definedName>
    <definedName name="dsdsf" localSheetId="22">[6]Rates!$E$117</definedName>
    <definedName name="dsdsf" localSheetId="21">[6]Rates!$E$117</definedName>
    <definedName name="dsdsf" localSheetId="24">[6]Rates!$E$117</definedName>
    <definedName name="dsdsf" localSheetId="26">[6]Rates!$E$117</definedName>
    <definedName name="dsdsf" localSheetId="25">[6]Rates!$E$117</definedName>
    <definedName name="dsdsf" localSheetId="23">[6]Rates!$E$117</definedName>
    <definedName name="dsdsf" localSheetId="30">[6]Rates!$E$117</definedName>
    <definedName name="dsdsf" localSheetId="29">[6]Rates!$E$117</definedName>
    <definedName name="dsdsf" localSheetId="28">[6]Rates!$E$117</definedName>
    <definedName name="dsdsf" localSheetId="27">[6]Rates!$E$117</definedName>
    <definedName name="dsdsf" localSheetId="32">[6]Rates!$E$117</definedName>
    <definedName name="dsdsf" localSheetId="31">[6]Rates!$E$117</definedName>
    <definedName name="dsdsf">[7]Rates!$E$117</definedName>
    <definedName name="ere" localSheetId="2">[32]Rates!$E$283</definedName>
    <definedName name="ere" localSheetId="4">[32]Rates!$E$283</definedName>
    <definedName name="ere" localSheetId="6">[32]Rates!$E$283</definedName>
    <definedName name="ere" localSheetId="5">[32]Rates!$E$283</definedName>
    <definedName name="ere" localSheetId="8">[32]Rates!$E$283</definedName>
    <definedName name="ere" localSheetId="7">[32]Rates!$E$283</definedName>
    <definedName name="ere" localSheetId="10">[32]Rates!$E$283</definedName>
    <definedName name="ere" localSheetId="9">[32]Rates!$E$283</definedName>
    <definedName name="ere" localSheetId="12">[32]Rates!$E$283</definedName>
    <definedName name="ere" localSheetId="11">[32]Rates!$E$283</definedName>
    <definedName name="ere" localSheetId="3">[32]Rates!$E$283</definedName>
    <definedName name="ere" localSheetId="14">[32]Rates!$E$283</definedName>
    <definedName name="ere" localSheetId="13">[32]Rates!$E$283</definedName>
    <definedName name="ere" localSheetId="15">[32]Rates!$E$283</definedName>
    <definedName name="ere" localSheetId="16">[32]Rates!$E$283</definedName>
    <definedName name="ere" localSheetId="18">[32]Rates!$E$283</definedName>
    <definedName name="ere" localSheetId="17">[32]Rates!$E$283</definedName>
    <definedName name="ere" localSheetId="20">[32]Rates!$E$283</definedName>
    <definedName name="ere" localSheetId="19">[32]Rates!$E$283</definedName>
    <definedName name="ere" localSheetId="22">[32]Rates!$E$283</definedName>
    <definedName name="ere" localSheetId="21">[32]Rates!$E$283</definedName>
    <definedName name="ere" localSheetId="24">[32]Rates!$E$283</definedName>
    <definedName name="ere" localSheetId="26">[32]Rates!$E$283</definedName>
    <definedName name="ere" localSheetId="25">[32]Rates!$E$283</definedName>
    <definedName name="ere" localSheetId="23">[32]Rates!$E$283</definedName>
    <definedName name="ere" localSheetId="30">[32]Rates!$E$283</definedName>
    <definedName name="ere" localSheetId="29">[32]Rates!$E$283</definedName>
    <definedName name="ere" localSheetId="28">[32]Rates!$E$283</definedName>
    <definedName name="ere" localSheetId="27">[32]Rates!$E$283</definedName>
    <definedName name="ere" localSheetId="32">[32]Rates!$E$283</definedName>
    <definedName name="ere" localSheetId="31">[32]Rates!$E$283</definedName>
    <definedName name="ere">[33]Rates!$E$283</definedName>
    <definedName name="F" localSheetId="1" hidden="1">#REF!</definedName>
    <definedName name="F" localSheetId="2" hidden="1">#REF!</definedName>
    <definedName name="F" localSheetId="4" hidden="1">#REF!</definedName>
    <definedName name="F" localSheetId="6" hidden="1">#REF!</definedName>
    <definedName name="F" localSheetId="5" hidden="1">#REF!</definedName>
    <definedName name="F" localSheetId="8" hidden="1">#REF!</definedName>
    <definedName name="F" localSheetId="7" hidden="1">#REF!</definedName>
    <definedName name="F" localSheetId="10" hidden="1">#REF!</definedName>
    <definedName name="F" localSheetId="9" hidden="1">#REF!</definedName>
    <definedName name="F" localSheetId="12" hidden="1">#REF!</definedName>
    <definedName name="F" localSheetId="11" hidden="1">#REF!</definedName>
    <definedName name="F" localSheetId="3" hidden="1">#REF!</definedName>
    <definedName name="F" localSheetId="14" hidden="1">#REF!</definedName>
    <definedName name="F" localSheetId="13" hidden="1">#REF!</definedName>
    <definedName name="F" localSheetId="15" hidden="1">#REF!</definedName>
    <definedName name="F" localSheetId="16" hidden="1">#REF!</definedName>
    <definedName name="F" localSheetId="18" hidden="1">#REF!</definedName>
    <definedName name="F" localSheetId="17" hidden="1">#REF!</definedName>
    <definedName name="F" localSheetId="20" hidden="1">#REF!</definedName>
    <definedName name="F" localSheetId="19" hidden="1">#REF!</definedName>
    <definedName name="F" localSheetId="22" hidden="1">#REF!</definedName>
    <definedName name="F" localSheetId="21" hidden="1">#REF!</definedName>
    <definedName name="F" localSheetId="24" hidden="1">#REF!</definedName>
    <definedName name="F" localSheetId="26" hidden="1">#REF!</definedName>
    <definedName name="F" localSheetId="25" hidden="1">#REF!</definedName>
    <definedName name="F" localSheetId="23" hidden="1">#REF!</definedName>
    <definedName name="F" localSheetId="30" hidden="1">#REF!</definedName>
    <definedName name="F" localSheetId="29" hidden="1">#REF!</definedName>
    <definedName name="F" localSheetId="28" hidden="1">#REF!</definedName>
    <definedName name="F" localSheetId="27" hidden="1">#REF!</definedName>
    <definedName name="F" localSheetId="32" hidden="1">#REF!</definedName>
    <definedName name="F" localSheetId="31" hidden="1">#REF!</definedName>
    <definedName name="F" localSheetId="38" hidden="1">#REF!</definedName>
    <definedName name="F" localSheetId="0" hidden="1">#REF!</definedName>
    <definedName name="F" hidden="1">#REF!</definedName>
    <definedName name="f150d20" localSheetId="2">[20]Rates!$E$67</definedName>
    <definedName name="f150d20" localSheetId="4">[20]Rates!$E$67</definedName>
    <definedName name="f150d20" localSheetId="6">[20]Rates!$E$67</definedName>
    <definedName name="f150d20" localSheetId="5">[20]Rates!$E$67</definedName>
    <definedName name="f150d20" localSheetId="8">[20]Rates!$E$67</definedName>
    <definedName name="f150d20" localSheetId="7">[20]Rates!$E$67</definedName>
    <definedName name="f150d20" localSheetId="10">[20]Rates!$E$67</definedName>
    <definedName name="f150d20" localSheetId="9">[20]Rates!$E$67</definedName>
    <definedName name="f150d20" localSheetId="12">[20]Rates!$E$67</definedName>
    <definedName name="f150d20" localSheetId="11">[20]Rates!$E$67</definedName>
    <definedName name="f150d20" localSheetId="3">[20]Rates!$E$67</definedName>
    <definedName name="f150d20" localSheetId="14">[20]Rates!$E$67</definedName>
    <definedName name="f150d20" localSheetId="13">[20]Rates!$E$67</definedName>
    <definedName name="f150d20" localSheetId="15">[20]Rates!$E$67</definedName>
    <definedName name="f150d20" localSheetId="16">[20]Rates!$E$67</definedName>
    <definedName name="f150d20" localSheetId="18">[20]Rates!$E$67</definedName>
    <definedName name="f150d20" localSheetId="17">[20]Rates!$E$67</definedName>
    <definedName name="f150d20" localSheetId="20">[20]Rates!$E$67</definedName>
    <definedName name="f150d20" localSheetId="19">[20]Rates!$E$67</definedName>
    <definedName name="f150d20" localSheetId="22">[20]Rates!$E$67</definedName>
    <definedName name="f150d20" localSheetId="21">[20]Rates!$E$67</definedName>
    <definedName name="f150d20" localSheetId="24">[20]Rates!$E$67</definedName>
    <definedName name="f150d20" localSheetId="26">[20]Rates!$E$67</definedName>
    <definedName name="f150d20" localSheetId="25">[20]Rates!$E$67</definedName>
    <definedName name="f150d20" localSheetId="23">[20]Rates!$E$67</definedName>
    <definedName name="f150d20" localSheetId="30">[20]Rates!$E$67</definedName>
    <definedName name="f150d20" localSheetId="29">[20]Rates!$E$67</definedName>
    <definedName name="f150d20" localSheetId="28">[20]Rates!$E$67</definedName>
    <definedName name="f150d20" localSheetId="27">[20]Rates!$E$67</definedName>
    <definedName name="f150d20" localSheetId="32">[20]Rates!$E$67</definedName>
    <definedName name="f150d20" localSheetId="31">[20]Rates!$E$67</definedName>
    <definedName name="f150d20">[21]Rates!$E$67</definedName>
    <definedName name="fczt" localSheetId="2">[20]Rates!$E$264</definedName>
    <definedName name="fczt" localSheetId="4">[20]Rates!$E$264</definedName>
    <definedName name="fczt" localSheetId="6">[20]Rates!$E$264</definedName>
    <definedName name="fczt" localSheetId="5">[20]Rates!$E$264</definedName>
    <definedName name="fczt" localSheetId="8">[20]Rates!$E$264</definedName>
    <definedName name="fczt" localSheetId="7">[20]Rates!$E$264</definedName>
    <definedName name="fczt" localSheetId="10">[20]Rates!$E$264</definedName>
    <definedName name="fczt" localSheetId="9">[20]Rates!$E$264</definedName>
    <definedName name="fczt" localSheetId="12">[20]Rates!$E$264</definedName>
    <definedName name="fczt" localSheetId="11">[20]Rates!$E$264</definedName>
    <definedName name="fczt" localSheetId="3">[20]Rates!$E$264</definedName>
    <definedName name="fczt" localSheetId="14">[20]Rates!$E$264</definedName>
    <definedName name="fczt" localSheetId="13">[20]Rates!$E$264</definedName>
    <definedName name="fczt" localSheetId="15">[20]Rates!$E$264</definedName>
    <definedName name="fczt" localSheetId="16">[20]Rates!$E$264</definedName>
    <definedName name="fczt" localSheetId="18">[20]Rates!$E$264</definedName>
    <definedName name="fczt" localSheetId="17">[20]Rates!$E$264</definedName>
    <definedName name="fczt" localSheetId="20">[20]Rates!$E$264</definedName>
    <definedName name="fczt" localSheetId="19">[20]Rates!$E$264</definedName>
    <definedName name="fczt" localSheetId="22">[20]Rates!$E$264</definedName>
    <definedName name="fczt" localSheetId="21">[20]Rates!$E$264</definedName>
    <definedName name="fczt" localSheetId="24">[20]Rates!$E$264</definedName>
    <definedName name="fczt" localSheetId="26">[20]Rates!$E$264</definedName>
    <definedName name="fczt" localSheetId="25">[20]Rates!$E$264</definedName>
    <definedName name="fczt" localSheetId="23">[20]Rates!$E$264</definedName>
    <definedName name="fczt" localSheetId="30">[20]Rates!$E$264</definedName>
    <definedName name="fczt" localSheetId="29">[20]Rates!$E$264</definedName>
    <definedName name="fczt" localSheetId="28">[20]Rates!$E$264</definedName>
    <definedName name="fczt" localSheetId="27">[20]Rates!$E$264</definedName>
    <definedName name="fczt" localSheetId="32">[20]Rates!$E$264</definedName>
    <definedName name="fczt" localSheetId="31">[20]Rates!$E$264</definedName>
    <definedName name="fczt">[21]Rates!$E$264</definedName>
    <definedName name="FD" localSheetId="1" hidden="1">#REF!</definedName>
    <definedName name="FD" localSheetId="2" hidden="1">#REF!</definedName>
    <definedName name="FD" localSheetId="4" hidden="1">#REF!</definedName>
    <definedName name="FD" localSheetId="6" hidden="1">#REF!</definedName>
    <definedName name="FD" localSheetId="5" hidden="1">#REF!</definedName>
    <definedName name="FD" localSheetId="8" hidden="1">#REF!</definedName>
    <definedName name="FD" localSheetId="7" hidden="1">#REF!</definedName>
    <definedName name="FD" localSheetId="10" hidden="1">#REF!</definedName>
    <definedName name="FD" localSheetId="9" hidden="1">#REF!</definedName>
    <definedName name="FD" localSheetId="12" hidden="1">#REF!</definedName>
    <definedName name="FD" localSheetId="11" hidden="1">#REF!</definedName>
    <definedName name="FD" localSheetId="3" hidden="1">#REF!</definedName>
    <definedName name="FD" localSheetId="14" hidden="1">#REF!</definedName>
    <definedName name="FD" localSheetId="13" hidden="1">#REF!</definedName>
    <definedName name="FD" localSheetId="15" hidden="1">#REF!</definedName>
    <definedName name="FD" localSheetId="16" hidden="1">#REF!</definedName>
    <definedName name="FD" localSheetId="18" hidden="1">#REF!</definedName>
    <definedName name="FD" localSheetId="17" hidden="1">#REF!</definedName>
    <definedName name="FD" localSheetId="20" hidden="1">#REF!</definedName>
    <definedName name="FD" localSheetId="19" hidden="1">#REF!</definedName>
    <definedName name="FD" localSheetId="22" hidden="1">#REF!</definedName>
    <definedName name="FD" localSheetId="21" hidden="1">#REF!</definedName>
    <definedName name="FD" localSheetId="24" hidden="1">#REF!</definedName>
    <definedName name="FD" localSheetId="26" hidden="1">#REF!</definedName>
    <definedName name="FD" localSheetId="25" hidden="1">#REF!</definedName>
    <definedName name="FD" localSheetId="23" hidden="1">#REF!</definedName>
    <definedName name="FD" localSheetId="30" hidden="1">#REF!</definedName>
    <definedName name="FD" localSheetId="29" hidden="1">#REF!</definedName>
    <definedName name="FD" localSheetId="28" hidden="1">#REF!</definedName>
    <definedName name="FD" localSheetId="27" hidden="1">#REF!</definedName>
    <definedName name="FD" localSheetId="32" hidden="1">#REF!</definedName>
    <definedName name="FD" localSheetId="31" hidden="1">#REF!</definedName>
    <definedName name="FD" localSheetId="38" hidden="1">#REF!</definedName>
    <definedName name="FD" localSheetId="0" hidden="1">#REF!</definedName>
    <definedName name="FD" hidden="1">#REF!</definedName>
    <definedName name="FDG" localSheetId="1">#REF!</definedName>
    <definedName name="FDG" localSheetId="2">#REF!</definedName>
    <definedName name="FDG" localSheetId="4">#REF!</definedName>
    <definedName name="FDG" localSheetId="6">#REF!</definedName>
    <definedName name="FDG" localSheetId="5">#REF!</definedName>
    <definedName name="FDG" localSheetId="8">#REF!</definedName>
    <definedName name="FDG" localSheetId="7">#REF!</definedName>
    <definedName name="FDG" localSheetId="10">#REF!</definedName>
    <definedName name="FDG" localSheetId="9">#REF!</definedName>
    <definedName name="FDG" localSheetId="12">#REF!</definedName>
    <definedName name="FDG" localSheetId="11">#REF!</definedName>
    <definedName name="FDG" localSheetId="3">#REF!</definedName>
    <definedName name="FDG" localSheetId="14">#REF!</definedName>
    <definedName name="FDG" localSheetId="13">#REF!</definedName>
    <definedName name="FDG" localSheetId="15">#REF!</definedName>
    <definedName name="FDG" localSheetId="16">#REF!</definedName>
    <definedName name="FDG" localSheetId="18">#REF!</definedName>
    <definedName name="FDG" localSheetId="17">#REF!</definedName>
    <definedName name="FDG" localSheetId="20">#REF!</definedName>
    <definedName name="FDG" localSheetId="19">#REF!</definedName>
    <definedName name="FDG" localSheetId="22">#REF!</definedName>
    <definedName name="FDG" localSheetId="21">#REF!</definedName>
    <definedName name="FDG" localSheetId="24">#REF!</definedName>
    <definedName name="FDG" localSheetId="26">#REF!</definedName>
    <definedName name="FDG" localSheetId="25">#REF!</definedName>
    <definedName name="FDG" localSheetId="23">#REF!</definedName>
    <definedName name="FDG" localSheetId="30">#REF!</definedName>
    <definedName name="FDG" localSheetId="29">#REF!</definedName>
    <definedName name="FDG" localSheetId="28">#REF!</definedName>
    <definedName name="FDG" localSheetId="27">#REF!</definedName>
    <definedName name="FDG" localSheetId="32">#REF!</definedName>
    <definedName name="FDG" localSheetId="31">#REF!</definedName>
    <definedName name="FDG" localSheetId="38">#REF!</definedName>
    <definedName name="FDG" localSheetId="0">#REF!</definedName>
    <definedName name="FDG">#REF!</definedName>
    <definedName name="fggf" localSheetId="2">[16]Rates!$E$283</definedName>
    <definedName name="fggf" localSheetId="4">[16]Rates!$E$283</definedName>
    <definedName name="fggf" localSheetId="6">[16]Rates!$E$283</definedName>
    <definedName name="fggf" localSheetId="5">[16]Rates!$E$283</definedName>
    <definedName name="fggf" localSheetId="8">[16]Rates!$E$283</definedName>
    <definedName name="fggf" localSheetId="7">[16]Rates!$E$283</definedName>
    <definedName name="fggf" localSheetId="10">[16]Rates!$E$283</definedName>
    <definedName name="fggf" localSheetId="9">[16]Rates!$E$283</definedName>
    <definedName name="fggf" localSheetId="12">[16]Rates!$E$283</definedName>
    <definedName name="fggf" localSheetId="11">[16]Rates!$E$283</definedName>
    <definedName name="fggf" localSheetId="3">[16]Rates!$E$283</definedName>
    <definedName name="fggf" localSheetId="14">[16]Rates!$E$283</definedName>
    <definedName name="fggf" localSheetId="13">[16]Rates!$E$283</definedName>
    <definedName name="fggf" localSheetId="15">[16]Rates!$E$283</definedName>
    <definedName name="fggf" localSheetId="16">[16]Rates!$E$283</definedName>
    <definedName name="fggf" localSheetId="18">[16]Rates!$E$283</definedName>
    <definedName name="fggf" localSheetId="17">[16]Rates!$E$283</definedName>
    <definedName name="fggf" localSheetId="20">[16]Rates!$E$283</definedName>
    <definedName name="fggf" localSheetId="19">[16]Rates!$E$283</definedName>
    <definedName name="fggf" localSheetId="22">[16]Rates!$E$283</definedName>
    <definedName name="fggf" localSheetId="21">[16]Rates!$E$283</definedName>
    <definedName name="fggf" localSheetId="24">[16]Rates!$E$283</definedName>
    <definedName name="fggf" localSheetId="26">[16]Rates!$E$283</definedName>
    <definedName name="fggf" localSheetId="25">[16]Rates!$E$283</definedName>
    <definedName name="fggf" localSheetId="23">[16]Rates!$E$283</definedName>
    <definedName name="fggf" localSheetId="30">[16]Rates!$E$283</definedName>
    <definedName name="fggf" localSheetId="29">[16]Rates!$E$283</definedName>
    <definedName name="fggf" localSheetId="28">[16]Rates!$E$283</definedName>
    <definedName name="fggf" localSheetId="27">[16]Rates!$E$283</definedName>
    <definedName name="fggf" localSheetId="32">[16]Rates!$E$283</definedName>
    <definedName name="fggf" localSheetId="31">[16]Rates!$E$283</definedName>
    <definedName name="fggf">[17]Rates!$E$283</definedName>
    <definedName name="fine1" localSheetId="2">[14]Rates!$E$137</definedName>
    <definedName name="fine1" localSheetId="4">[14]Rates!$E$137</definedName>
    <definedName name="fine1" localSheetId="6">[14]Rates!$E$137</definedName>
    <definedName name="fine1" localSheetId="5">[14]Rates!$E$137</definedName>
    <definedName name="fine1" localSheetId="8">[14]Rates!$E$137</definedName>
    <definedName name="fine1" localSheetId="7">[14]Rates!$E$137</definedName>
    <definedName name="fine1" localSheetId="10">[14]Rates!$E$137</definedName>
    <definedName name="fine1" localSheetId="9">[14]Rates!$E$137</definedName>
    <definedName name="fine1" localSheetId="12">[14]Rates!$E$137</definedName>
    <definedName name="fine1" localSheetId="11">[14]Rates!$E$137</definedName>
    <definedName name="fine1" localSheetId="3">[14]Rates!$E$137</definedName>
    <definedName name="fine1" localSheetId="14">[14]Rates!$E$137</definedName>
    <definedName name="fine1" localSheetId="13">[14]Rates!$E$137</definedName>
    <definedName name="fine1" localSheetId="15">[14]Rates!$E$137</definedName>
    <definedName name="fine1" localSheetId="16">[14]Rates!$E$137</definedName>
    <definedName name="fine1" localSheetId="18">[14]Rates!$E$137</definedName>
    <definedName name="fine1" localSheetId="17">[14]Rates!$E$137</definedName>
    <definedName name="fine1" localSheetId="20">[14]Rates!$E$137</definedName>
    <definedName name="fine1" localSheetId="19">[14]Rates!$E$137</definedName>
    <definedName name="fine1" localSheetId="22">[14]Rates!$E$137</definedName>
    <definedName name="fine1" localSheetId="21">[14]Rates!$E$137</definedName>
    <definedName name="fine1" localSheetId="24">[14]Rates!$E$137</definedName>
    <definedName name="fine1" localSheetId="26">[14]Rates!$E$137</definedName>
    <definedName name="fine1" localSheetId="25">[14]Rates!$E$137</definedName>
    <definedName name="fine1" localSheetId="23">[14]Rates!$E$137</definedName>
    <definedName name="fine1" localSheetId="30">[14]Rates!$E$137</definedName>
    <definedName name="fine1" localSheetId="29">[14]Rates!$E$137</definedName>
    <definedName name="fine1" localSheetId="28">[14]Rates!$E$137</definedName>
    <definedName name="fine1" localSheetId="27">[14]Rates!$E$137</definedName>
    <definedName name="fine1" localSheetId="32">[14]Rates!$E$137</definedName>
    <definedName name="fine1" localSheetId="31">[14]Rates!$E$137</definedName>
    <definedName name="fine1">[15]Rates!$E$137</definedName>
    <definedName name="fine2" localSheetId="2">[20]Rates!$E$135</definedName>
    <definedName name="fine2" localSheetId="4">[20]Rates!$E$135</definedName>
    <definedName name="fine2" localSheetId="6">[20]Rates!$E$135</definedName>
    <definedName name="fine2" localSheetId="5">[20]Rates!$E$135</definedName>
    <definedName name="fine2" localSheetId="8">[20]Rates!$E$135</definedName>
    <definedName name="fine2" localSheetId="7">[20]Rates!$E$135</definedName>
    <definedName name="fine2" localSheetId="10">[20]Rates!$E$135</definedName>
    <definedName name="fine2" localSheetId="9">[20]Rates!$E$135</definedName>
    <definedName name="fine2" localSheetId="12">[20]Rates!$E$135</definedName>
    <definedName name="fine2" localSheetId="11">[20]Rates!$E$135</definedName>
    <definedName name="fine2" localSheetId="3">[20]Rates!$E$135</definedName>
    <definedName name="fine2" localSheetId="14">[20]Rates!$E$135</definedName>
    <definedName name="fine2" localSheetId="13">[20]Rates!$E$135</definedName>
    <definedName name="fine2" localSheetId="15">[20]Rates!$E$135</definedName>
    <definedName name="fine2" localSheetId="16">[20]Rates!$E$135</definedName>
    <definedName name="fine2" localSheetId="18">[20]Rates!$E$135</definedName>
    <definedName name="fine2" localSheetId="17">[20]Rates!$E$135</definedName>
    <definedName name="fine2" localSheetId="20">[20]Rates!$E$135</definedName>
    <definedName name="fine2" localSheetId="19">[20]Rates!$E$135</definedName>
    <definedName name="fine2" localSheetId="22">[20]Rates!$E$135</definedName>
    <definedName name="fine2" localSheetId="21">[20]Rates!$E$135</definedName>
    <definedName name="fine2" localSheetId="24">[20]Rates!$E$135</definedName>
    <definedName name="fine2" localSheetId="26">[20]Rates!$E$135</definedName>
    <definedName name="fine2" localSheetId="25">[20]Rates!$E$135</definedName>
    <definedName name="fine2" localSheetId="23">[20]Rates!$E$135</definedName>
    <definedName name="fine2" localSheetId="30">[20]Rates!$E$135</definedName>
    <definedName name="fine2" localSheetId="29">[20]Rates!$E$135</definedName>
    <definedName name="fine2" localSheetId="28">[20]Rates!$E$135</definedName>
    <definedName name="fine2" localSheetId="27">[20]Rates!$E$135</definedName>
    <definedName name="fine2" localSheetId="32">[20]Rates!$E$135</definedName>
    <definedName name="fine2" localSheetId="31">[20]Rates!$E$135</definedName>
    <definedName name="fine2">[21]Rates!$E$135</definedName>
    <definedName name="fine3" localSheetId="2">[14]Rates!$E$139</definedName>
    <definedName name="fine3" localSheetId="4">[14]Rates!$E$139</definedName>
    <definedName name="fine3" localSheetId="6">[14]Rates!$E$139</definedName>
    <definedName name="fine3" localSheetId="5">[14]Rates!$E$139</definedName>
    <definedName name="fine3" localSheetId="8">[14]Rates!$E$139</definedName>
    <definedName name="fine3" localSheetId="7">[14]Rates!$E$139</definedName>
    <definedName name="fine3" localSheetId="10">[14]Rates!$E$139</definedName>
    <definedName name="fine3" localSheetId="9">[14]Rates!$E$139</definedName>
    <definedName name="fine3" localSheetId="12">[14]Rates!$E$139</definedName>
    <definedName name="fine3" localSheetId="11">[14]Rates!$E$139</definedName>
    <definedName name="fine3" localSheetId="3">[14]Rates!$E$139</definedName>
    <definedName name="fine3" localSheetId="14">[14]Rates!$E$139</definedName>
    <definedName name="fine3" localSheetId="13">[14]Rates!$E$139</definedName>
    <definedName name="fine3" localSheetId="15">[14]Rates!$E$139</definedName>
    <definedName name="fine3" localSheetId="16">[14]Rates!$E$139</definedName>
    <definedName name="fine3" localSheetId="18">[14]Rates!$E$139</definedName>
    <definedName name="fine3" localSheetId="17">[14]Rates!$E$139</definedName>
    <definedName name="fine3" localSheetId="20">[14]Rates!$E$139</definedName>
    <definedName name="fine3" localSheetId="19">[14]Rates!$E$139</definedName>
    <definedName name="fine3" localSheetId="22">[14]Rates!$E$139</definedName>
    <definedName name="fine3" localSheetId="21">[14]Rates!$E$139</definedName>
    <definedName name="fine3" localSheetId="24">[14]Rates!$E$139</definedName>
    <definedName name="fine3" localSheetId="26">[14]Rates!$E$139</definedName>
    <definedName name="fine3" localSheetId="25">[14]Rates!$E$139</definedName>
    <definedName name="fine3" localSheetId="23">[14]Rates!$E$139</definedName>
    <definedName name="fine3" localSheetId="30">[14]Rates!$E$139</definedName>
    <definedName name="fine3" localSheetId="29">[14]Rates!$E$139</definedName>
    <definedName name="fine3" localSheetId="28">[14]Rates!$E$139</definedName>
    <definedName name="fine3" localSheetId="27">[14]Rates!$E$139</definedName>
    <definedName name="fine3" localSheetId="32">[14]Rates!$E$139</definedName>
    <definedName name="fine3" localSheetId="31">[14]Rates!$E$139</definedName>
    <definedName name="fine3">[15]Rates!$E$139</definedName>
    <definedName name="fine4" localSheetId="2">[20]Rates!$E$137</definedName>
    <definedName name="fine4" localSheetId="4">[20]Rates!$E$137</definedName>
    <definedName name="fine4" localSheetId="6">[20]Rates!$E$137</definedName>
    <definedName name="fine4" localSheetId="5">[20]Rates!$E$137</definedName>
    <definedName name="fine4" localSheetId="8">[20]Rates!$E$137</definedName>
    <definedName name="fine4" localSheetId="7">[20]Rates!$E$137</definedName>
    <definedName name="fine4" localSheetId="10">[20]Rates!$E$137</definedName>
    <definedName name="fine4" localSheetId="9">[20]Rates!$E$137</definedName>
    <definedName name="fine4" localSheetId="12">[20]Rates!$E$137</definedName>
    <definedName name="fine4" localSheetId="11">[20]Rates!$E$137</definedName>
    <definedName name="fine4" localSheetId="3">[20]Rates!$E$137</definedName>
    <definedName name="fine4" localSheetId="14">[20]Rates!$E$137</definedName>
    <definedName name="fine4" localSheetId="13">[20]Rates!$E$137</definedName>
    <definedName name="fine4" localSheetId="15">[20]Rates!$E$137</definedName>
    <definedName name="fine4" localSheetId="16">[20]Rates!$E$137</definedName>
    <definedName name="fine4" localSheetId="18">[20]Rates!$E$137</definedName>
    <definedName name="fine4" localSheetId="17">[20]Rates!$E$137</definedName>
    <definedName name="fine4" localSheetId="20">[20]Rates!$E$137</definedName>
    <definedName name="fine4" localSheetId="19">[20]Rates!$E$137</definedName>
    <definedName name="fine4" localSheetId="22">[20]Rates!$E$137</definedName>
    <definedName name="fine4" localSheetId="21">[20]Rates!$E$137</definedName>
    <definedName name="fine4" localSheetId="24">[20]Rates!$E$137</definedName>
    <definedName name="fine4" localSheetId="26">[20]Rates!$E$137</definedName>
    <definedName name="fine4" localSheetId="25">[20]Rates!$E$137</definedName>
    <definedName name="fine4" localSheetId="23">[20]Rates!$E$137</definedName>
    <definedName name="fine4" localSheetId="30">[20]Rates!$E$137</definedName>
    <definedName name="fine4" localSheetId="29">[20]Rates!$E$137</definedName>
    <definedName name="fine4" localSheetId="28">[20]Rates!$E$137</definedName>
    <definedName name="fine4" localSheetId="27">[20]Rates!$E$137</definedName>
    <definedName name="fine4" localSheetId="32">[20]Rates!$E$137</definedName>
    <definedName name="fine4" localSheetId="31">[20]Rates!$E$137</definedName>
    <definedName name="fine4">[21]Rates!$E$137</definedName>
    <definedName name="fire" localSheetId="2">[20]Rates!$E$317</definedName>
    <definedName name="fire" localSheetId="4">[20]Rates!$E$317</definedName>
    <definedName name="fire" localSheetId="6">[20]Rates!$E$317</definedName>
    <definedName name="fire" localSheetId="5">[20]Rates!$E$317</definedName>
    <definedName name="fire" localSheetId="8">[20]Rates!$E$317</definedName>
    <definedName name="fire" localSheetId="7">[20]Rates!$E$317</definedName>
    <definedName name="fire" localSheetId="10">[20]Rates!$E$317</definedName>
    <definedName name="fire" localSheetId="9">[20]Rates!$E$317</definedName>
    <definedName name="fire" localSheetId="12">[20]Rates!$E$317</definedName>
    <definedName name="fire" localSheetId="11">[20]Rates!$E$317</definedName>
    <definedName name="fire" localSheetId="3">[20]Rates!$E$317</definedName>
    <definedName name="fire" localSheetId="14">[20]Rates!$E$317</definedName>
    <definedName name="fire" localSheetId="13">[20]Rates!$E$317</definedName>
    <definedName name="fire" localSheetId="15">[20]Rates!$E$317</definedName>
    <definedName name="fire" localSheetId="16">[20]Rates!$E$317</definedName>
    <definedName name="fire" localSheetId="18">[20]Rates!$E$317</definedName>
    <definedName name="fire" localSheetId="17">[20]Rates!$E$317</definedName>
    <definedName name="fire" localSheetId="20">[20]Rates!$E$317</definedName>
    <definedName name="fire" localSheetId="19">[20]Rates!$E$317</definedName>
    <definedName name="fire" localSheetId="22">[20]Rates!$E$317</definedName>
    <definedName name="fire" localSheetId="21">[20]Rates!$E$317</definedName>
    <definedName name="fire" localSheetId="24">[20]Rates!$E$317</definedName>
    <definedName name="fire" localSheetId="26">[20]Rates!$E$317</definedName>
    <definedName name="fire" localSheetId="25">[20]Rates!$E$317</definedName>
    <definedName name="fire" localSheetId="23">[20]Rates!$E$317</definedName>
    <definedName name="fire" localSheetId="30">[20]Rates!$E$317</definedName>
    <definedName name="fire" localSheetId="29">[20]Rates!$E$317</definedName>
    <definedName name="fire" localSheetId="28">[20]Rates!$E$317</definedName>
    <definedName name="fire" localSheetId="27">[20]Rates!$E$317</definedName>
    <definedName name="fire" localSheetId="32">[20]Rates!$E$317</definedName>
    <definedName name="fire" localSheetId="31">[20]Rates!$E$317</definedName>
    <definedName name="fire">[21]Rates!$E$317</definedName>
    <definedName name="G">[5]Rates!$E$126</definedName>
    <definedName name="gghghg" localSheetId="2">[16]Rates!$E$282</definedName>
    <definedName name="gghghg" localSheetId="4">[16]Rates!$E$282</definedName>
    <definedName name="gghghg" localSheetId="6">[16]Rates!$E$282</definedName>
    <definedName name="gghghg" localSheetId="5">[16]Rates!$E$282</definedName>
    <definedName name="gghghg" localSheetId="8">[16]Rates!$E$282</definedName>
    <definedName name="gghghg" localSheetId="7">[16]Rates!$E$282</definedName>
    <definedName name="gghghg" localSheetId="10">[16]Rates!$E$282</definedName>
    <definedName name="gghghg" localSheetId="9">[16]Rates!$E$282</definedName>
    <definedName name="gghghg" localSheetId="12">[16]Rates!$E$282</definedName>
    <definedName name="gghghg" localSheetId="11">[16]Rates!$E$282</definedName>
    <definedName name="gghghg" localSheetId="3">[16]Rates!$E$282</definedName>
    <definedName name="gghghg" localSheetId="14">[16]Rates!$E$282</definedName>
    <definedName name="gghghg" localSheetId="13">[16]Rates!$E$282</definedName>
    <definedName name="gghghg" localSheetId="15">[16]Rates!$E$282</definedName>
    <definedName name="gghghg" localSheetId="16">[16]Rates!$E$282</definedName>
    <definedName name="gghghg" localSheetId="18">[16]Rates!$E$282</definedName>
    <definedName name="gghghg" localSheetId="17">[16]Rates!$E$282</definedName>
    <definedName name="gghghg" localSheetId="20">[16]Rates!$E$282</definedName>
    <definedName name="gghghg" localSheetId="19">[16]Rates!$E$282</definedName>
    <definedName name="gghghg" localSheetId="22">[16]Rates!$E$282</definedName>
    <definedName name="gghghg" localSheetId="21">[16]Rates!$E$282</definedName>
    <definedName name="gghghg" localSheetId="24">[16]Rates!$E$282</definedName>
    <definedName name="gghghg" localSheetId="26">[16]Rates!$E$282</definedName>
    <definedName name="gghghg" localSheetId="25">[16]Rates!$E$282</definedName>
    <definedName name="gghghg" localSheetId="23">[16]Rates!$E$282</definedName>
    <definedName name="gghghg" localSheetId="30">[16]Rates!$E$282</definedName>
    <definedName name="gghghg" localSheetId="29">[16]Rates!$E$282</definedName>
    <definedName name="gghghg" localSheetId="28">[16]Rates!$E$282</definedName>
    <definedName name="gghghg" localSheetId="27">[16]Rates!$E$282</definedName>
    <definedName name="gghghg" localSheetId="32">[16]Rates!$E$282</definedName>
    <definedName name="gghghg" localSheetId="31">[16]Rates!$E$282</definedName>
    <definedName name="gghghg">[17]Rates!$E$282</definedName>
    <definedName name="ghhh" localSheetId="2">[6]Rates!$E$117</definedName>
    <definedName name="ghhh" localSheetId="4">[6]Rates!$E$117</definedName>
    <definedName name="ghhh" localSheetId="6">[6]Rates!$E$117</definedName>
    <definedName name="ghhh" localSheetId="5">[6]Rates!$E$117</definedName>
    <definedName name="ghhh" localSheetId="8">[6]Rates!$E$117</definedName>
    <definedName name="ghhh" localSheetId="7">[6]Rates!$E$117</definedName>
    <definedName name="ghhh" localSheetId="10">[6]Rates!$E$117</definedName>
    <definedName name="ghhh" localSheetId="9">[6]Rates!$E$117</definedName>
    <definedName name="ghhh" localSheetId="12">[6]Rates!$E$117</definedName>
    <definedName name="ghhh" localSheetId="11">[6]Rates!$E$117</definedName>
    <definedName name="ghhh" localSheetId="3">[6]Rates!$E$117</definedName>
    <definedName name="ghhh" localSheetId="14">[6]Rates!$E$117</definedName>
    <definedName name="ghhh" localSheetId="13">[6]Rates!$E$117</definedName>
    <definedName name="ghhh" localSheetId="15">[6]Rates!$E$117</definedName>
    <definedName name="ghhh" localSheetId="16">[6]Rates!$E$117</definedName>
    <definedName name="ghhh" localSheetId="18">[6]Rates!$E$117</definedName>
    <definedName name="ghhh" localSheetId="17">[6]Rates!$E$117</definedName>
    <definedName name="ghhh" localSheetId="20">[6]Rates!$E$117</definedName>
    <definedName name="ghhh" localSheetId="19">[6]Rates!$E$117</definedName>
    <definedName name="ghhh" localSheetId="22">[6]Rates!$E$117</definedName>
    <definedName name="ghhh" localSheetId="21">[6]Rates!$E$117</definedName>
    <definedName name="ghhh" localSheetId="24">[6]Rates!$E$117</definedName>
    <definedName name="ghhh" localSheetId="26">[6]Rates!$E$117</definedName>
    <definedName name="ghhh" localSheetId="25">[6]Rates!$E$117</definedName>
    <definedName name="ghhh" localSheetId="23">[6]Rates!$E$117</definedName>
    <definedName name="ghhh" localSheetId="30">[6]Rates!$E$117</definedName>
    <definedName name="ghhh" localSheetId="29">[6]Rates!$E$117</definedName>
    <definedName name="ghhh" localSheetId="28">[6]Rates!$E$117</definedName>
    <definedName name="ghhh" localSheetId="27">[6]Rates!$E$117</definedName>
    <definedName name="ghhh" localSheetId="32">[6]Rates!$E$117</definedName>
    <definedName name="ghhh" localSheetId="31">[6]Rates!$E$117</definedName>
    <definedName name="ghhh">[7]Rates!$E$117</definedName>
    <definedName name="gjhj" localSheetId="2">[16]Rates!$E$283</definedName>
    <definedName name="gjhj" localSheetId="4">[16]Rates!$E$283</definedName>
    <definedName name="gjhj" localSheetId="6">[16]Rates!$E$283</definedName>
    <definedName name="gjhj" localSheetId="5">[16]Rates!$E$283</definedName>
    <definedName name="gjhj" localSheetId="8">[16]Rates!$E$283</definedName>
    <definedName name="gjhj" localSheetId="7">[16]Rates!$E$283</definedName>
    <definedName name="gjhj" localSheetId="10">[16]Rates!$E$283</definedName>
    <definedName name="gjhj" localSheetId="9">[16]Rates!$E$283</definedName>
    <definedName name="gjhj" localSheetId="12">[16]Rates!$E$283</definedName>
    <definedName name="gjhj" localSheetId="11">[16]Rates!$E$283</definedName>
    <definedName name="gjhj" localSheetId="3">[16]Rates!$E$283</definedName>
    <definedName name="gjhj" localSheetId="14">[16]Rates!$E$283</definedName>
    <definedName name="gjhj" localSheetId="13">[16]Rates!$E$283</definedName>
    <definedName name="gjhj" localSheetId="15">[16]Rates!$E$283</definedName>
    <definedName name="gjhj" localSheetId="16">[16]Rates!$E$283</definedName>
    <definedName name="gjhj" localSheetId="18">[16]Rates!$E$283</definedName>
    <definedName name="gjhj" localSheetId="17">[16]Rates!$E$283</definedName>
    <definedName name="gjhj" localSheetId="20">[16]Rates!$E$283</definedName>
    <definedName name="gjhj" localSheetId="19">[16]Rates!$E$283</definedName>
    <definedName name="gjhj" localSheetId="22">[16]Rates!$E$283</definedName>
    <definedName name="gjhj" localSheetId="21">[16]Rates!$E$283</definedName>
    <definedName name="gjhj" localSheetId="24">[16]Rates!$E$283</definedName>
    <definedName name="gjhj" localSheetId="26">[16]Rates!$E$283</definedName>
    <definedName name="gjhj" localSheetId="25">[16]Rates!$E$283</definedName>
    <definedName name="gjhj" localSheetId="23">[16]Rates!$E$283</definedName>
    <definedName name="gjhj" localSheetId="30">[16]Rates!$E$283</definedName>
    <definedName name="gjhj" localSheetId="29">[16]Rates!$E$283</definedName>
    <definedName name="gjhj" localSheetId="28">[16]Rates!$E$283</definedName>
    <definedName name="gjhj" localSheetId="27">[16]Rates!$E$283</definedName>
    <definedName name="gjhj" localSheetId="32">[16]Rates!$E$283</definedName>
    <definedName name="gjhj" localSheetId="31">[16]Rates!$E$283</definedName>
    <definedName name="gjhj">[17]Rates!$E$283</definedName>
    <definedName name="gjin" localSheetId="2">[14]Rates!$E$143</definedName>
    <definedName name="gjin" localSheetId="4">[14]Rates!$E$143</definedName>
    <definedName name="gjin" localSheetId="6">[14]Rates!$E$143</definedName>
    <definedName name="gjin" localSheetId="5">[14]Rates!$E$143</definedName>
    <definedName name="gjin" localSheetId="8">[14]Rates!$E$143</definedName>
    <definedName name="gjin" localSheetId="7">[14]Rates!$E$143</definedName>
    <definedName name="gjin" localSheetId="10">[14]Rates!$E$143</definedName>
    <definedName name="gjin" localSheetId="9">[14]Rates!$E$143</definedName>
    <definedName name="gjin" localSheetId="12">[14]Rates!$E$143</definedName>
    <definedName name="gjin" localSheetId="11">[14]Rates!$E$143</definedName>
    <definedName name="gjin" localSheetId="3">[14]Rates!$E$143</definedName>
    <definedName name="gjin" localSheetId="14">[14]Rates!$E$143</definedName>
    <definedName name="gjin" localSheetId="13">[14]Rates!$E$143</definedName>
    <definedName name="gjin" localSheetId="15">[14]Rates!$E$143</definedName>
    <definedName name="gjin" localSheetId="16">[14]Rates!$E$143</definedName>
    <definedName name="gjin" localSheetId="18">[14]Rates!$E$143</definedName>
    <definedName name="gjin" localSheetId="17">[14]Rates!$E$143</definedName>
    <definedName name="gjin" localSheetId="20">[14]Rates!$E$143</definedName>
    <definedName name="gjin" localSheetId="19">[14]Rates!$E$143</definedName>
    <definedName name="gjin" localSheetId="22">[14]Rates!$E$143</definedName>
    <definedName name="gjin" localSheetId="21">[14]Rates!$E$143</definedName>
    <definedName name="gjin" localSheetId="24">[14]Rates!$E$143</definedName>
    <definedName name="gjin" localSheetId="26">[14]Rates!$E$143</definedName>
    <definedName name="gjin" localSheetId="25">[14]Rates!$E$143</definedName>
    <definedName name="gjin" localSheetId="23">[14]Rates!$E$143</definedName>
    <definedName name="gjin" localSheetId="30">[14]Rates!$E$143</definedName>
    <definedName name="gjin" localSheetId="29">[14]Rates!$E$143</definedName>
    <definedName name="gjin" localSheetId="28">[14]Rates!$E$143</definedName>
    <definedName name="gjin" localSheetId="27">[14]Rates!$E$143</definedName>
    <definedName name="gjin" localSheetId="32">[14]Rates!$E$143</definedName>
    <definedName name="gjin" localSheetId="31">[14]Rates!$E$143</definedName>
    <definedName name="gjin">[15]Rates!$E$143</definedName>
    <definedName name="gjina" localSheetId="2">[14]Rates!$E$143</definedName>
    <definedName name="gjina" localSheetId="4">[14]Rates!$E$143</definedName>
    <definedName name="gjina" localSheetId="6">[14]Rates!$E$143</definedName>
    <definedName name="gjina" localSheetId="5">[14]Rates!$E$143</definedName>
    <definedName name="gjina" localSheetId="8">[14]Rates!$E$143</definedName>
    <definedName name="gjina" localSheetId="7">[14]Rates!$E$143</definedName>
    <definedName name="gjina" localSheetId="10">[14]Rates!$E$143</definedName>
    <definedName name="gjina" localSheetId="9">[14]Rates!$E$143</definedName>
    <definedName name="gjina" localSheetId="12">[14]Rates!$E$143</definedName>
    <definedName name="gjina" localSheetId="11">[14]Rates!$E$143</definedName>
    <definedName name="gjina" localSheetId="3">[14]Rates!$E$143</definedName>
    <definedName name="gjina" localSheetId="14">[14]Rates!$E$143</definedName>
    <definedName name="gjina" localSheetId="13">[14]Rates!$E$143</definedName>
    <definedName name="gjina" localSheetId="15">[14]Rates!$E$143</definedName>
    <definedName name="gjina" localSheetId="16">[14]Rates!$E$143</definedName>
    <definedName name="gjina" localSheetId="18">[14]Rates!$E$143</definedName>
    <definedName name="gjina" localSheetId="17">[14]Rates!$E$143</definedName>
    <definedName name="gjina" localSheetId="20">[14]Rates!$E$143</definedName>
    <definedName name="gjina" localSheetId="19">[14]Rates!$E$143</definedName>
    <definedName name="gjina" localSheetId="22">[14]Rates!$E$143</definedName>
    <definedName name="gjina" localSheetId="21">[14]Rates!$E$143</definedName>
    <definedName name="gjina" localSheetId="24">[14]Rates!$E$143</definedName>
    <definedName name="gjina" localSheetId="26">[14]Rates!$E$143</definedName>
    <definedName name="gjina" localSheetId="25">[14]Rates!$E$143</definedName>
    <definedName name="gjina" localSheetId="23">[14]Rates!$E$143</definedName>
    <definedName name="gjina" localSheetId="30">[14]Rates!$E$143</definedName>
    <definedName name="gjina" localSheetId="29">[14]Rates!$E$143</definedName>
    <definedName name="gjina" localSheetId="28">[14]Rates!$E$143</definedName>
    <definedName name="gjina" localSheetId="27">[14]Rates!$E$143</definedName>
    <definedName name="gjina" localSheetId="32">[14]Rates!$E$143</definedName>
    <definedName name="gjina" localSheetId="31">[14]Rates!$E$143</definedName>
    <definedName name="gjina">[15]Rates!$E$143</definedName>
    <definedName name="gmsp15" localSheetId="2">[20]Rates!$E$43</definedName>
    <definedName name="gmsp15" localSheetId="4">[20]Rates!$E$43</definedName>
    <definedName name="gmsp15" localSheetId="6">[20]Rates!$E$43</definedName>
    <definedName name="gmsp15" localSheetId="5">[20]Rates!$E$43</definedName>
    <definedName name="gmsp15" localSheetId="8">[20]Rates!$E$43</definedName>
    <definedName name="gmsp15" localSheetId="7">[20]Rates!$E$43</definedName>
    <definedName name="gmsp15" localSheetId="10">[20]Rates!$E$43</definedName>
    <definedName name="gmsp15" localSheetId="9">[20]Rates!$E$43</definedName>
    <definedName name="gmsp15" localSheetId="12">[20]Rates!$E$43</definedName>
    <definedName name="gmsp15" localSheetId="11">[20]Rates!$E$43</definedName>
    <definedName name="gmsp15" localSheetId="3">[20]Rates!$E$43</definedName>
    <definedName name="gmsp15" localSheetId="14">[20]Rates!$E$43</definedName>
    <definedName name="gmsp15" localSheetId="13">[20]Rates!$E$43</definedName>
    <definedName name="gmsp15" localSheetId="15">[20]Rates!$E$43</definedName>
    <definedName name="gmsp15" localSheetId="16">[20]Rates!$E$43</definedName>
    <definedName name="gmsp15" localSheetId="18">[20]Rates!$E$43</definedName>
    <definedName name="gmsp15" localSheetId="17">[20]Rates!$E$43</definedName>
    <definedName name="gmsp15" localSheetId="20">[20]Rates!$E$43</definedName>
    <definedName name="gmsp15" localSheetId="19">[20]Rates!$E$43</definedName>
    <definedName name="gmsp15" localSheetId="22">[20]Rates!$E$43</definedName>
    <definedName name="gmsp15" localSheetId="21">[20]Rates!$E$43</definedName>
    <definedName name="gmsp15" localSheetId="24">[20]Rates!$E$43</definedName>
    <definedName name="gmsp15" localSheetId="26">[20]Rates!$E$43</definedName>
    <definedName name="gmsp15" localSheetId="25">[20]Rates!$E$43</definedName>
    <definedName name="gmsp15" localSheetId="23">[20]Rates!$E$43</definedName>
    <definedName name="gmsp15" localSheetId="30">[20]Rates!$E$43</definedName>
    <definedName name="gmsp15" localSheetId="29">[20]Rates!$E$43</definedName>
    <definedName name="gmsp15" localSheetId="28">[20]Rates!$E$43</definedName>
    <definedName name="gmsp15" localSheetId="27">[20]Rates!$E$43</definedName>
    <definedName name="gmsp15" localSheetId="32">[20]Rates!$E$43</definedName>
    <definedName name="gmsp15" localSheetId="31">[20]Rates!$E$43</definedName>
    <definedName name="gmsp15">[21]Rates!$E$43</definedName>
    <definedName name="gmsp25" localSheetId="2">[20]Rates!$E$44</definedName>
    <definedName name="gmsp25" localSheetId="4">[20]Rates!$E$44</definedName>
    <definedName name="gmsp25" localSheetId="6">[20]Rates!$E$44</definedName>
    <definedName name="gmsp25" localSheetId="5">[20]Rates!$E$44</definedName>
    <definedName name="gmsp25" localSheetId="8">[20]Rates!$E$44</definedName>
    <definedName name="gmsp25" localSheetId="7">[20]Rates!$E$44</definedName>
    <definedName name="gmsp25" localSheetId="10">[20]Rates!$E$44</definedName>
    <definedName name="gmsp25" localSheetId="9">[20]Rates!$E$44</definedName>
    <definedName name="gmsp25" localSheetId="12">[20]Rates!$E$44</definedName>
    <definedName name="gmsp25" localSheetId="11">[20]Rates!$E$44</definedName>
    <definedName name="gmsp25" localSheetId="3">[20]Rates!$E$44</definedName>
    <definedName name="gmsp25" localSheetId="14">[20]Rates!$E$44</definedName>
    <definedName name="gmsp25" localSheetId="13">[20]Rates!$E$44</definedName>
    <definedName name="gmsp25" localSheetId="15">[20]Rates!$E$44</definedName>
    <definedName name="gmsp25" localSheetId="16">[20]Rates!$E$44</definedName>
    <definedName name="gmsp25" localSheetId="18">[20]Rates!$E$44</definedName>
    <definedName name="gmsp25" localSheetId="17">[20]Rates!$E$44</definedName>
    <definedName name="gmsp25" localSheetId="20">[20]Rates!$E$44</definedName>
    <definedName name="gmsp25" localSheetId="19">[20]Rates!$E$44</definedName>
    <definedName name="gmsp25" localSheetId="22">[20]Rates!$E$44</definedName>
    <definedName name="gmsp25" localSheetId="21">[20]Rates!$E$44</definedName>
    <definedName name="gmsp25" localSheetId="24">[20]Rates!$E$44</definedName>
    <definedName name="gmsp25" localSheetId="26">[20]Rates!$E$44</definedName>
    <definedName name="gmsp25" localSheetId="25">[20]Rates!$E$44</definedName>
    <definedName name="gmsp25" localSheetId="23">[20]Rates!$E$44</definedName>
    <definedName name="gmsp25" localSheetId="30">[20]Rates!$E$44</definedName>
    <definedName name="gmsp25" localSheetId="29">[20]Rates!$E$44</definedName>
    <definedName name="gmsp25" localSheetId="28">[20]Rates!$E$44</definedName>
    <definedName name="gmsp25" localSheetId="27">[20]Rates!$E$44</definedName>
    <definedName name="gmsp25" localSheetId="32">[20]Rates!$E$44</definedName>
    <definedName name="gmsp25" localSheetId="31">[20]Rates!$E$44</definedName>
    <definedName name="gmsp25">[21]Rates!$E$44</definedName>
    <definedName name="gmsp50" localSheetId="2">[20]Rates!$E$45</definedName>
    <definedName name="gmsp50" localSheetId="4">[20]Rates!$E$45</definedName>
    <definedName name="gmsp50" localSheetId="6">[20]Rates!$E$45</definedName>
    <definedName name="gmsp50" localSheetId="5">[20]Rates!$E$45</definedName>
    <definedName name="gmsp50" localSheetId="8">[20]Rates!$E$45</definedName>
    <definedName name="gmsp50" localSheetId="7">[20]Rates!$E$45</definedName>
    <definedName name="gmsp50" localSheetId="10">[20]Rates!$E$45</definedName>
    <definedName name="gmsp50" localSheetId="9">[20]Rates!$E$45</definedName>
    <definedName name="gmsp50" localSheetId="12">[20]Rates!$E$45</definedName>
    <definedName name="gmsp50" localSheetId="11">[20]Rates!$E$45</definedName>
    <definedName name="gmsp50" localSheetId="3">[20]Rates!$E$45</definedName>
    <definedName name="gmsp50" localSheetId="14">[20]Rates!$E$45</definedName>
    <definedName name="gmsp50" localSheetId="13">[20]Rates!$E$45</definedName>
    <definedName name="gmsp50" localSheetId="15">[20]Rates!$E$45</definedName>
    <definedName name="gmsp50" localSheetId="16">[20]Rates!$E$45</definedName>
    <definedName name="gmsp50" localSheetId="18">[20]Rates!$E$45</definedName>
    <definedName name="gmsp50" localSheetId="17">[20]Rates!$E$45</definedName>
    <definedName name="gmsp50" localSheetId="20">[20]Rates!$E$45</definedName>
    <definedName name="gmsp50" localSheetId="19">[20]Rates!$E$45</definedName>
    <definedName name="gmsp50" localSheetId="22">[20]Rates!$E$45</definedName>
    <definedName name="gmsp50" localSheetId="21">[20]Rates!$E$45</definedName>
    <definedName name="gmsp50" localSheetId="24">[20]Rates!$E$45</definedName>
    <definedName name="gmsp50" localSheetId="26">[20]Rates!$E$45</definedName>
    <definedName name="gmsp50" localSheetId="25">[20]Rates!$E$45</definedName>
    <definedName name="gmsp50" localSheetId="23">[20]Rates!$E$45</definedName>
    <definedName name="gmsp50" localSheetId="30">[20]Rates!$E$45</definedName>
    <definedName name="gmsp50" localSheetId="29">[20]Rates!$E$45</definedName>
    <definedName name="gmsp50" localSheetId="28">[20]Rates!$E$45</definedName>
    <definedName name="gmsp50" localSheetId="27">[20]Rates!$E$45</definedName>
    <definedName name="gmsp50" localSheetId="32">[20]Rates!$E$45</definedName>
    <definedName name="gmsp50" localSheetId="31">[20]Rates!$E$45</definedName>
    <definedName name="gmsp50">[21]Rates!$E$45</definedName>
    <definedName name="hxs" localSheetId="2">[14]Rates!$L$12</definedName>
    <definedName name="hxs" localSheetId="4">[14]Rates!$L$12</definedName>
    <definedName name="hxs" localSheetId="6">[14]Rates!$L$12</definedName>
    <definedName name="hxs" localSheetId="5">[14]Rates!$L$12</definedName>
    <definedName name="hxs" localSheetId="8">[14]Rates!$L$12</definedName>
    <definedName name="hxs" localSheetId="7">[14]Rates!$L$12</definedName>
    <definedName name="hxs" localSheetId="10">[14]Rates!$L$12</definedName>
    <definedName name="hxs" localSheetId="9">[14]Rates!$L$12</definedName>
    <definedName name="hxs" localSheetId="12">[14]Rates!$L$12</definedName>
    <definedName name="hxs" localSheetId="11">[14]Rates!$L$12</definedName>
    <definedName name="hxs" localSheetId="3">[14]Rates!$L$12</definedName>
    <definedName name="hxs" localSheetId="14">[14]Rates!$L$12</definedName>
    <definedName name="hxs" localSheetId="13">[14]Rates!$L$12</definedName>
    <definedName name="hxs" localSheetId="15">[14]Rates!$L$12</definedName>
    <definedName name="hxs" localSheetId="16">[14]Rates!$L$12</definedName>
    <definedName name="hxs" localSheetId="18">[14]Rates!$L$12</definedName>
    <definedName name="hxs" localSheetId="17">[14]Rates!$L$12</definedName>
    <definedName name="hxs" localSheetId="20">[14]Rates!$L$12</definedName>
    <definedName name="hxs" localSheetId="19">[14]Rates!$L$12</definedName>
    <definedName name="hxs" localSheetId="22">[14]Rates!$L$12</definedName>
    <definedName name="hxs" localSheetId="21">[14]Rates!$L$12</definedName>
    <definedName name="hxs" localSheetId="24">[14]Rates!$L$12</definedName>
    <definedName name="hxs" localSheetId="26">[14]Rates!$L$12</definedName>
    <definedName name="hxs" localSheetId="25">[14]Rates!$L$12</definedName>
    <definedName name="hxs" localSheetId="23">[14]Rates!$L$12</definedName>
    <definedName name="hxs" localSheetId="30">[14]Rates!$L$12</definedName>
    <definedName name="hxs" localSheetId="29">[14]Rates!$L$12</definedName>
    <definedName name="hxs" localSheetId="28">[14]Rates!$L$12</definedName>
    <definedName name="hxs" localSheetId="27">[14]Rates!$L$12</definedName>
    <definedName name="hxs" localSheetId="32">[14]Rates!$L$12</definedName>
    <definedName name="hxs" localSheetId="31">[14]Rates!$L$12</definedName>
    <definedName name="hxs">[15]Rates!$L$12</definedName>
    <definedName name="hxsa" localSheetId="2">[14]Rates!$L$12</definedName>
    <definedName name="hxsa" localSheetId="4">[14]Rates!$L$12</definedName>
    <definedName name="hxsa" localSheetId="6">[14]Rates!$L$12</definedName>
    <definedName name="hxsa" localSheetId="5">[14]Rates!$L$12</definedName>
    <definedName name="hxsa" localSheetId="8">[14]Rates!$L$12</definedName>
    <definedName name="hxsa" localSheetId="7">[14]Rates!$L$12</definedName>
    <definedName name="hxsa" localSheetId="10">[14]Rates!$L$12</definedName>
    <definedName name="hxsa" localSheetId="9">[14]Rates!$L$12</definedName>
    <definedName name="hxsa" localSheetId="12">[14]Rates!$L$12</definedName>
    <definedName name="hxsa" localSheetId="11">[14]Rates!$L$12</definedName>
    <definedName name="hxsa" localSheetId="3">[14]Rates!$L$12</definedName>
    <definedName name="hxsa" localSheetId="14">[14]Rates!$L$12</definedName>
    <definedName name="hxsa" localSheetId="13">[14]Rates!$L$12</definedName>
    <definedName name="hxsa" localSheetId="15">[14]Rates!$L$12</definedName>
    <definedName name="hxsa" localSheetId="16">[14]Rates!$L$12</definedName>
    <definedName name="hxsa" localSheetId="18">[14]Rates!$L$12</definedName>
    <definedName name="hxsa" localSheetId="17">[14]Rates!$L$12</definedName>
    <definedName name="hxsa" localSheetId="20">[14]Rates!$L$12</definedName>
    <definedName name="hxsa" localSheetId="19">[14]Rates!$L$12</definedName>
    <definedName name="hxsa" localSheetId="22">[14]Rates!$L$12</definedName>
    <definedName name="hxsa" localSheetId="21">[14]Rates!$L$12</definedName>
    <definedName name="hxsa" localSheetId="24">[14]Rates!$L$12</definedName>
    <definedName name="hxsa" localSheetId="26">[14]Rates!$L$12</definedName>
    <definedName name="hxsa" localSheetId="25">[14]Rates!$L$12</definedName>
    <definedName name="hxsa" localSheetId="23">[14]Rates!$L$12</definedName>
    <definedName name="hxsa" localSheetId="30">[14]Rates!$L$12</definedName>
    <definedName name="hxsa" localSheetId="29">[14]Rates!$L$12</definedName>
    <definedName name="hxsa" localSheetId="28">[14]Rates!$L$12</definedName>
    <definedName name="hxsa" localSheetId="27">[14]Rates!$L$12</definedName>
    <definedName name="hxsa" localSheetId="32">[14]Rates!$L$12</definedName>
    <definedName name="hxsa" localSheetId="31">[14]Rates!$L$12</definedName>
    <definedName name="hxsa">[15]Rates!$L$12</definedName>
    <definedName name="insp1" localSheetId="2">[3]Rates!$E$185</definedName>
    <definedName name="insp1" localSheetId="4">[3]Rates!$E$185</definedName>
    <definedName name="insp1" localSheetId="6">[3]Rates!$E$185</definedName>
    <definedName name="insp1" localSheetId="5">[3]Rates!$E$185</definedName>
    <definedName name="insp1" localSheetId="8">[3]Rates!$E$185</definedName>
    <definedName name="insp1" localSheetId="7">[3]Rates!$E$185</definedName>
    <definedName name="insp1" localSheetId="10">[3]Rates!$E$185</definedName>
    <definedName name="insp1" localSheetId="9">[3]Rates!$E$185</definedName>
    <definedName name="insp1" localSheetId="12">[3]Rates!$E$185</definedName>
    <definedName name="insp1" localSheetId="11">[3]Rates!$E$185</definedName>
    <definedName name="insp1" localSheetId="3">[3]Rates!$E$185</definedName>
    <definedName name="insp1" localSheetId="14">[3]Rates!$E$185</definedName>
    <definedName name="insp1" localSheetId="13">[3]Rates!$E$185</definedName>
    <definedName name="insp1" localSheetId="15">[3]Rates!$E$185</definedName>
    <definedName name="insp1" localSheetId="16">[3]Rates!$E$185</definedName>
    <definedName name="insp1" localSheetId="18">[3]Rates!$E$185</definedName>
    <definedName name="insp1" localSheetId="17">[3]Rates!$E$185</definedName>
    <definedName name="insp1" localSheetId="20">[3]Rates!$E$185</definedName>
    <definedName name="insp1" localSheetId="19">[3]Rates!$E$185</definedName>
    <definedName name="insp1" localSheetId="22">[3]Rates!$E$185</definedName>
    <definedName name="insp1" localSheetId="21">[3]Rates!$E$185</definedName>
    <definedName name="insp1" localSheetId="24">[3]Rates!$E$185</definedName>
    <definedName name="insp1" localSheetId="26">[3]Rates!$E$185</definedName>
    <definedName name="insp1" localSheetId="25">[3]Rates!$E$185</definedName>
    <definedName name="insp1" localSheetId="23">[3]Rates!$E$185</definedName>
    <definedName name="insp1" localSheetId="30">[3]Rates!$E$185</definedName>
    <definedName name="insp1" localSheetId="29">[3]Rates!$E$185</definedName>
    <definedName name="insp1" localSheetId="28">[3]Rates!$E$185</definedName>
    <definedName name="insp1" localSheetId="27">[3]Rates!$E$185</definedName>
    <definedName name="insp1" localSheetId="32">[3]Rates!$E$185</definedName>
    <definedName name="insp1" localSheetId="31">[3]Rates!$E$185</definedName>
    <definedName name="insp1">[4]Rates!$E$185</definedName>
    <definedName name="insp2" localSheetId="2">[3]Rates!$E$186</definedName>
    <definedName name="insp2" localSheetId="4">[3]Rates!$E$186</definedName>
    <definedName name="insp2" localSheetId="6">[3]Rates!$E$186</definedName>
    <definedName name="insp2" localSheetId="5">[3]Rates!$E$186</definedName>
    <definedName name="insp2" localSheetId="8">[3]Rates!$E$186</definedName>
    <definedName name="insp2" localSheetId="7">[3]Rates!$E$186</definedName>
    <definedName name="insp2" localSheetId="10">[3]Rates!$E$186</definedName>
    <definedName name="insp2" localSheetId="9">[3]Rates!$E$186</definedName>
    <definedName name="insp2" localSheetId="12">[3]Rates!$E$186</definedName>
    <definedName name="insp2" localSheetId="11">[3]Rates!$E$186</definedName>
    <definedName name="insp2" localSheetId="3">[3]Rates!$E$186</definedName>
    <definedName name="insp2" localSheetId="14">[3]Rates!$E$186</definedName>
    <definedName name="insp2" localSheetId="13">[3]Rates!$E$186</definedName>
    <definedName name="insp2" localSheetId="15">[3]Rates!$E$186</definedName>
    <definedName name="insp2" localSheetId="16">[3]Rates!$E$186</definedName>
    <definedName name="insp2" localSheetId="18">[3]Rates!$E$186</definedName>
    <definedName name="insp2" localSheetId="17">[3]Rates!$E$186</definedName>
    <definedName name="insp2" localSheetId="20">[3]Rates!$E$186</definedName>
    <definedName name="insp2" localSheetId="19">[3]Rates!$E$186</definedName>
    <definedName name="insp2" localSheetId="22">[3]Rates!$E$186</definedName>
    <definedName name="insp2" localSheetId="21">[3]Rates!$E$186</definedName>
    <definedName name="insp2" localSheetId="24">[3]Rates!$E$186</definedName>
    <definedName name="insp2" localSheetId="26">[3]Rates!$E$186</definedName>
    <definedName name="insp2" localSheetId="25">[3]Rates!$E$186</definedName>
    <definedName name="insp2" localSheetId="23">[3]Rates!$E$186</definedName>
    <definedName name="insp2" localSheetId="30">[3]Rates!$E$186</definedName>
    <definedName name="insp2" localSheetId="29">[3]Rates!$E$186</definedName>
    <definedName name="insp2" localSheetId="28">[3]Rates!$E$186</definedName>
    <definedName name="insp2" localSheetId="27">[3]Rates!$E$186</definedName>
    <definedName name="insp2" localSheetId="32">[3]Rates!$E$186</definedName>
    <definedName name="insp2" localSheetId="31">[3]Rates!$E$186</definedName>
    <definedName name="insp2">[4]Rates!$E$186</definedName>
    <definedName name="insp3" localSheetId="2">[3]Rates!$E$187</definedName>
    <definedName name="insp3" localSheetId="4">[3]Rates!$E$187</definedName>
    <definedName name="insp3" localSheetId="6">[3]Rates!$E$187</definedName>
    <definedName name="insp3" localSheetId="5">[3]Rates!$E$187</definedName>
    <definedName name="insp3" localSheetId="8">[3]Rates!$E$187</definedName>
    <definedName name="insp3" localSheetId="7">[3]Rates!$E$187</definedName>
    <definedName name="insp3" localSheetId="10">[3]Rates!$E$187</definedName>
    <definedName name="insp3" localSheetId="9">[3]Rates!$E$187</definedName>
    <definedName name="insp3" localSheetId="12">[3]Rates!$E$187</definedName>
    <definedName name="insp3" localSheetId="11">[3]Rates!$E$187</definedName>
    <definedName name="insp3" localSheetId="3">[3]Rates!$E$187</definedName>
    <definedName name="insp3" localSheetId="14">[3]Rates!$E$187</definedName>
    <definedName name="insp3" localSheetId="13">[3]Rates!$E$187</definedName>
    <definedName name="insp3" localSheetId="15">[3]Rates!$E$187</definedName>
    <definedName name="insp3" localSheetId="16">[3]Rates!$E$187</definedName>
    <definedName name="insp3" localSheetId="18">[3]Rates!$E$187</definedName>
    <definedName name="insp3" localSheetId="17">[3]Rates!$E$187</definedName>
    <definedName name="insp3" localSheetId="20">[3]Rates!$E$187</definedName>
    <definedName name="insp3" localSheetId="19">[3]Rates!$E$187</definedName>
    <definedName name="insp3" localSheetId="22">[3]Rates!$E$187</definedName>
    <definedName name="insp3" localSheetId="21">[3]Rates!$E$187</definedName>
    <definedName name="insp3" localSheetId="24">[3]Rates!$E$187</definedName>
    <definedName name="insp3" localSheetId="26">[3]Rates!$E$187</definedName>
    <definedName name="insp3" localSheetId="25">[3]Rates!$E$187</definedName>
    <definedName name="insp3" localSheetId="23">[3]Rates!$E$187</definedName>
    <definedName name="insp3" localSheetId="30">[3]Rates!$E$187</definedName>
    <definedName name="insp3" localSheetId="29">[3]Rates!$E$187</definedName>
    <definedName name="insp3" localSheetId="28">[3]Rates!$E$187</definedName>
    <definedName name="insp3" localSheetId="27">[3]Rates!$E$187</definedName>
    <definedName name="insp3" localSheetId="32">[3]Rates!$E$187</definedName>
    <definedName name="insp3" localSheetId="31">[3]Rates!$E$187</definedName>
    <definedName name="insp3">[4]Rates!$E$187</definedName>
    <definedName name="jhpd" localSheetId="2">[20]Rates!$E$269</definedName>
    <definedName name="jhpd" localSheetId="4">[20]Rates!$E$269</definedName>
    <definedName name="jhpd" localSheetId="6">[20]Rates!$E$269</definedName>
    <definedName name="jhpd" localSheetId="5">[20]Rates!$E$269</definedName>
    <definedName name="jhpd" localSheetId="8">[20]Rates!$E$269</definedName>
    <definedName name="jhpd" localSheetId="7">[20]Rates!$E$269</definedName>
    <definedName name="jhpd" localSheetId="10">[20]Rates!$E$269</definedName>
    <definedName name="jhpd" localSheetId="9">[20]Rates!$E$269</definedName>
    <definedName name="jhpd" localSheetId="12">[20]Rates!$E$269</definedName>
    <definedName name="jhpd" localSheetId="11">[20]Rates!$E$269</definedName>
    <definedName name="jhpd" localSheetId="3">[20]Rates!$E$269</definedName>
    <definedName name="jhpd" localSheetId="14">[20]Rates!$E$269</definedName>
    <definedName name="jhpd" localSheetId="13">[20]Rates!$E$269</definedName>
    <definedName name="jhpd" localSheetId="15">[20]Rates!$E$269</definedName>
    <definedName name="jhpd" localSheetId="16">[20]Rates!$E$269</definedName>
    <definedName name="jhpd" localSheetId="18">[20]Rates!$E$269</definedName>
    <definedName name="jhpd" localSheetId="17">[20]Rates!$E$269</definedName>
    <definedName name="jhpd" localSheetId="20">[20]Rates!$E$269</definedName>
    <definedName name="jhpd" localSheetId="19">[20]Rates!$E$269</definedName>
    <definedName name="jhpd" localSheetId="22">[20]Rates!$E$269</definedName>
    <definedName name="jhpd" localSheetId="21">[20]Rates!$E$269</definedName>
    <definedName name="jhpd" localSheetId="24">[20]Rates!$E$269</definedName>
    <definedName name="jhpd" localSheetId="26">[20]Rates!$E$269</definedName>
    <definedName name="jhpd" localSheetId="25">[20]Rates!$E$269</definedName>
    <definedName name="jhpd" localSheetId="23">[20]Rates!$E$269</definedName>
    <definedName name="jhpd" localSheetId="30">[20]Rates!$E$269</definedName>
    <definedName name="jhpd" localSheetId="29">[20]Rates!$E$269</definedName>
    <definedName name="jhpd" localSheetId="28">[20]Rates!$E$269</definedName>
    <definedName name="jhpd" localSheetId="27">[20]Rates!$E$269</definedName>
    <definedName name="jhpd" localSheetId="32">[20]Rates!$E$269</definedName>
    <definedName name="jhpd" localSheetId="31">[20]Rates!$E$269</definedName>
    <definedName name="jhpd">[21]Rates!$E$269</definedName>
    <definedName name="jkkk" localSheetId="2">[6]Rates!$E$117</definedName>
    <definedName name="jkkk" localSheetId="4">[6]Rates!$E$117</definedName>
    <definedName name="jkkk" localSheetId="6">[6]Rates!$E$117</definedName>
    <definedName name="jkkk" localSheetId="5">[6]Rates!$E$117</definedName>
    <definedName name="jkkk" localSheetId="8">[6]Rates!$E$117</definedName>
    <definedName name="jkkk" localSheetId="7">[6]Rates!$E$117</definedName>
    <definedName name="jkkk" localSheetId="10">[6]Rates!$E$117</definedName>
    <definedName name="jkkk" localSheetId="9">[6]Rates!$E$117</definedName>
    <definedName name="jkkk" localSheetId="12">[6]Rates!$E$117</definedName>
    <definedName name="jkkk" localSheetId="11">[6]Rates!$E$117</definedName>
    <definedName name="jkkk" localSheetId="3">[6]Rates!$E$117</definedName>
    <definedName name="jkkk" localSheetId="14">[6]Rates!$E$117</definedName>
    <definedName name="jkkk" localSheetId="13">[6]Rates!$E$117</definedName>
    <definedName name="jkkk" localSheetId="15">[6]Rates!$E$117</definedName>
    <definedName name="jkkk" localSheetId="16">[6]Rates!$E$117</definedName>
    <definedName name="jkkk" localSheetId="18">[6]Rates!$E$117</definedName>
    <definedName name="jkkk" localSheetId="17">[6]Rates!$E$117</definedName>
    <definedName name="jkkk" localSheetId="20">[6]Rates!$E$117</definedName>
    <definedName name="jkkk" localSheetId="19">[6]Rates!$E$117</definedName>
    <definedName name="jkkk" localSheetId="22">[6]Rates!$E$117</definedName>
    <definedName name="jkkk" localSheetId="21">[6]Rates!$E$117</definedName>
    <definedName name="jkkk" localSheetId="24">[6]Rates!$E$117</definedName>
    <definedName name="jkkk" localSheetId="26">[6]Rates!$E$117</definedName>
    <definedName name="jkkk" localSheetId="25">[6]Rates!$E$117</definedName>
    <definedName name="jkkk" localSheetId="23">[6]Rates!$E$117</definedName>
    <definedName name="jkkk" localSheetId="30">[6]Rates!$E$117</definedName>
    <definedName name="jkkk" localSheetId="29">[6]Rates!$E$117</definedName>
    <definedName name="jkkk" localSheetId="28">[6]Rates!$E$117</definedName>
    <definedName name="jkkk" localSheetId="27">[6]Rates!$E$117</definedName>
    <definedName name="jkkk" localSheetId="32">[6]Rates!$E$117</definedName>
    <definedName name="jkkk" localSheetId="31">[6]Rates!$E$117</definedName>
    <definedName name="jkkk">[7]Rates!$E$117</definedName>
    <definedName name="KK" localSheetId="15">#REF!</definedName>
    <definedName name="KK" localSheetId="16">#REF!</definedName>
    <definedName name="KK" localSheetId="19">#REF!</definedName>
    <definedName name="KK" localSheetId="22">#REF!</definedName>
    <definedName name="KK" localSheetId="21">#REF!</definedName>
    <definedName name="KK" localSheetId="24">#REF!</definedName>
    <definedName name="KK" localSheetId="26">#REF!</definedName>
    <definedName name="KK" localSheetId="25">#REF!</definedName>
    <definedName name="KK" localSheetId="23">#REF!</definedName>
    <definedName name="KK" localSheetId="30">#REF!</definedName>
    <definedName name="KK" localSheetId="29">#REF!</definedName>
    <definedName name="KK" localSheetId="32">#REF!</definedName>
    <definedName name="KK" localSheetId="31">#REF!</definedName>
    <definedName name="KK">#REF!</definedName>
    <definedName name="L" localSheetId="15" hidden="1">#REF!</definedName>
    <definedName name="L" localSheetId="16" hidden="1">#REF!</definedName>
    <definedName name="L" localSheetId="19" hidden="1">#REF!</definedName>
    <definedName name="L" localSheetId="22" hidden="1">#REF!</definedName>
    <definedName name="L" localSheetId="21" hidden="1">#REF!</definedName>
    <definedName name="L" localSheetId="24" hidden="1">#REF!</definedName>
    <definedName name="L" localSheetId="26" hidden="1">#REF!</definedName>
    <definedName name="L" localSheetId="25" hidden="1">#REF!</definedName>
    <definedName name="L" localSheetId="23" hidden="1">#REF!</definedName>
    <definedName name="L" localSheetId="30" hidden="1">#REF!</definedName>
    <definedName name="L" localSheetId="29" hidden="1">#REF!</definedName>
    <definedName name="L" localSheetId="32" hidden="1">#REF!</definedName>
    <definedName name="L" localSheetId="31" hidden="1">#REF!</definedName>
    <definedName name="L" hidden="1">#REF!</definedName>
    <definedName name="m" localSheetId="1">#REF!</definedName>
    <definedName name="m" localSheetId="2">#REF!</definedName>
    <definedName name="m" localSheetId="4">#REF!</definedName>
    <definedName name="m" localSheetId="6">#REF!</definedName>
    <definedName name="m" localSheetId="5">#REF!</definedName>
    <definedName name="m" localSheetId="8">#REF!</definedName>
    <definedName name="m" localSheetId="7">#REF!</definedName>
    <definedName name="m" localSheetId="10">#REF!</definedName>
    <definedName name="m" localSheetId="9">#REF!</definedName>
    <definedName name="m" localSheetId="12">#REF!</definedName>
    <definedName name="m" localSheetId="11">#REF!</definedName>
    <definedName name="m" localSheetId="3">#REF!</definedName>
    <definedName name="m" localSheetId="14">#REF!</definedName>
    <definedName name="m" localSheetId="13">#REF!</definedName>
    <definedName name="m" localSheetId="15">#REF!</definedName>
    <definedName name="m" localSheetId="16">#REF!</definedName>
    <definedName name="m" localSheetId="18">#REF!</definedName>
    <definedName name="m" localSheetId="17">#REF!</definedName>
    <definedName name="m" localSheetId="20">#REF!</definedName>
    <definedName name="m" localSheetId="19">#REF!</definedName>
    <definedName name="m" localSheetId="22">#REF!</definedName>
    <definedName name="m" localSheetId="21">#REF!</definedName>
    <definedName name="m" localSheetId="24">#REF!</definedName>
    <definedName name="m" localSheetId="26">#REF!</definedName>
    <definedName name="m" localSheetId="25">#REF!</definedName>
    <definedName name="m" localSheetId="23">#REF!</definedName>
    <definedName name="m" localSheetId="30">#REF!</definedName>
    <definedName name="m" localSheetId="29">#REF!</definedName>
    <definedName name="m" localSheetId="28">#REF!</definedName>
    <definedName name="m" localSheetId="27">#REF!</definedName>
    <definedName name="m" localSheetId="32">#REF!</definedName>
    <definedName name="m" localSheetId="31">#REF!</definedName>
    <definedName name="m" localSheetId="38">#REF!</definedName>
    <definedName name="m" localSheetId="0">#REF!</definedName>
    <definedName name="m">#REF!</definedName>
    <definedName name="mesh142" localSheetId="2">[14]Rates!$E$144</definedName>
    <definedName name="mesh142" localSheetId="4">[14]Rates!$E$144</definedName>
    <definedName name="mesh142" localSheetId="6">[14]Rates!$E$144</definedName>
    <definedName name="mesh142" localSheetId="5">[14]Rates!$E$144</definedName>
    <definedName name="mesh142" localSheetId="8">[14]Rates!$E$144</definedName>
    <definedName name="mesh142" localSheetId="7">[14]Rates!$E$144</definedName>
    <definedName name="mesh142" localSheetId="10">[14]Rates!$E$144</definedName>
    <definedName name="mesh142" localSheetId="9">[14]Rates!$E$144</definedName>
    <definedName name="mesh142" localSheetId="12">[14]Rates!$E$144</definedName>
    <definedName name="mesh142" localSheetId="11">[14]Rates!$E$144</definedName>
    <definedName name="mesh142" localSheetId="3">[14]Rates!$E$144</definedName>
    <definedName name="mesh142" localSheetId="14">[14]Rates!$E$144</definedName>
    <definedName name="mesh142" localSheetId="13">[14]Rates!$E$144</definedName>
    <definedName name="mesh142" localSheetId="15">[14]Rates!$E$144</definedName>
    <definedName name="mesh142" localSheetId="16">[14]Rates!$E$144</definedName>
    <definedName name="mesh142" localSheetId="18">[14]Rates!$E$144</definedName>
    <definedName name="mesh142" localSheetId="17">[14]Rates!$E$144</definedName>
    <definedName name="mesh142" localSheetId="20">[14]Rates!$E$144</definedName>
    <definedName name="mesh142" localSheetId="19">[14]Rates!$E$144</definedName>
    <definedName name="mesh142" localSheetId="22">[14]Rates!$E$144</definedName>
    <definedName name="mesh142" localSheetId="21">[14]Rates!$E$144</definedName>
    <definedName name="mesh142" localSheetId="24">[14]Rates!$E$144</definedName>
    <definedName name="mesh142" localSheetId="26">[14]Rates!$E$144</definedName>
    <definedName name="mesh142" localSheetId="25">[14]Rates!$E$144</definedName>
    <definedName name="mesh142" localSheetId="23">[14]Rates!$E$144</definedName>
    <definedName name="mesh142" localSheetId="30">[14]Rates!$E$144</definedName>
    <definedName name="mesh142" localSheetId="29">[14]Rates!$E$144</definedName>
    <definedName name="mesh142" localSheetId="28">[14]Rates!$E$144</definedName>
    <definedName name="mesh142" localSheetId="27">[14]Rates!$E$144</definedName>
    <definedName name="mesh142" localSheetId="32">[14]Rates!$E$144</definedName>
    <definedName name="mesh142" localSheetId="31">[14]Rates!$E$144</definedName>
    <definedName name="mesh142">[15]Rates!$E$144</definedName>
    <definedName name="mesh150" localSheetId="2">[14]Rates!$E$144</definedName>
    <definedName name="mesh150" localSheetId="4">[14]Rates!$E$144</definedName>
    <definedName name="mesh150" localSheetId="6">[14]Rates!$E$144</definedName>
    <definedName name="mesh150" localSheetId="5">[14]Rates!$E$144</definedName>
    <definedName name="mesh150" localSheetId="8">[14]Rates!$E$144</definedName>
    <definedName name="mesh150" localSheetId="7">[14]Rates!$E$144</definedName>
    <definedName name="mesh150" localSheetId="10">[14]Rates!$E$144</definedName>
    <definedName name="mesh150" localSheetId="9">[14]Rates!$E$144</definedName>
    <definedName name="mesh150" localSheetId="12">[14]Rates!$E$144</definedName>
    <definedName name="mesh150" localSheetId="11">[14]Rates!$E$144</definedName>
    <definedName name="mesh150" localSheetId="3">[14]Rates!$E$144</definedName>
    <definedName name="mesh150" localSheetId="14">[14]Rates!$E$144</definedName>
    <definedName name="mesh150" localSheetId="13">[14]Rates!$E$144</definedName>
    <definedName name="mesh150" localSheetId="15">[14]Rates!$E$144</definedName>
    <definedName name="mesh150" localSheetId="16">[14]Rates!$E$144</definedName>
    <definedName name="mesh150" localSheetId="18">[14]Rates!$E$144</definedName>
    <definedName name="mesh150" localSheetId="17">[14]Rates!$E$144</definedName>
    <definedName name="mesh150" localSheetId="20">[14]Rates!$E$144</definedName>
    <definedName name="mesh150" localSheetId="19">[14]Rates!$E$144</definedName>
    <definedName name="mesh150" localSheetId="22">[14]Rates!$E$144</definedName>
    <definedName name="mesh150" localSheetId="21">[14]Rates!$E$144</definedName>
    <definedName name="mesh150" localSheetId="24">[14]Rates!$E$144</definedName>
    <definedName name="mesh150" localSheetId="26">[14]Rates!$E$144</definedName>
    <definedName name="mesh150" localSheetId="25">[14]Rates!$E$144</definedName>
    <definedName name="mesh150" localSheetId="23">[14]Rates!$E$144</definedName>
    <definedName name="mesh150" localSheetId="30">[14]Rates!$E$144</definedName>
    <definedName name="mesh150" localSheetId="29">[14]Rates!$E$144</definedName>
    <definedName name="mesh150" localSheetId="28">[14]Rates!$E$144</definedName>
    <definedName name="mesh150" localSheetId="27">[14]Rates!$E$144</definedName>
    <definedName name="mesh150" localSheetId="32">[14]Rates!$E$144</definedName>
    <definedName name="mesh150" localSheetId="31">[14]Rates!$E$144</definedName>
    <definedName name="mesh150">[15]Rates!$E$144</definedName>
    <definedName name="mkhl" localSheetId="2">[20]Rates!$J$1</definedName>
    <definedName name="mkhl" localSheetId="4">[20]Rates!$J$1</definedName>
    <definedName name="mkhl" localSheetId="6">[20]Rates!$J$1</definedName>
    <definedName name="mkhl" localSheetId="5">[20]Rates!$J$1</definedName>
    <definedName name="mkhl" localSheetId="8">[20]Rates!$J$1</definedName>
    <definedName name="mkhl" localSheetId="7">[20]Rates!$J$1</definedName>
    <definedName name="mkhl" localSheetId="10">[20]Rates!$J$1</definedName>
    <definedName name="mkhl" localSheetId="9">[20]Rates!$J$1</definedName>
    <definedName name="mkhl" localSheetId="12">[20]Rates!$J$1</definedName>
    <definedName name="mkhl" localSheetId="11">[20]Rates!$J$1</definedName>
    <definedName name="mkhl" localSheetId="3">[20]Rates!$J$1</definedName>
    <definedName name="mkhl" localSheetId="14">[20]Rates!$J$1</definedName>
    <definedName name="mkhl" localSheetId="13">[20]Rates!$J$1</definedName>
    <definedName name="mkhl" localSheetId="15">[20]Rates!$J$1</definedName>
    <definedName name="mkhl" localSheetId="16">[20]Rates!$J$1</definedName>
    <definedName name="mkhl" localSheetId="18">[20]Rates!$J$1</definedName>
    <definedName name="mkhl" localSheetId="17">[20]Rates!$J$1</definedName>
    <definedName name="mkhl" localSheetId="20">[20]Rates!$J$1</definedName>
    <definedName name="mkhl" localSheetId="19">[20]Rates!$J$1</definedName>
    <definedName name="mkhl" localSheetId="22">[20]Rates!$J$1</definedName>
    <definedName name="mkhl" localSheetId="21">[20]Rates!$J$1</definedName>
    <definedName name="mkhl" localSheetId="24">[20]Rates!$J$1</definedName>
    <definedName name="mkhl" localSheetId="26">[20]Rates!$J$1</definedName>
    <definedName name="mkhl" localSheetId="25">[20]Rates!$J$1</definedName>
    <definedName name="mkhl" localSheetId="23">[20]Rates!$J$1</definedName>
    <definedName name="mkhl" localSheetId="30">[20]Rates!$J$1</definedName>
    <definedName name="mkhl" localSheetId="29">[20]Rates!$J$1</definedName>
    <definedName name="mkhl" localSheetId="28">[20]Rates!$J$1</definedName>
    <definedName name="mkhl" localSheetId="27">[20]Rates!$J$1</definedName>
    <definedName name="mkhl" localSheetId="32">[20]Rates!$J$1</definedName>
    <definedName name="mkhl" localSheetId="31">[20]Rates!$J$1</definedName>
    <definedName name="mkhl">[21]Rates!$J$1</definedName>
    <definedName name="mkhl1" localSheetId="2">[34]Rates!$J$1</definedName>
    <definedName name="mkhl1" localSheetId="4">[34]Rates!$J$1</definedName>
    <definedName name="mkhl1" localSheetId="6">[34]Rates!$J$1</definedName>
    <definedName name="mkhl1" localSheetId="5">[34]Rates!$J$1</definedName>
    <definedName name="mkhl1" localSheetId="8">[34]Rates!$J$1</definedName>
    <definedName name="mkhl1" localSheetId="7">[34]Rates!$J$1</definedName>
    <definedName name="mkhl1" localSheetId="10">[34]Rates!$J$1</definedName>
    <definedName name="mkhl1" localSheetId="9">[34]Rates!$J$1</definedName>
    <definedName name="mkhl1" localSheetId="12">[34]Rates!$J$1</definedName>
    <definedName name="mkhl1" localSheetId="11">[34]Rates!$J$1</definedName>
    <definedName name="mkhl1" localSheetId="3">[34]Rates!$J$1</definedName>
    <definedName name="mkhl1" localSheetId="14">[34]Rates!$J$1</definedName>
    <definedName name="mkhl1" localSheetId="13">[34]Rates!$J$1</definedName>
    <definedName name="mkhl1" localSheetId="15">[34]Rates!$J$1</definedName>
    <definedName name="mkhl1" localSheetId="16">[34]Rates!$J$1</definedName>
    <definedName name="mkhl1" localSheetId="18">[34]Rates!$J$1</definedName>
    <definedName name="mkhl1" localSheetId="17">[34]Rates!$J$1</definedName>
    <definedName name="mkhl1" localSheetId="20">[34]Rates!$J$1</definedName>
    <definedName name="mkhl1" localSheetId="19">[34]Rates!$J$1</definedName>
    <definedName name="mkhl1" localSheetId="22">[34]Rates!$J$1</definedName>
    <definedName name="mkhl1" localSheetId="21">[34]Rates!$J$1</definedName>
    <definedName name="mkhl1" localSheetId="24">[34]Rates!$J$1</definedName>
    <definedName name="mkhl1" localSheetId="26">[34]Rates!$J$1</definedName>
    <definedName name="mkhl1" localSheetId="25">[34]Rates!$J$1</definedName>
    <definedName name="mkhl1" localSheetId="23">[34]Rates!$J$1</definedName>
    <definedName name="mkhl1" localSheetId="30">[34]Rates!$J$1</definedName>
    <definedName name="mkhl1" localSheetId="29">[34]Rates!$J$1</definedName>
    <definedName name="mkhl1" localSheetId="28">[34]Rates!$J$1</definedName>
    <definedName name="mkhl1" localSheetId="27">[34]Rates!$J$1</definedName>
    <definedName name="mkhl1" localSheetId="32">[34]Rates!$J$1</definedName>
    <definedName name="mkhl1" localSheetId="31">[34]Rates!$J$1</definedName>
    <definedName name="mkhl1">[35]Rates!$J$1</definedName>
    <definedName name="N" localSheetId="2">[36]Rates!$E$126</definedName>
    <definedName name="N" localSheetId="4">[36]Rates!$E$126</definedName>
    <definedName name="N" localSheetId="6">[36]Rates!$E$126</definedName>
    <definedName name="N" localSheetId="5">[36]Rates!$E$126</definedName>
    <definedName name="N" localSheetId="8">[36]Rates!$E$126</definedName>
    <definedName name="N" localSheetId="7">[36]Rates!$E$126</definedName>
    <definedName name="N" localSheetId="10">[36]Rates!$E$126</definedName>
    <definedName name="N" localSheetId="9">[36]Rates!$E$126</definedName>
    <definedName name="N" localSheetId="12">[36]Rates!$E$126</definedName>
    <definedName name="N" localSheetId="11">[36]Rates!$E$126</definedName>
    <definedName name="N" localSheetId="3">[36]Rates!$E$126</definedName>
    <definedName name="N" localSheetId="14">[36]Rates!$E$126</definedName>
    <definedName name="N" localSheetId="13">[36]Rates!$E$126</definedName>
    <definedName name="N" localSheetId="15">[36]Rates!$E$126</definedName>
    <definedName name="N" localSheetId="16">[36]Rates!$E$126</definedName>
    <definedName name="N" localSheetId="18">[36]Rates!$E$126</definedName>
    <definedName name="N" localSheetId="17">[36]Rates!$E$126</definedName>
    <definedName name="N" localSheetId="20">[36]Rates!$E$126</definedName>
    <definedName name="N" localSheetId="19">[36]Rates!$E$126</definedName>
    <definedName name="N" localSheetId="22">[36]Rates!$E$126</definedName>
    <definedName name="N" localSheetId="21">[36]Rates!$E$126</definedName>
    <definedName name="N" localSheetId="24">[36]Rates!$E$126</definedName>
    <definedName name="N" localSheetId="26">[36]Rates!$E$126</definedName>
    <definedName name="N" localSheetId="25">[36]Rates!$E$126</definedName>
    <definedName name="N" localSheetId="23">[36]Rates!$E$126</definedName>
    <definedName name="N" localSheetId="30">[36]Rates!$E$126</definedName>
    <definedName name="N" localSheetId="29">[36]Rates!$E$126</definedName>
    <definedName name="N" localSheetId="28">[36]Rates!$E$126</definedName>
    <definedName name="N" localSheetId="27">[36]Rates!$E$126</definedName>
    <definedName name="N" localSheetId="32">[36]Rates!$E$126</definedName>
    <definedName name="N" localSheetId="31">[36]Rates!$E$126</definedName>
    <definedName name="N">[37]Rates!$E$126</definedName>
    <definedName name="Nyamira" localSheetId="2">[36]Rates!$E$118</definedName>
    <definedName name="Nyamira" localSheetId="4">[36]Rates!$E$118</definedName>
    <definedName name="Nyamira" localSheetId="6">[36]Rates!$E$118</definedName>
    <definedName name="Nyamira" localSheetId="5">[36]Rates!$E$118</definedName>
    <definedName name="Nyamira" localSheetId="8">[36]Rates!$E$118</definedName>
    <definedName name="Nyamira" localSheetId="7">[36]Rates!$E$118</definedName>
    <definedName name="Nyamira" localSheetId="10">[36]Rates!$E$118</definedName>
    <definedName name="Nyamira" localSheetId="9">[36]Rates!$E$118</definedName>
    <definedName name="Nyamira" localSheetId="12">[36]Rates!$E$118</definedName>
    <definedName name="Nyamira" localSheetId="11">[36]Rates!$E$118</definedName>
    <definedName name="Nyamira" localSheetId="3">[36]Rates!$E$118</definedName>
    <definedName name="Nyamira" localSheetId="14">[36]Rates!$E$118</definedName>
    <definedName name="Nyamira" localSheetId="13">[36]Rates!$E$118</definedName>
    <definedName name="Nyamira" localSheetId="15">[36]Rates!$E$118</definedName>
    <definedName name="Nyamira" localSheetId="16">[36]Rates!$E$118</definedName>
    <definedName name="Nyamira" localSheetId="18">[36]Rates!$E$118</definedName>
    <definedName name="Nyamira" localSheetId="17">[36]Rates!$E$118</definedName>
    <definedName name="Nyamira" localSheetId="20">[36]Rates!$E$118</definedName>
    <definedName name="Nyamira" localSheetId="19">[36]Rates!$E$118</definedName>
    <definedName name="Nyamira" localSheetId="22">[36]Rates!$E$118</definedName>
    <definedName name="Nyamira" localSheetId="21">[36]Rates!$E$118</definedName>
    <definedName name="Nyamira" localSheetId="24">[36]Rates!$E$118</definedName>
    <definedName name="Nyamira" localSheetId="26">[36]Rates!$E$118</definedName>
    <definedName name="Nyamira" localSheetId="25">[36]Rates!$E$118</definedName>
    <definedName name="Nyamira" localSheetId="23">[36]Rates!$E$118</definedName>
    <definedName name="Nyamira" localSheetId="30">[36]Rates!$E$118</definedName>
    <definedName name="Nyamira" localSheetId="29">[36]Rates!$E$118</definedName>
    <definedName name="Nyamira" localSheetId="28">[36]Rates!$E$118</definedName>
    <definedName name="Nyamira" localSheetId="27">[36]Rates!$E$118</definedName>
    <definedName name="Nyamira" localSheetId="32">[36]Rates!$E$118</definedName>
    <definedName name="Nyamira" localSheetId="31">[36]Rates!$E$118</definedName>
    <definedName name="Nyamira">[37]Rates!$E$118</definedName>
    <definedName name="oko" localSheetId="2">[20]Rates!$J$11</definedName>
    <definedName name="oko" localSheetId="4">[20]Rates!$J$11</definedName>
    <definedName name="oko" localSheetId="6">[20]Rates!$J$11</definedName>
    <definedName name="oko" localSheetId="5">[20]Rates!$J$11</definedName>
    <definedName name="oko" localSheetId="8">[20]Rates!$J$11</definedName>
    <definedName name="oko" localSheetId="7">[20]Rates!$J$11</definedName>
    <definedName name="oko" localSheetId="10">[20]Rates!$J$11</definedName>
    <definedName name="oko" localSheetId="9">[20]Rates!$J$11</definedName>
    <definedName name="oko" localSheetId="12">[20]Rates!$J$11</definedName>
    <definedName name="oko" localSheetId="11">[20]Rates!$J$11</definedName>
    <definedName name="oko" localSheetId="3">[20]Rates!$J$11</definedName>
    <definedName name="oko" localSheetId="14">[20]Rates!$J$11</definedName>
    <definedName name="oko" localSheetId="13">[20]Rates!$J$11</definedName>
    <definedName name="oko" localSheetId="15">[20]Rates!$J$11</definedName>
    <definedName name="oko" localSheetId="16">[20]Rates!$J$11</definedName>
    <definedName name="oko" localSheetId="18">[20]Rates!$J$11</definedName>
    <definedName name="oko" localSheetId="17">[20]Rates!$J$11</definedName>
    <definedName name="oko" localSheetId="20">[20]Rates!$J$11</definedName>
    <definedName name="oko" localSheetId="19">[20]Rates!$J$11</definedName>
    <definedName name="oko" localSheetId="22">[20]Rates!$J$11</definedName>
    <definedName name="oko" localSheetId="21">[20]Rates!$J$11</definedName>
    <definedName name="oko" localSheetId="24">[20]Rates!$J$11</definedName>
    <definedName name="oko" localSheetId="26">[20]Rates!$J$11</definedName>
    <definedName name="oko" localSheetId="25">[20]Rates!$J$11</definedName>
    <definedName name="oko" localSheetId="23">[20]Rates!$J$11</definedName>
    <definedName name="oko" localSheetId="30">[20]Rates!$J$11</definedName>
    <definedName name="oko" localSheetId="29">[20]Rates!$J$11</definedName>
    <definedName name="oko" localSheetId="28">[20]Rates!$J$11</definedName>
    <definedName name="oko" localSheetId="27">[20]Rates!$J$11</definedName>
    <definedName name="oko" localSheetId="32">[20]Rates!$J$11</definedName>
    <definedName name="oko" localSheetId="31">[20]Rates!$J$11</definedName>
    <definedName name="oko">[21]Rates!$J$11</definedName>
    <definedName name="p" localSheetId="15" hidden="1">#REF!</definedName>
    <definedName name="p" localSheetId="16" hidden="1">#REF!</definedName>
    <definedName name="p" localSheetId="20" hidden="1">#REF!</definedName>
    <definedName name="p" localSheetId="19" hidden="1">#REF!</definedName>
    <definedName name="p" localSheetId="22" hidden="1">#REF!</definedName>
    <definedName name="p" localSheetId="21" hidden="1">#REF!</definedName>
    <definedName name="p" localSheetId="24" hidden="1">#REF!</definedName>
    <definedName name="p" localSheetId="26" hidden="1">#REF!</definedName>
    <definedName name="p" localSheetId="25" hidden="1">#REF!</definedName>
    <definedName name="p" localSheetId="23" hidden="1">#REF!</definedName>
    <definedName name="p" localSheetId="30" hidden="1">#REF!</definedName>
    <definedName name="p" localSheetId="29" hidden="1">#REF!</definedName>
    <definedName name="p" localSheetId="32" hidden="1">#REF!</definedName>
    <definedName name="p" localSheetId="31" hidden="1">#REF!</definedName>
    <definedName name="p" hidden="1">#REF!</definedName>
    <definedName name="pcp" localSheetId="2">[20]Rates!$E$259</definedName>
    <definedName name="pcp" localSheetId="4">[20]Rates!$E$259</definedName>
    <definedName name="pcp" localSheetId="6">[20]Rates!$E$259</definedName>
    <definedName name="pcp" localSheetId="5">[20]Rates!$E$259</definedName>
    <definedName name="pcp" localSheetId="8">[20]Rates!$E$259</definedName>
    <definedName name="pcp" localSheetId="7">[20]Rates!$E$259</definedName>
    <definedName name="pcp" localSheetId="10">[20]Rates!$E$259</definedName>
    <definedName name="pcp" localSheetId="9">[20]Rates!$E$259</definedName>
    <definedName name="pcp" localSheetId="12">[20]Rates!$E$259</definedName>
    <definedName name="pcp" localSheetId="11">[20]Rates!$E$259</definedName>
    <definedName name="pcp" localSheetId="3">[20]Rates!$E$259</definedName>
    <definedName name="pcp" localSheetId="14">[20]Rates!$E$259</definedName>
    <definedName name="pcp" localSheetId="13">[20]Rates!$E$259</definedName>
    <definedName name="pcp" localSheetId="15">[20]Rates!$E$259</definedName>
    <definedName name="pcp" localSheetId="16">[20]Rates!$E$259</definedName>
    <definedName name="pcp" localSheetId="18">[20]Rates!$E$259</definedName>
    <definedName name="pcp" localSheetId="17">[20]Rates!$E$259</definedName>
    <definedName name="pcp" localSheetId="20">[20]Rates!$E$259</definedName>
    <definedName name="pcp" localSheetId="19">[20]Rates!$E$259</definedName>
    <definedName name="pcp" localSheetId="22">[20]Rates!$E$259</definedName>
    <definedName name="pcp" localSheetId="21">[20]Rates!$E$259</definedName>
    <definedName name="pcp" localSheetId="24">[20]Rates!$E$259</definedName>
    <definedName name="pcp" localSheetId="26">[20]Rates!$E$259</definedName>
    <definedName name="pcp" localSheetId="25">[20]Rates!$E$259</definedName>
    <definedName name="pcp" localSheetId="23">[20]Rates!$E$259</definedName>
    <definedName name="pcp" localSheetId="30">[20]Rates!$E$259</definedName>
    <definedName name="pcp" localSheetId="29">[20]Rates!$E$259</definedName>
    <definedName name="pcp" localSheetId="28">[20]Rates!$E$259</definedName>
    <definedName name="pcp" localSheetId="27">[20]Rates!$E$259</definedName>
    <definedName name="pcp" localSheetId="32">[20]Rates!$E$259</definedName>
    <definedName name="pcp" localSheetId="31">[20]Rates!$E$259</definedName>
    <definedName name="pcp">[21]Rates!$E$259</definedName>
    <definedName name="prc" localSheetId="2">[3]Rates!$E$129</definedName>
    <definedName name="prc" localSheetId="4">[3]Rates!$E$129</definedName>
    <definedName name="prc" localSheetId="6">[3]Rates!$E$129</definedName>
    <definedName name="prc" localSheetId="5">[3]Rates!$E$129</definedName>
    <definedName name="prc" localSheetId="8">[3]Rates!$E$129</definedName>
    <definedName name="prc" localSheetId="7">[3]Rates!$E$129</definedName>
    <definedName name="prc" localSheetId="10">[3]Rates!$E$129</definedName>
    <definedName name="prc" localSheetId="9">[3]Rates!$E$129</definedName>
    <definedName name="prc" localSheetId="12">[3]Rates!$E$129</definedName>
    <definedName name="prc" localSheetId="11">[3]Rates!$E$129</definedName>
    <definedName name="prc" localSheetId="3">[3]Rates!$E$129</definedName>
    <definedName name="prc" localSheetId="14">[3]Rates!$E$129</definedName>
    <definedName name="prc" localSheetId="13">[3]Rates!$E$129</definedName>
    <definedName name="prc" localSheetId="15">[3]Rates!$E$129</definedName>
    <definedName name="prc" localSheetId="16">[3]Rates!$E$129</definedName>
    <definedName name="prc" localSheetId="18">[3]Rates!$E$129</definedName>
    <definedName name="prc" localSheetId="17">[3]Rates!$E$129</definedName>
    <definedName name="prc" localSheetId="20">[3]Rates!$E$129</definedName>
    <definedName name="prc" localSheetId="19">[3]Rates!$E$129</definedName>
    <definedName name="prc" localSheetId="22">[3]Rates!$E$129</definedName>
    <definedName name="prc" localSheetId="21">[3]Rates!$E$129</definedName>
    <definedName name="prc" localSheetId="24">[3]Rates!$E$129</definedName>
    <definedName name="prc" localSheetId="26">[3]Rates!$E$129</definedName>
    <definedName name="prc" localSheetId="25">[3]Rates!$E$129</definedName>
    <definedName name="prc" localSheetId="23">[3]Rates!$E$129</definedName>
    <definedName name="prc" localSheetId="30">[3]Rates!$E$129</definedName>
    <definedName name="prc" localSheetId="29">[3]Rates!$E$129</definedName>
    <definedName name="prc" localSheetId="28">[3]Rates!$E$129</definedName>
    <definedName name="prc" localSheetId="27">[3]Rates!$E$129</definedName>
    <definedName name="prc" localSheetId="32">[3]Rates!$E$129</definedName>
    <definedName name="prc" localSheetId="31">[3]Rates!$E$129</definedName>
    <definedName name="prc">[4]Rates!$E$129</definedName>
    <definedName name="_xlnm.Print_Area" localSheetId="1">'Bill 1 - P&amp;G'!$B$2:$G$89</definedName>
    <definedName name="_xlnm.Print_Area" localSheetId="2">'Bill 1 Collection Sheet'!$B$2:$D$41</definedName>
    <definedName name="_xlnm.Print_Area" localSheetId="4">'Bill 2.1 Collection Sheet'!$B$2:$D$46</definedName>
    <definedName name="_xlnm.Print_Area" localSheetId="6">'Bill 2.1.1 Collection Sheet'!$B$2:$D$44</definedName>
    <definedName name="_xlnm.Print_Area" localSheetId="5">'Bill 2.1.1-Khetias SecondrySewr'!$B$2:$G$79</definedName>
    <definedName name="_xlnm.Print_Area" localSheetId="8">'Bill 2.1.2 Collection Sheet.'!$B$2:$D$44</definedName>
    <definedName name="_xlnm.Print_Area" localSheetId="10">'Bill 2.1.3 Collection Sheet'!$B$2:$D$44</definedName>
    <definedName name="_xlnm.Print_Area" localSheetId="9">'Bill 2.1.3-Milimani tertiary'!$B$2:$G$89</definedName>
    <definedName name="_xlnm.Print_Area" localSheetId="12">'Bill 2.1.4 Collection Sheet'!$B$2:$D$44</definedName>
    <definedName name="_xlnm.Print_Area" localSheetId="11">'Bill 2.1.4-Robins tertiary'!$B$2:$G$79</definedName>
    <definedName name="_xlnm.Print_Area" localSheetId="3">'Bill 2.1-Total Petrol Station'!$B$2:$G$82</definedName>
    <definedName name="_xlnm.Print_Area" localSheetId="14">'Bill 2.2 Collection Sheet'!$B$2:$D$46</definedName>
    <definedName name="_xlnm.Print_Area" localSheetId="13">'Bill 2.2-equity tert Sewer'!$B$2:$G$83</definedName>
    <definedName name="_xlnm.Print_Area" localSheetId="15">'Bill 2.3 Bei Sawa Line'!$B$2:$G$88</definedName>
    <definedName name="_xlnm.Print_Area" localSheetId="18">'Bill 2.4 Collection Sheet'!$B$2:$D$46</definedName>
    <definedName name="_xlnm.Print_Area" localSheetId="17">'Bill 2.4-Nyambene Hospital'!$B$2:$G$87</definedName>
    <definedName name="_xlnm.Print_Area" localSheetId="20">'Bill 2.5 Collection Sheet'!$B$2:$D$45</definedName>
    <definedName name="_xlnm.Print_Area" localSheetId="19">'Bill 2.5-LVS mrkt Se'!$B$2:$G$85</definedName>
    <definedName name="_xlnm.Print_Area" localSheetId="22">'Bill 2.6 Collection Sheet '!$B$2:$D$45</definedName>
    <definedName name="_xlnm.Print_Area" localSheetId="21">'Bill 2.6-Maua TVET'!$B$2:$G$86</definedName>
    <definedName name="_xlnm.Print_Area" localSheetId="24">'Bill 2.7 Collection Sheet'!$B$2:$D$45</definedName>
    <definedName name="_xlnm.Print_Area" localSheetId="26">'Bill 2.7.1 Collection Sheet'!$B$2:$D$45</definedName>
    <definedName name="_xlnm.Print_Area" localSheetId="25">'Bill 2.7.1Methodist Line 2 '!$B$2:$G$86</definedName>
    <definedName name="_xlnm.Print_Area" localSheetId="23">'Bill 2.7-Methodist line 1'!$B$2:$G$89</definedName>
    <definedName name="_xlnm.Print_Area" localSheetId="30">'Bill 2.8.1 Collection Sheet'!$B$2:$D$45</definedName>
    <definedName name="_xlnm.Print_Area" localSheetId="29">'Bill 2.8.1 last mile '!$B$2:$G$73</definedName>
    <definedName name="_xlnm.Print_Area" localSheetId="28">'Bill 2.8Collection Sheet.'!$B$2:$D$44</definedName>
    <definedName name="_xlnm.Print_Area" localSheetId="27">'Bill 2.8-MauaTertry2'!$B$2:$G$76</definedName>
    <definedName name="_xlnm.Print_Area" localSheetId="32">'Bill 2.9 Collection Sheet'!$B$2:$D$45</definedName>
    <definedName name="_xlnm.Print_Area" localSheetId="31">'Bill 2.9 Last mile 2'!$B$2:$G$84</definedName>
    <definedName name="_xlnm.Print_Area" localSheetId="33">'Bill 2.9.1 Total LM'!$B$2:$G$85</definedName>
    <definedName name="_xlnm.Print_Area" localSheetId="34">'Bill 2.9.2 Collection sheet'!$B$2:$D$45</definedName>
    <definedName name="_xlnm.Print_Area" localSheetId="36">'Bill 3 Collection Sheet'!$B$2:$D$45</definedName>
    <definedName name="_xlnm.Print_Area" localSheetId="35">'Bill 3 Repair works'!$B$2:$G$81</definedName>
    <definedName name="_xlnm.Print_Area" localSheetId="37">'Bill 4 Dayworks'!$B$2:$G$70</definedName>
    <definedName name="_xlnm.Print_Area" localSheetId="38">'Collection Sheet Bill No.4'!$B$2:$D$44</definedName>
    <definedName name="_xlnm.Print_Area" localSheetId="0">'Grand Summary'!$B$2:$D$30</definedName>
    <definedName name="_xlnm.Print_Area">#REF!</definedName>
    <definedName name="Print_Area_1" localSheetId="1">#REF!</definedName>
    <definedName name="Print_Area_1" localSheetId="15">#REF!</definedName>
    <definedName name="Print_Area_1" localSheetId="16">#REF!</definedName>
    <definedName name="Print_Area_1" localSheetId="20">#REF!</definedName>
    <definedName name="Print_Area_1" localSheetId="19">#REF!</definedName>
    <definedName name="Print_Area_1" localSheetId="22">#REF!</definedName>
    <definedName name="Print_Area_1" localSheetId="21">#REF!</definedName>
    <definedName name="Print_Area_1" localSheetId="24">#REF!</definedName>
    <definedName name="Print_Area_1" localSheetId="26">#REF!</definedName>
    <definedName name="Print_Area_1" localSheetId="25">#REF!</definedName>
    <definedName name="Print_Area_1" localSheetId="23">#REF!</definedName>
    <definedName name="Print_Area_1" localSheetId="30">#REF!</definedName>
    <definedName name="Print_Area_1" localSheetId="29">#REF!</definedName>
    <definedName name="Print_Area_1" localSheetId="32">#REF!</definedName>
    <definedName name="Print_Area_1" localSheetId="31">#REF!</definedName>
    <definedName name="Print_Area_1" localSheetId="38">#REF!</definedName>
    <definedName name="Print_Area_1" localSheetId="0">#REF!</definedName>
    <definedName name="Print_Area_1">#REF!</definedName>
    <definedName name="_xlnm.Print_Titles" localSheetId="1">'Bill 1 - P&amp;G'!$2:$4</definedName>
    <definedName name="_xlnm.Print_Titles" localSheetId="5">'Bill 2.1.1-Khetias SecondrySewr'!$1:$4</definedName>
    <definedName name="_xlnm.Print_Titles" localSheetId="7">'Bill 2.1.2-Maua terty 1'!$1:$4</definedName>
    <definedName name="_xlnm.Print_Titles" localSheetId="9">'Bill 2.1.3-Milimani tertiary'!$1:$4</definedName>
    <definedName name="_xlnm.Print_Titles" localSheetId="11">'Bill 2.1.4-Robins tertiary'!$1:$4</definedName>
    <definedName name="_xlnm.Print_Titles" localSheetId="3">'Bill 2.1-Total Petrol Station'!$1:$4</definedName>
    <definedName name="_xlnm.Print_Titles" localSheetId="13">'Bill 2.2-equity tert Sewer'!$1:$4</definedName>
    <definedName name="_xlnm.Print_Titles" localSheetId="15">'Bill 2.3 Bei Sawa Line'!$1:$4</definedName>
    <definedName name="_xlnm.Print_Titles" localSheetId="17">'Bill 2.4-Nyambene Hospital'!$1:$4</definedName>
    <definedName name="_xlnm.Print_Titles" localSheetId="19">'Bill 2.5-LVS mrkt Se'!$1:$4</definedName>
    <definedName name="_xlnm.Print_Titles" localSheetId="21">'Bill 2.6-Maua TVET'!$1:$4</definedName>
    <definedName name="_xlnm.Print_Titles" localSheetId="25">'Bill 2.7.1Methodist Line 2 '!$1:$4</definedName>
    <definedName name="_xlnm.Print_Titles" localSheetId="23">'Bill 2.7-Methodist line 1'!$1:$4</definedName>
    <definedName name="_xlnm.Print_Titles" localSheetId="29">'Bill 2.8.1 last mile '!$1:$4</definedName>
    <definedName name="_xlnm.Print_Titles" localSheetId="27">'Bill 2.8-MauaTertry2'!$1:$4</definedName>
    <definedName name="_xlnm.Print_Titles" localSheetId="31">'Bill 2.9 Last mile 2'!$1:$4</definedName>
    <definedName name="_xlnm.Print_Titles" localSheetId="37">'Bill 4 Dayworks'!$2:$3</definedName>
    <definedName name="_xlnm.Print_Titles" localSheetId="38">'Collection Sheet Bill No.4'!$2:$3</definedName>
    <definedName name="_xlnm.Print_Titles" localSheetId="0">'Grand Summary'!$4:$11</definedName>
    <definedName name="PV" localSheetId="2">[20]Rates!$E$126</definedName>
    <definedName name="PV" localSheetId="4">[20]Rates!$E$126</definedName>
    <definedName name="PV" localSheetId="6">[20]Rates!$E$126</definedName>
    <definedName name="PV" localSheetId="5">[20]Rates!$E$126</definedName>
    <definedName name="PV" localSheetId="8">[20]Rates!$E$126</definedName>
    <definedName name="PV" localSheetId="7">[20]Rates!$E$126</definedName>
    <definedName name="PV" localSheetId="10">[20]Rates!$E$126</definedName>
    <definedName name="PV" localSheetId="9">[20]Rates!$E$126</definedName>
    <definedName name="PV" localSheetId="12">[20]Rates!$E$126</definedName>
    <definedName name="PV" localSheetId="11">[20]Rates!$E$126</definedName>
    <definedName name="PV" localSheetId="3">[20]Rates!$E$126</definedName>
    <definedName name="PV" localSheetId="14">[20]Rates!$E$126</definedName>
    <definedName name="PV" localSheetId="13">[20]Rates!$E$126</definedName>
    <definedName name="PV" localSheetId="15">[20]Rates!$E$126</definedName>
    <definedName name="PV" localSheetId="16">[20]Rates!$E$126</definedName>
    <definedName name="PV" localSheetId="18">[20]Rates!$E$126</definedName>
    <definedName name="PV" localSheetId="17">[20]Rates!$E$126</definedName>
    <definedName name="PV" localSheetId="20">[20]Rates!$E$126</definedName>
    <definedName name="PV" localSheetId="19">[20]Rates!$E$126</definedName>
    <definedName name="PV" localSheetId="22">[20]Rates!$E$126</definedName>
    <definedName name="PV" localSheetId="21">[20]Rates!$E$126</definedName>
    <definedName name="PV" localSheetId="24">[20]Rates!$E$126</definedName>
    <definedName name="PV" localSheetId="26">[20]Rates!$E$126</definedName>
    <definedName name="PV" localSheetId="25">[20]Rates!$E$126</definedName>
    <definedName name="PV" localSheetId="23">[20]Rates!$E$126</definedName>
    <definedName name="PV" localSheetId="30">[20]Rates!$E$126</definedName>
    <definedName name="PV" localSheetId="29">[20]Rates!$E$126</definedName>
    <definedName name="PV" localSheetId="28">[20]Rates!$E$126</definedName>
    <definedName name="PV" localSheetId="27">[20]Rates!$E$126</definedName>
    <definedName name="PV" localSheetId="32">[20]Rates!$E$126</definedName>
    <definedName name="PV" localSheetId="31">[20]Rates!$E$126</definedName>
    <definedName name="PV">[21]Rates!$E$126</definedName>
    <definedName name="rgqb" localSheetId="2">[14]Rates!$E$253</definedName>
    <definedName name="rgqb" localSheetId="4">[14]Rates!$E$253</definedName>
    <definedName name="rgqb" localSheetId="6">[14]Rates!$E$253</definedName>
    <definedName name="rgqb" localSheetId="5">[14]Rates!$E$253</definedName>
    <definedName name="rgqb" localSheetId="8">[14]Rates!$E$253</definedName>
    <definedName name="rgqb" localSheetId="7">[14]Rates!$E$253</definedName>
    <definedName name="rgqb" localSheetId="10">[14]Rates!$E$253</definedName>
    <definedName name="rgqb" localSheetId="9">[14]Rates!$E$253</definedName>
    <definedName name="rgqb" localSheetId="12">[14]Rates!$E$253</definedName>
    <definedName name="rgqb" localSheetId="11">[14]Rates!$E$253</definedName>
    <definedName name="rgqb" localSheetId="3">[14]Rates!$E$253</definedName>
    <definedName name="rgqb" localSheetId="14">[14]Rates!$E$253</definedName>
    <definedName name="rgqb" localSheetId="13">[14]Rates!$E$253</definedName>
    <definedName name="rgqb" localSheetId="15">[14]Rates!$E$253</definedName>
    <definedName name="rgqb" localSheetId="16">[14]Rates!$E$253</definedName>
    <definedName name="rgqb" localSheetId="18">[14]Rates!$E$253</definedName>
    <definedName name="rgqb" localSheetId="17">[14]Rates!$E$253</definedName>
    <definedName name="rgqb" localSheetId="20">[14]Rates!$E$253</definedName>
    <definedName name="rgqb" localSheetId="19">[14]Rates!$E$253</definedName>
    <definedName name="rgqb" localSheetId="22">[14]Rates!$E$253</definedName>
    <definedName name="rgqb" localSheetId="21">[14]Rates!$E$253</definedName>
    <definedName name="rgqb" localSheetId="24">[14]Rates!$E$253</definedName>
    <definedName name="rgqb" localSheetId="26">[14]Rates!$E$253</definedName>
    <definedName name="rgqb" localSheetId="25">[14]Rates!$E$253</definedName>
    <definedName name="rgqb" localSheetId="23">[14]Rates!$E$253</definedName>
    <definedName name="rgqb" localSheetId="30">[14]Rates!$E$253</definedName>
    <definedName name="rgqb" localSheetId="29">[14]Rates!$E$253</definedName>
    <definedName name="rgqb" localSheetId="28">[14]Rates!$E$253</definedName>
    <definedName name="rgqb" localSheetId="27">[14]Rates!$E$253</definedName>
    <definedName name="rgqb" localSheetId="32">[14]Rates!$E$253</definedName>
    <definedName name="rgqb" localSheetId="31">[14]Rates!$E$253</definedName>
    <definedName name="rgqb">[15]Rates!$E$253</definedName>
    <definedName name="rgqb1" localSheetId="2">[14]Rates!$E$253</definedName>
    <definedName name="rgqb1" localSheetId="4">[14]Rates!$E$253</definedName>
    <definedName name="rgqb1" localSheetId="6">[14]Rates!$E$253</definedName>
    <definedName name="rgqb1" localSheetId="5">[14]Rates!$E$253</definedName>
    <definedName name="rgqb1" localSheetId="8">[14]Rates!$E$253</definedName>
    <definedName name="rgqb1" localSheetId="7">[14]Rates!$E$253</definedName>
    <definedName name="rgqb1" localSheetId="10">[14]Rates!$E$253</definedName>
    <definedName name="rgqb1" localSheetId="9">[14]Rates!$E$253</definedName>
    <definedName name="rgqb1" localSheetId="12">[14]Rates!$E$253</definedName>
    <definedName name="rgqb1" localSheetId="11">[14]Rates!$E$253</definedName>
    <definedName name="rgqb1" localSheetId="3">[14]Rates!$E$253</definedName>
    <definedName name="rgqb1" localSheetId="14">[14]Rates!$E$253</definedName>
    <definedName name="rgqb1" localSheetId="13">[14]Rates!$E$253</definedName>
    <definedName name="rgqb1" localSheetId="15">[14]Rates!$E$253</definedName>
    <definedName name="rgqb1" localSheetId="16">[14]Rates!$E$253</definedName>
    <definedName name="rgqb1" localSheetId="18">[14]Rates!$E$253</definedName>
    <definedName name="rgqb1" localSheetId="17">[14]Rates!$E$253</definedName>
    <definedName name="rgqb1" localSheetId="20">[14]Rates!$E$253</definedName>
    <definedName name="rgqb1" localSheetId="19">[14]Rates!$E$253</definedName>
    <definedName name="rgqb1" localSheetId="22">[14]Rates!$E$253</definedName>
    <definedName name="rgqb1" localSheetId="21">[14]Rates!$E$253</definedName>
    <definedName name="rgqb1" localSheetId="24">[14]Rates!$E$253</definedName>
    <definedName name="rgqb1" localSheetId="26">[14]Rates!$E$253</definedName>
    <definedName name="rgqb1" localSheetId="25">[14]Rates!$E$253</definedName>
    <definedName name="rgqb1" localSheetId="23">[14]Rates!$E$253</definedName>
    <definedName name="rgqb1" localSheetId="30">[14]Rates!$E$253</definedName>
    <definedName name="rgqb1" localSheetId="29">[14]Rates!$E$253</definedName>
    <definedName name="rgqb1" localSheetId="28">[14]Rates!$E$253</definedName>
    <definedName name="rgqb1" localSheetId="27">[14]Rates!$E$253</definedName>
    <definedName name="rgqb1" localSheetId="32">[14]Rates!$E$253</definedName>
    <definedName name="rgqb1" localSheetId="31">[14]Rates!$E$253</definedName>
    <definedName name="rgqb1">[15]Rates!$E$253</definedName>
    <definedName name="rgwc" localSheetId="2">[14]Rates!$E$256</definedName>
    <definedName name="rgwc" localSheetId="4">[14]Rates!$E$256</definedName>
    <definedName name="rgwc" localSheetId="6">[14]Rates!$E$256</definedName>
    <definedName name="rgwc" localSheetId="5">[14]Rates!$E$256</definedName>
    <definedName name="rgwc" localSheetId="8">[14]Rates!$E$256</definedName>
    <definedName name="rgwc" localSheetId="7">[14]Rates!$E$256</definedName>
    <definedName name="rgwc" localSheetId="10">[14]Rates!$E$256</definedName>
    <definedName name="rgwc" localSheetId="9">[14]Rates!$E$256</definedName>
    <definedName name="rgwc" localSheetId="12">[14]Rates!$E$256</definedName>
    <definedName name="rgwc" localSheetId="11">[14]Rates!$E$256</definedName>
    <definedName name="rgwc" localSheetId="3">[14]Rates!$E$256</definedName>
    <definedName name="rgwc" localSheetId="14">[14]Rates!$E$256</definedName>
    <definedName name="rgwc" localSheetId="13">[14]Rates!$E$256</definedName>
    <definedName name="rgwc" localSheetId="15">[14]Rates!$E$256</definedName>
    <definedName name="rgwc" localSheetId="16">[14]Rates!$E$256</definedName>
    <definedName name="rgwc" localSheetId="18">[14]Rates!$E$256</definedName>
    <definedName name="rgwc" localSheetId="17">[14]Rates!$E$256</definedName>
    <definedName name="rgwc" localSheetId="20">[14]Rates!$E$256</definedName>
    <definedName name="rgwc" localSheetId="19">[14]Rates!$E$256</definedName>
    <definedName name="rgwc" localSheetId="22">[14]Rates!$E$256</definedName>
    <definedName name="rgwc" localSheetId="21">[14]Rates!$E$256</definedName>
    <definedName name="rgwc" localSheetId="24">[14]Rates!$E$256</definedName>
    <definedName name="rgwc" localSheetId="26">[14]Rates!$E$256</definedName>
    <definedName name="rgwc" localSheetId="25">[14]Rates!$E$256</definedName>
    <definedName name="rgwc" localSheetId="23">[14]Rates!$E$256</definedName>
    <definedName name="rgwc" localSheetId="30">[14]Rates!$E$256</definedName>
    <definedName name="rgwc" localSheetId="29">[14]Rates!$E$256</definedName>
    <definedName name="rgwc" localSheetId="28">[14]Rates!$E$256</definedName>
    <definedName name="rgwc" localSheetId="27">[14]Rates!$E$256</definedName>
    <definedName name="rgwc" localSheetId="32">[14]Rates!$E$256</definedName>
    <definedName name="rgwc" localSheetId="31">[14]Rates!$E$256</definedName>
    <definedName name="rgwc">[15]Rates!$E$256</definedName>
    <definedName name="rgwcc" localSheetId="2">[14]Rates!$E$256</definedName>
    <definedName name="rgwcc" localSheetId="4">[14]Rates!$E$256</definedName>
    <definedName name="rgwcc" localSheetId="6">[14]Rates!$E$256</definedName>
    <definedName name="rgwcc" localSheetId="5">[14]Rates!$E$256</definedName>
    <definedName name="rgwcc" localSheetId="8">[14]Rates!$E$256</definedName>
    <definedName name="rgwcc" localSheetId="7">[14]Rates!$E$256</definedName>
    <definedName name="rgwcc" localSheetId="10">[14]Rates!$E$256</definedName>
    <definedName name="rgwcc" localSheetId="9">[14]Rates!$E$256</definedName>
    <definedName name="rgwcc" localSheetId="12">[14]Rates!$E$256</definedName>
    <definedName name="rgwcc" localSheetId="11">[14]Rates!$E$256</definedName>
    <definedName name="rgwcc" localSheetId="3">[14]Rates!$E$256</definedName>
    <definedName name="rgwcc" localSheetId="14">[14]Rates!$E$256</definedName>
    <definedName name="rgwcc" localSheetId="13">[14]Rates!$E$256</definedName>
    <definedName name="rgwcc" localSheetId="15">[14]Rates!$E$256</definedName>
    <definedName name="rgwcc" localSheetId="16">[14]Rates!$E$256</definedName>
    <definedName name="rgwcc" localSheetId="18">[14]Rates!$E$256</definedName>
    <definedName name="rgwcc" localSheetId="17">[14]Rates!$E$256</definedName>
    <definedName name="rgwcc" localSheetId="20">[14]Rates!$E$256</definedName>
    <definedName name="rgwcc" localSheetId="19">[14]Rates!$E$256</definedName>
    <definedName name="rgwcc" localSheetId="22">[14]Rates!$E$256</definedName>
    <definedName name="rgwcc" localSheetId="21">[14]Rates!$E$256</definedName>
    <definedName name="rgwcc" localSheetId="24">[14]Rates!$E$256</definedName>
    <definedName name="rgwcc" localSheetId="26">[14]Rates!$E$256</definedName>
    <definedName name="rgwcc" localSheetId="25">[14]Rates!$E$256</definedName>
    <definedName name="rgwcc" localSheetId="23">[14]Rates!$E$256</definedName>
    <definedName name="rgwcc" localSheetId="30">[14]Rates!$E$256</definedName>
    <definedName name="rgwcc" localSheetId="29">[14]Rates!$E$256</definedName>
    <definedName name="rgwcc" localSheetId="28">[14]Rates!$E$256</definedName>
    <definedName name="rgwcc" localSheetId="27">[14]Rates!$E$256</definedName>
    <definedName name="rgwcc" localSheetId="32">[14]Rates!$E$256</definedName>
    <definedName name="rgwcc" localSheetId="31">[14]Rates!$E$256</definedName>
    <definedName name="rgwcc">[15]Rates!$E$256</definedName>
    <definedName name="rgwt" localSheetId="2">[20]Rates!$E$261</definedName>
    <definedName name="rgwt" localSheetId="4">[20]Rates!$E$261</definedName>
    <definedName name="rgwt" localSheetId="6">[20]Rates!$E$261</definedName>
    <definedName name="rgwt" localSheetId="5">[20]Rates!$E$261</definedName>
    <definedName name="rgwt" localSheetId="8">[20]Rates!$E$261</definedName>
    <definedName name="rgwt" localSheetId="7">[20]Rates!$E$261</definedName>
    <definedName name="rgwt" localSheetId="10">[20]Rates!$E$261</definedName>
    <definedName name="rgwt" localSheetId="9">[20]Rates!$E$261</definedName>
    <definedName name="rgwt" localSheetId="12">[20]Rates!$E$261</definedName>
    <definedName name="rgwt" localSheetId="11">[20]Rates!$E$261</definedName>
    <definedName name="rgwt" localSheetId="3">[20]Rates!$E$261</definedName>
    <definedName name="rgwt" localSheetId="14">[20]Rates!$E$261</definedName>
    <definedName name="rgwt" localSheetId="13">[20]Rates!$E$261</definedName>
    <definedName name="rgwt" localSheetId="15">[20]Rates!$E$261</definedName>
    <definedName name="rgwt" localSheetId="16">[20]Rates!$E$261</definedName>
    <definedName name="rgwt" localSheetId="18">[20]Rates!$E$261</definedName>
    <definedName name="rgwt" localSheetId="17">[20]Rates!$E$261</definedName>
    <definedName name="rgwt" localSheetId="20">[20]Rates!$E$261</definedName>
    <definedName name="rgwt" localSheetId="19">[20]Rates!$E$261</definedName>
    <definedName name="rgwt" localSheetId="22">[20]Rates!$E$261</definedName>
    <definedName name="rgwt" localSheetId="21">[20]Rates!$E$261</definedName>
    <definedName name="rgwt" localSheetId="24">[20]Rates!$E$261</definedName>
    <definedName name="rgwt" localSheetId="26">[20]Rates!$E$261</definedName>
    <definedName name="rgwt" localSheetId="25">[20]Rates!$E$261</definedName>
    <definedName name="rgwt" localSheetId="23">[20]Rates!$E$261</definedName>
    <definedName name="rgwt" localSheetId="30">[20]Rates!$E$261</definedName>
    <definedName name="rgwt" localSheetId="29">[20]Rates!$E$261</definedName>
    <definedName name="rgwt" localSheetId="28">[20]Rates!$E$261</definedName>
    <definedName name="rgwt" localSheetId="27">[20]Rates!$E$261</definedName>
    <definedName name="rgwt" localSheetId="32">[20]Rates!$E$261</definedName>
    <definedName name="rgwt" localSheetId="31">[20]Rates!$E$261</definedName>
    <definedName name="rgwt">[21]Rates!$E$261</definedName>
    <definedName name="rocka" localSheetId="2">[20]Rates!$E$112</definedName>
    <definedName name="rocka" localSheetId="4">[20]Rates!$E$112</definedName>
    <definedName name="rocka" localSheetId="6">[20]Rates!$E$112</definedName>
    <definedName name="rocka" localSheetId="5">[20]Rates!$E$112</definedName>
    <definedName name="rocka" localSheetId="8">[20]Rates!$E$112</definedName>
    <definedName name="rocka" localSheetId="7">[20]Rates!$E$112</definedName>
    <definedName name="rocka" localSheetId="10">[20]Rates!$E$112</definedName>
    <definedName name="rocka" localSheetId="9">[20]Rates!$E$112</definedName>
    <definedName name="rocka" localSheetId="12">[20]Rates!$E$112</definedName>
    <definedName name="rocka" localSheetId="11">[20]Rates!$E$112</definedName>
    <definedName name="rocka" localSheetId="3">[20]Rates!$E$112</definedName>
    <definedName name="rocka" localSheetId="14">[20]Rates!$E$112</definedName>
    <definedName name="rocka" localSheetId="13">[20]Rates!$E$112</definedName>
    <definedName name="rocka" localSheetId="15">[20]Rates!$E$112</definedName>
    <definedName name="rocka" localSheetId="16">[20]Rates!$E$112</definedName>
    <definedName name="rocka" localSheetId="18">[20]Rates!$E$112</definedName>
    <definedName name="rocka" localSheetId="17">[20]Rates!$E$112</definedName>
    <definedName name="rocka" localSheetId="20">[20]Rates!$E$112</definedName>
    <definedName name="rocka" localSheetId="19">[20]Rates!$E$112</definedName>
    <definedName name="rocka" localSheetId="22">[20]Rates!$E$112</definedName>
    <definedName name="rocka" localSheetId="21">[20]Rates!$E$112</definedName>
    <definedName name="rocka" localSheetId="24">[20]Rates!$E$112</definedName>
    <definedName name="rocka" localSheetId="26">[20]Rates!$E$112</definedName>
    <definedName name="rocka" localSheetId="25">[20]Rates!$E$112</definedName>
    <definedName name="rocka" localSheetId="23">[20]Rates!$E$112</definedName>
    <definedName name="rocka" localSheetId="30">[20]Rates!$E$112</definedName>
    <definedName name="rocka" localSheetId="29">[20]Rates!$E$112</definedName>
    <definedName name="rocka" localSheetId="28">[20]Rates!$E$112</definedName>
    <definedName name="rocka" localSheetId="27">[20]Rates!$E$112</definedName>
    <definedName name="rocka" localSheetId="32">[20]Rates!$E$112</definedName>
    <definedName name="rocka" localSheetId="31">[20]Rates!$E$112</definedName>
    <definedName name="rocka">[21]Rates!$E$112</definedName>
    <definedName name="rockb" localSheetId="2">[20]Rates!$E$113</definedName>
    <definedName name="rockb" localSheetId="4">[20]Rates!$E$113</definedName>
    <definedName name="rockb" localSheetId="6">[20]Rates!$E$113</definedName>
    <definedName name="rockb" localSheetId="5">[20]Rates!$E$113</definedName>
    <definedName name="rockb" localSheetId="8">[20]Rates!$E$113</definedName>
    <definedName name="rockb" localSheetId="7">[20]Rates!$E$113</definedName>
    <definedName name="rockb" localSheetId="10">[20]Rates!$E$113</definedName>
    <definedName name="rockb" localSheetId="9">[20]Rates!$E$113</definedName>
    <definedName name="rockb" localSheetId="12">[20]Rates!$E$113</definedName>
    <definedName name="rockb" localSheetId="11">[20]Rates!$E$113</definedName>
    <definedName name="rockb" localSheetId="3">[20]Rates!$E$113</definedName>
    <definedName name="rockb" localSheetId="14">[20]Rates!$E$113</definedName>
    <definedName name="rockb" localSheetId="13">[20]Rates!$E$113</definedName>
    <definedName name="rockb" localSheetId="15">[20]Rates!$E$113</definedName>
    <definedName name="rockb" localSheetId="16">[20]Rates!$E$113</definedName>
    <definedName name="rockb" localSheetId="18">[20]Rates!$E$113</definedName>
    <definedName name="rockb" localSheetId="17">[20]Rates!$E$113</definedName>
    <definedName name="rockb" localSheetId="20">[20]Rates!$E$113</definedName>
    <definedName name="rockb" localSheetId="19">[20]Rates!$E$113</definedName>
    <definedName name="rockb" localSheetId="22">[20]Rates!$E$113</definedName>
    <definedName name="rockb" localSheetId="21">[20]Rates!$E$113</definedName>
    <definedName name="rockb" localSheetId="24">[20]Rates!$E$113</definedName>
    <definedName name="rockb" localSheetId="26">[20]Rates!$E$113</definedName>
    <definedName name="rockb" localSheetId="25">[20]Rates!$E$113</definedName>
    <definedName name="rockb" localSheetId="23">[20]Rates!$E$113</definedName>
    <definedName name="rockb" localSheetId="30">[20]Rates!$E$113</definedName>
    <definedName name="rockb" localSheetId="29">[20]Rates!$E$113</definedName>
    <definedName name="rockb" localSheetId="28">[20]Rates!$E$113</definedName>
    <definedName name="rockb" localSheetId="27">[20]Rates!$E$113</definedName>
    <definedName name="rockb" localSheetId="32">[20]Rates!$E$113</definedName>
    <definedName name="rockb" localSheetId="31">[20]Rates!$E$113</definedName>
    <definedName name="rockb">[21]Rates!$E$113</definedName>
    <definedName name="rockc" localSheetId="2">[20]Rates!$E$114</definedName>
    <definedName name="rockc" localSheetId="4">[20]Rates!$E$114</definedName>
    <definedName name="rockc" localSheetId="6">[20]Rates!$E$114</definedName>
    <definedName name="rockc" localSheetId="5">[20]Rates!$E$114</definedName>
    <definedName name="rockc" localSheetId="8">[20]Rates!$E$114</definedName>
    <definedName name="rockc" localSheetId="7">[20]Rates!$E$114</definedName>
    <definedName name="rockc" localSheetId="10">[20]Rates!$E$114</definedName>
    <definedName name="rockc" localSheetId="9">[20]Rates!$E$114</definedName>
    <definedName name="rockc" localSheetId="12">[20]Rates!$E$114</definedName>
    <definedName name="rockc" localSheetId="11">[20]Rates!$E$114</definedName>
    <definedName name="rockc" localSheetId="3">[20]Rates!$E$114</definedName>
    <definedName name="rockc" localSheetId="14">[20]Rates!$E$114</definedName>
    <definedName name="rockc" localSheetId="13">[20]Rates!$E$114</definedName>
    <definedName name="rockc" localSheetId="15">[20]Rates!$E$114</definedName>
    <definedName name="rockc" localSheetId="16">[20]Rates!$E$114</definedName>
    <definedName name="rockc" localSheetId="18">[20]Rates!$E$114</definedName>
    <definedName name="rockc" localSheetId="17">[20]Rates!$E$114</definedName>
    <definedName name="rockc" localSheetId="20">[20]Rates!$E$114</definedName>
    <definedName name="rockc" localSheetId="19">[20]Rates!$E$114</definedName>
    <definedName name="rockc" localSheetId="22">[20]Rates!$E$114</definedName>
    <definedName name="rockc" localSheetId="21">[20]Rates!$E$114</definedName>
    <definedName name="rockc" localSheetId="24">[20]Rates!$E$114</definedName>
    <definedName name="rockc" localSheetId="26">[20]Rates!$E$114</definedName>
    <definedName name="rockc" localSheetId="25">[20]Rates!$E$114</definedName>
    <definedName name="rockc" localSheetId="23">[20]Rates!$E$114</definedName>
    <definedName name="rockc" localSheetId="30">[20]Rates!$E$114</definedName>
    <definedName name="rockc" localSheetId="29">[20]Rates!$E$114</definedName>
    <definedName name="rockc" localSheetId="28">[20]Rates!$E$114</definedName>
    <definedName name="rockc" localSheetId="27">[20]Rates!$E$114</definedName>
    <definedName name="rockc" localSheetId="32">[20]Rates!$E$114</definedName>
    <definedName name="rockc" localSheetId="31">[20]Rates!$E$114</definedName>
    <definedName name="rockc">[21]Rates!$E$114</definedName>
    <definedName name="rough" localSheetId="2">[20]Rates!$E$133</definedName>
    <definedName name="rough" localSheetId="4">[20]Rates!$E$133</definedName>
    <definedName name="rough" localSheetId="6">[20]Rates!$E$133</definedName>
    <definedName name="rough" localSheetId="5">[20]Rates!$E$133</definedName>
    <definedName name="rough" localSheetId="8">[20]Rates!$E$133</definedName>
    <definedName name="rough" localSheetId="7">[20]Rates!$E$133</definedName>
    <definedName name="rough" localSheetId="10">[20]Rates!$E$133</definedName>
    <definedName name="rough" localSheetId="9">[20]Rates!$E$133</definedName>
    <definedName name="rough" localSheetId="12">[20]Rates!$E$133</definedName>
    <definedName name="rough" localSheetId="11">[20]Rates!$E$133</definedName>
    <definedName name="rough" localSheetId="3">[20]Rates!$E$133</definedName>
    <definedName name="rough" localSheetId="14">[20]Rates!$E$133</definedName>
    <definedName name="rough" localSheetId="13">[20]Rates!$E$133</definedName>
    <definedName name="rough" localSheetId="15">[20]Rates!$E$133</definedName>
    <definedName name="rough" localSheetId="16">[20]Rates!$E$133</definedName>
    <definedName name="rough" localSheetId="18">[20]Rates!$E$133</definedName>
    <definedName name="rough" localSheetId="17">[20]Rates!$E$133</definedName>
    <definedName name="rough" localSheetId="20">[20]Rates!$E$133</definedName>
    <definedName name="rough" localSheetId="19">[20]Rates!$E$133</definedName>
    <definedName name="rough" localSheetId="22">[20]Rates!$E$133</definedName>
    <definedName name="rough" localSheetId="21">[20]Rates!$E$133</definedName>
    <definedName name="rough" localSheetId="24">[20]Rates!$E$133</definedName>
    <definedName name="rough" localSheetId="26">[20]Rates!$E$133</definedName>
    <definedName name="rough" localSheetId="25">[20]Rates!$E$133</definedName>
    <definedName name="rough" localSheetId="23">[20]Rates!$E$133</definedName>
    <definedName name="rough" localSheetId="30">[20]Rates!$E$133</definedName>
    <definedName name="rough" localSheetId="29">[20]Rates!$E$133</definedName>
    <definedName name="rough" localSheetId="28">[20]Rates!$E$133</definedName>
    <definedName name="rough" localSheetId="27">[20]Rates!$E$133</definedName>
    <definedName name="rough" localSheetId="32">[20]Rates!$E$133</definedName>
    <definedName name="rough" localSheetId="31">[20]Rates!$E$133</definedName>
    <definedName name="rough">[21]Rates!$E$133</definedName>
    <definedName name="sdd" localSheetId="2">[16]Rates!$E$283</definedName>
    <definedName name="sdd" localSheetId="4">[16]Rates!$E$283</definedName>
    <definedName name="sdd" localSheetId="6">[16]Rates!$E$283</definedName>
    <definedName name="sdd" localSheetId="5">[16]Rates!$E$283</definedName>
    <definedName name="sdd" localSheetId="8">[16]Rates!$E$283</definedName>
    <definedName name="sdd" localSheetId="7">[16]Rates!$E$283</definedName>
    <definedName name="sdd" localSheetId="10">[16]Rates!$E$283</definedName>
    <definedName name="sdd" localSheetId="9">[16]Rates!$E$283</definedName>
    <definedName name="sdd" localSheetId="12">[16]Rates!$E$283</definedName>
    <definedName name="sdd" localSheetId="11">[16]Rates!$E$283</definedName>
    <definedName name="sdd" localSheetId="3">[16]Rates!$E$283</definedName>
    <definedName name="sdd" localSheetId="14">[16]Rates!$E$283</definedName>
    <definedName name="sdd" localSheetId="13">[16]Rates!$E$283</definedName>
    <definedName name="sdd" localSheetId="15">[16]Rates!$E$283</definedName>
    <definedName name="sdd" localSheetId="16">[16]Rates!$E$283</definedName>
    <definedName name="sdd" localSheetId="18">[16]Rates!$E$283</definedName>
    <definedName name="sdd" localSheetId="17">[16]Rates!$E$283</definedName>
    <definedName name="sdd" localSheetId="20">[16]Rates!$E$283</definedName>
    <definedName name="sdd" localSheetId="19">[16]Rates!$E$283</definedName>
    <definedName name="sdd" localSheetId="22">[16]Rates!$E$283</definedName>
    <definedName name="sdd" localSheetId="21">[16]Rates!$E$283</definedName>
    <definedName name="sdd" localSheetId="24">[16]Rates!$E$283</definedName>
    <definedName name="sdd" localSheetId="26">[16]Rates!$E$283</definedName>
    <definedName name="sdd" localSheetId="25">[16]Rates!$E$283</definedName>
    <definedName name="sdd" localSheetId="23">[16]Rates!$E$283</definedName>
    <definedName name="sdd" localSheetId="30">[16]Rates!$E$283</definedName>
    <definedName name="sdd" localSheetId="29">[16]Rates!$E$283</definedName>
    <definedName name="sdd" localSheetId="28">[16]Rates!$E$283</definedName>
    <definedName name="sdd" localSheetId="27">[16]Rates!$E$283</definedName>
    <definedName name="sdd" localSheetId="32">[16]Rates!$E$283</definedName>
    <definedName name="sdd" localSheetId="31">[16]Rates!$E$283</definedName>
    <definedName name="sdd">[17]Rates!$E$283</definedName>
    <definedName name="sddd" localSheetId="2">[6]Rates!$E$117</definedName>
    <definedName name="sddd" localSheetId="4">[6]Rates!$E$117</definedName>
    <definedName name="sddd" localSheetId="6">[6]Rates!$E$117</definedName>
    <definedName name="sddd" localSheetId="5">[6]Rates!$E$117</definedName>
    <definedName name="sddd" localSheetId="8">[6]Rates!$E$117</definedName>
    <definedName name="sddd" localSheetId="7">[6]Rates!$E$117</definedName>
    <definedName name="sddd" localSheetId="10">[6]Rates!$E$117</definedName>
    <definedName name="sddd" localSheetId="9">[6]Rates!$E$117</definedName>
    <definedName name="sddd" localSheetId="12">[6]Rates!$E$117</definedName>
    <definedName name="sddd" localSheetId="11">[6]Rates!$E$117</definedName>
    <definedName name="sddd" localSheetId="3">[6]Rates!$E$117</definedName>
    <definedName name="sddd" localSheetId="14">[6]Rates!$E$117</definedName>
    <definedName name="sddd" localSheetId="13">[6]Rates!$E$117</definedName>
    <definedName name="sddd" localSheetId="15">[6]Rates!$E$117</definedName>
    <definedName name="sddd" localSheetId="16">[6]Rates!$E$117</definedName>
    <definedName name="sddd" localSheetId="18">[6]Rates!$E$117</definedName>
    <definedName name="sddd" localSheetId="17">[6]Rates!$E$117</definedName>
    <definedName name="sddd" localSheetId="20">[6]Rates!$E$117</definedName>
    <definedName name="sddd" localSheetId="19">[6]Rates!$E$117</definedName>
    <definedName name="sddd" localSheetId="22">[6]Rates!$E$117</definedName>
    <definedName name="sddd" localSheetId="21">[6]Rates!$E$117</definedName>
    <definedName name="sddd" localSheetId="24">[6]Rates!$E$117</definedName>
    <definedName name="sddd" localSheetId="26">[6]Rates!$E$117</definedName>
    <definedName name="sddd" localSheetId="25">[6]Rates!$E$117</definedName>
    <definedName name="sddd" localSheetId="23">[6]Rates!$E$117</definedName>
    <definedName name="sddd" localSheetId="30">[6]Rates!$E$117</definedName>
    <definedName name="sddd" localSheetId="29">[6]Rates!$E$117</definedName>
    <definedName name="sddd" localSheetId="28">[6]Rates!$E$117</definedName>
    <definedName name="sddd" localSheetId="27">[6]Rates!$E$117</definedName>
    <definedName name="sddd" localSheetId="32">[6]Rates!$E$117</definedName>
    <definedName name="sddd" localSheetId="31">[6]Rates!$E$117</definedName>
    <definedName name="sddd">[7]Rates!$E$117</definedName>
    <definedName name="sluv100" localSheetId="2">[20]Rates!$E$233</definedName>
    <definedName name="sluv100" localSheetId="4">[20]Rates!$E$233</definedName>
    <definedName name="sluv100" localSheetId="6">[20]Rates!$E$233</definedName>
    <definedName name="sluv100" localSheetId="5">[20]Rates!$E$233</definedName>
    <definedName name="sluv100" localSheetId="8">[20]Rates!$E$233</definedName>
    <definedName name="sluv100" localSheetId="7">[20]Rates!$E$233</definedName>
    <definedName name="sluv100" localSheetId="10">[20]Rates!$E$233</definedName>
    <definedName name="sluv100" localSheetId="9">[20]Rates!$E$233</definedName>
    <definedName name="sluv100" localSheetId="12">[20]Rates!$E$233</definedName>
    <definedName name="sluv100" localSheetId="11">[20]Rates!$E$233</definedName>
    <definedName name="sluv100" localSheetId="3">[20]Rates!$E$233</definedName>
    <definedName name="sluv100" localSheetId="14">[20]Rates!$E$233</definedName>
    <definedName name="sluv100" localSheetId="13">[20]Rates!$E$233</definedName>
    <definedName name="sluv100" localSheetId="15">[20]Rates!$E$233</definedName>
    <definedName name="sluv100" localSheetId="16">[20]Rates!$E$233</definedName>
    <definedName name="sluv100" localSheetId="18">[20]Rates!$E$233</definedName>
    <definedName name="sluv100" localSheetId="17">[20]Rates!$E$233</definedName>
    <definedName name="sluv100" localSheetId="20">[20]Rates!$E$233</definedName>
    <definedName name="sluv100" localSheetId="19">[20]Rates!$E$233</definedName>
    <definedName name="sluv100" localSheetId="22">[20]Rates!$E$233</definedName>
    <definedName name="sluv100" localSheetId="21">[20]Rates!$E$233</definedName>
    <definedName name="sluv100" localSheetId="24">[20]Rates!$E$233</definedName>
    <definedName name="sluv100" localSheetId="26">[20]Rates!$E$233</definedName>
    <definedName name="sluv100" localSheetId="25">[20]Rates!$E$233</definedName>
    <definedName name="sluv100" localSheetId="23">[20]Rates!$E$233</definedName>
    <definedName name="sluv100" localSheetId="30">[20]Rates!$E$233</definedName>
    <definedName name="sluv100" localSheetId="29">[20]Rates!$E$233</definedName>
    <definedName name="sluv100" localSheetId="28">[20]Rates!$E$233</definedName>
    <definedName name="sluv100" localSheetId="27">[20]Rates!$E$233</definedName>
    <definedName name="sluv100" localSheetId="32">[20]Rates!$E$233</definedName>
    <definedName name="sluv100" localSheetId="31">[20]Rates!$E$233</definedName>
    <definedName name="sluv100">[21]Rates!$E$233</definedName>
    <definedName name="sluv150" localSheetId="2">[20]Rates!$E$234</definedName>
    <definedName name="sluv150" localSheetId="4">[20]Rates!$E$234</definedName>
    <definedName name="sluv150" localSheetId="6">[20]Rates!$E$234</definedName>
    <definedName name="sluv150" localSheetId="5">[20]Rates!$E$234</definedName>
    <definedName name="sluv150" localSheetId="8">[20]Rates!$E$234</definedName>
    <definedName name="sluv150" localSheetId="7">[20]Rates!$E$234</definedName>
    <definedName name="sluv150" localSheetId="10">[20]Rates!$E$234</definedName>
    <definedName name="sluv150" localSheetId="9">[20]Rates!$E$234</definedName>
    <definedName name="sluv150" localSheetId="12">[20]Rates!$E$234</definedName>
    <definedName name="sluv150" localSheetId="11">[20]Rates!$E$234</definedName>
    <definedName name="sluv150" localSheetId="3">[20]Rates!$E$234</definedName>
    <definedName name="sluv150" localSheetId="14">[20]Rates!$E$234</definedName>
    <definedName name="sluv150" localSheetId="13">[20]Rates!$E$234</definedName>
    <definedName name="sluv150" localSheetId="15">[20]Rates!$E$234</definedName>
    <definedName name="sluv150" localSheetId="16">[20]Rates!$E$234</definedName>
    <definedName name="sluv150" localSheetId="18">[20]Rates!$E$234</definedName>
    <definedName name="sluv150" localSheetId="17">[20]Rates!$E$234</definedName>
    <definedName name="sluv150" localSheetId="20">[20]Rates!$E$234</definedName>
    <definedName name="sluv150" localSheetId="19">[20]Rates!$E$234</definedName>
    <definedName name="sluv150" localSheetId="22">[20]Rates!$E$234</definedName>
    <definedName name="sluv150" localSheetId="21">[20]Rates!$E$234</definedName>
    <definedName name="sluv150" localSheetId="24">[20]Rates!$E$234</definedName>
    <definedName name="sluv150" localSheetId="26">[20]Rates!$E$234</definedName>
    <definedName name="sluv150" localSheetId="25">[20]Rates!$E$234</definedName>
    <definedName name="sluv150" localSheetId="23">[20]Rates!$E$234</definedName>
    <definedName name="sluv150" localSheetId="30">[20]Rates!$E$234</definedName>
    <definedName name="sluv150" localSheetId="29">[20]Rates!$E$234</definedName>
    <definedName name="sluv150" localSheetId="28">[20]Rates!$E$234</definedName>
    <definedName name="sluv150" localSheetId="27">[20]Rates!$E$234</definedName>
    <definedName name="sluv150" localSheetId="32">[20]Rates!$E$234</definedName>
    <definedName name="sluv150" localSheetId="31">[20]Rates!$E$234</definedName>
    <definedName name="sluv150">[21]Rates!$E$234</definedName>
    <definedName name="TE" localSheetId="15">#REF!</definedName>
    <definedName name="TE" localSheetId="16">#REF!</definedName>
    <definedName name="TE" localSheetId="19">#REF!</definedName>
    <definedName name="TE" localSheetId="22">#REF!</definedName>
    <definedName name="TE" localSheetId="21">#REF!</definedName>
    <definedName name="TE" localSheetId="24">#REF!</definedName>
    <definedName name="TE" localSheetId="26">#REF!</definedName>
    <definedName name="TE" localSheetId="25">#REF!</definedName>
    <definedName name="TE" localSheetId="23">#REF!</definedName>
    <definedName name="TE" localSheetId="30">#REF!</definedName>
    <definedName name="TE" localSheetId="29">#REF!</definedName>
    <definedName name="TE" localSheetId="32">#REF!</definedName>
    <definedName name="TE" localSheetId="31">#REF!</definedName>
    <definedName name="TE">#REF!</definedName>
    <definedName name="tgms" localSheetId="2">[20]Rates!$E$107</definedName>
    <definedName name="tgms" localSheetId="4">[20]Rates!$E$107</definedName>
    <definedName name="tgms" localSheetId="6">[20]Rates!$E$107</definedName>
    <definedName name="tgms" localSheetId="5">[20]Rates!$E$107</definedName>
    <definedName name="tgms" localSheetId="8">[20]Rates!$E$107</definedName>
    <definedName name="tgms" localSheetId="7">[20]Rates!$E$107</definedName>
    <definedName name="tgms" localSheetId="10">[20]Rates!$E$107</definedName>
    <definedName name="tgms" localSheetId="9">[20]Rates!$E$107</definedName>
    <definedName name="tgms" localSheetId="12">[20]Rates!$E$107</definedName>
    <definedName name="tgms" localSheetId="11">[20]Rates!$E$107</definedName>
    <definedName name="tgms" localSheetId="3">[20]Rates!$E$107</definedName>
    <definedName name="tgms" localSheetId="14">[20]Rates!$E$107</definedName>
    <definedName name="tgms" localSheetId="13">[20]Rates!$E$107</definedName>
    <definedName name="tgms" localSheetId="15">[20]Rates!$E$107</definedName>
    <definedName name="tgms" localSheetId="16">[20]Rates!$E$107</definedName>
    <definedName name="tgms" localSheetId="18">[20]Rates!$E$107</definedName>
    <definedName name="tgms" localSheetId="17">[20]Rates!$E$107</definedName>
    <definedName name="tgms" localSheetId="20">[20]Rates!$E$107</definedName>
    <definedName name="tgms" localSheetId="19">[20]Rates!$E$107</definedName>
    <definedName name="tgms" localSheetId="22">[20]Rates!$E$107</definedName>
    <definedName name="tgms" localSheetId="21">[20]Rates!$E$107</definedName>
    <definedName name="tgms" localSheetId="24">[20]Rates!$E$107</definedName>
    <definedName name="tgms" localSheetId="26">[20]Rates!$E$107</definedName>
    <definedName name="tgms" localSheetId="25">[20]Rates!$E$107</definedName>
    <definedName name="tgms" localSheetId="23">[20]Rates!$E$107</definedName>
    <definedName name="tgms" localSheetId="30">[20]Rates!$E$107</definedName>
    <definedName name="tgms" localSheetId="29">[20]Rates!$E$107</definedName>
    <definedName name="tgms" localSheetId="28">[20]Rates!$E$107</definedName>
    <definedName name="tgms" localSheetId="27">[20]Rates!$E$107</definedName>
    <definedName name="tgms" localSheetId="32">[20]Rates!$E$107</definedName>
    <definedName name="tgms" localSheetId="31">[20]Rates!$E$107</definedName>
    <definedName name="tgms">[21]Rates!$E$107</definedName>
    <definedName name="tr" localSheetId="2">[38]Rates!$E$117</definedName>
    <definedName name="tr" localSheetId="4">[38]Rates!$E$117</definedName>
    <definedName name="tr" localSheetId="6">[38]Rates!$E$117</definedName>
    <definedName name="tr" localSheetId="5">[38]Rates!$E$117</definedName>
    <definedName name="tr" localSheetId="8">[38]Rates!$E$117</definedName>
    <definedName name="tr" localSheetId="7">[38]Rates!$E$117</definedName>
    <definedName name="tr" localSheetId="10">[38]Rates!$E$117</definedName>
    <definedName name="tr" localSheetId="9">[38]Rates!$E$117</definedName>
    <definedName name="tr" localSheetId="12">[38]Rates!$E$117</definedName>
    <definedName name="tr" localSheetId="11">[38]Rates!$E$117</definedName>
    <definedName name="tr" localSheetId="3">[38]Rates!$E$117</definedName>
    <definedName name="tr" localSheetId="14">[38]Rates!$E$117</definedName>
    <definedName name="tr" localSheetId="13">[38]Rates!$E$117</definedName>
    <definedName name="tr" localSheetId="15">[38]Rates!$E$117</definedName>
    <definedName name="tr" localSheetId="16">[38]Rates!$E$117</definedName>
    <definedName name="tr" localSheetId="18">[38]Rates!$E$117</definedName>
    <definedName name="tr" localSheetId="17">[38]Rates!$E$117</definedName>
    <definedName name="tr" localSheetId="20">[38]Rates!$E$117</definedName>
    <definedName name="tr" localSheetId="19">[38]Rates!$E$117</definedName>
    <definedName name="tr" localSheetId="22">[38]Rates!$E$117</definedName>
    <definedName name="tr" localSheetId="21">[38]Rates!$E$117</definedName>
    <definedName name="tr" localSheetId="24">[38]Rates!$E$117</definedName>
    <definedName name="tr" localSheetId="26">[38]Rates!$E$117</definedName>
    <definedName name="tr" localSheetId="25">[38]Rates!$E$117</definedName>
    <definedName name="tr" localSheetId="23">[38]Rates!$E$117</definedName>
    <definedName name="tr" localSheetId="30">[38]Rates!$E$117</definedName>
    <definedName name="tr" localSheetId="29">[38]Rates!$E$117</definedName>
    <definedName name="tr" localSheetId="28">[38]Rates!$E$117</definedName>
    <definedName name="tr" localSheetId="27">[38]Rates!$E$117</definedName>
    <definedName name="tr" localSheetId="32">[38]Rates!$E$117</definedName>
    <definedName name="tr" localSheetId="31">[38]Rates!$E$117</definedName>
    <definedName name="tr">[39]Rates!$E$117</definedName>
    <definedName name="trans" localSheetId="2">[20]Rates!$E$121</definedName>
    <definedName name="trans" localSheetId="4">[20]Rates!$E$121</definedName>
    <definedName name="trans" localSheetId="6">[20]Rates!$E$121</definedName>
    <definedName name="trans" localSheetId="5">[20]Rates!$E$121</definedName>
    <definedName name="trans" localSheetId="8">[20]Rates!$E$121</definedName>
    <definedName name="trans" localSheetId="7">[20]Rates!$E$121</definedName>
    <definedName name="trans" localSheetId="10">[20]Rates!$E$121</definedName>
    <definedName name="trans" localSheetId="9">[20]Rates!$E$121</definedName>
    <definedName name="trans" localSheetId="12">[20]Rates!$E$121</definedName>
    <definedName name="trans" localSheetId="11">[20]Rates!$E$121</definedName>
    <definedName name="trans" localSheetId="3">[20]Rates!$E$121</definedName>
    <definedName name="trans" localSheetId="14">[20]Rates!$E$121</definedName>
    <definedName name="trans" localSheetId="13">[20]Rates!$E$121</definedName>
    <definedName name="trans" localSheetId="15">[20]Rates!$E$121</definedName>
    <definedName name="trans" localSheetId="16">[20]Rates!$E$121</definedName>
    <definedName name="trans" localSheetId="18">[20]Rates!$E$121</definedName>
    <definedName name="trans" localSheetId="17">[20]Rates!$E$121</definedName>
    <definedName name="trans" localSheetId="20">[20]Rates!$E$121</definedName>
    <definedName name="trans" localSheetId="19">[20]Rates!$E$121</definedName>
    <definedName name="trans" localSheetId="22">[20]Rates!$E$121</definedName>
    <definedName name="trans" localSheetId="21">[20]Rates!$E$121</definedName>
    <definedName name="trans" localSheetId="24">[20]Rates!$E$121</definedName>
    <definedName name="trans" localSheetId="26">[20]Rates!$E$121</definedName>
    <definedName name="trans" localSheetId="25">[20]Rates!$E$121</definedName>
    <definedName name="trans" localSheetId="23">[20]Rates!$E$121</definedName>
    <definedName name="trans" localSheetId="30">[20]Rates!$E$121</definedName>
    <definedName name="trans" localSheetId="29">[20]Rates!$E$121</definedName>
    <definedName name="trans" localSheetId="28">[20]Rates!$E$121</definedName>
    <definedName name="trans" localSheetId="27">[20]Rates!$E$121</definedName>
    <definedName name="trans" localSheetId="32">[20]Rates!$E$121</definedName>
    <definedName name="trans" localSheetId="31">[20]Rates!$E$121</definedName>
    <definedName name="trans">[21]Rates!$E$121</definedName>
    <definedName name="tree1" localSheetId="2">[20]Rates!$E$5</definedName>
    <definedName name="tree1" localSheetId="4">[20]Rates!$E$5</definedName>
    <definedName name="tree1" localSheetId="6">[20]Rates!$E$5</definedName>
    <definedName name="tree1" localSheetId="5">[20]Rates!$E$5</definedName>
    <definedName name="tree1" localSheetId="8">[20]Rates!$E$5</definedName>
    <definedName name="tree1" localSheetId="7">[20]Rates!$E$5</definedName>
    <definedName name="tree1" localSheetId="10">[20]Rates!$E$5</definedName>
    <definedName name="tree1" localSheetId="9">[20]Rates!$E$5</definedName>
    <definedName name="tree1" localSheetId="12">[20]Rates!$E$5</definedName>
    <definedName name="tree1" localSheetId="11">[20]Rates!$E$5</definedName>
    <definedName name="tree1" localSheetId="3">[20]Rates!$E$5</definedName>
    <definedName name="tree1" localSheetId="14">[20]Rates!$E$5</definedName>
    <definedName name="tree1" localSheetId="13">[20]Rates!$E$5</definedName>
    <definedName name="tree1" localSheetId="15">[20]Rates!$E$5</definedName>
    <definedName name="tree1" localSheetId="16">[20]Rates!$E$5</definedName>
    <definedName name="tree1" localSheetId="18">[20]Rates!$E$5</definedName>
    <definedName name="tree1" localSheetId="17">[20]Rates!$E$5</definedName>
    <definedName name="tree1" localSheetId="20">[20]Rates!$E$5</definedName>
    <definedName name="tree1" localSheetId="19">[20]Rates!$E$5</definedName>
    <definedName name="tree1" localSheetId="22">[20]Rates!$E$5</definedName>
    <definedName name="tree1" localSheetId="21">[20]Rates!$E$5</definedName>
    <definedName name="tree1" localSheetId="24">[20]Rates!$E$5</definedName>
    <definedName name="tree1" localSheetId="26">[20]Rates!$E$5</definedName>
    <definedName name="tree1" localSheetId="25">[20]Rates!$E$5</definedName>
    <definedName name="tree1" localSheetId="23">[20]Rates!$E$5</definedName>
    <definedName name="tree1" localSheetId="30">[20]Rates!$E$5</definedName>
    <definedName name="tree1" localSheetId="29">[20]Rates!$E$5</definedName>
    <definedName name="tree1" localSheetId="28">[20]Rates!$E$5</definedName>
    <definedName name="tree1" localSheetId="27">[20]Rates!$E$5</definedName>
    <definedName name="tree1" localSheetId="32">[20]Rates!$E$5</definedName>
    <definedName name="tree1" localSheetId="31">[20]Rates!$E$5</definedName>
    <definedName name="tree1">[21]Rates!$E$5</definedName>
    <definedName name="tree2" localSheetId="2">[20]Rates!$E$6</definedName>
    <definedName name="tree2" localSheetId="4">[20]Rates!$E$6</definedName>
    <definedName name="tree2" localSheetId="6">[20]Rates!$E$6</definedName>
    <definedName name="tree2" localSheetId="5">[20]Rates!$E$6</definedName>
    <definedName name="tree2" localSheetId="8">[20]Rates!$E$6</definedName>
    <definedName name="tree2" localSheetId="7">[20]Rates!$E$6</definedName>
    <definedName name="tree2" localSheetId="10">[20]Rates!$E$6</definedName>
    <definedName name="tree2" localSheetId="9">[20]Rates!$E$6</definedName>
    <definedName name="tree2" localSheetId="12">[20]Rates!$E$6</definedName>
    <definedName name="tree2" localSheetId="11">[20]Rates!$E$6</definedName>
    <definedName name="tree2" localSheetId="3">[20]Rates!$E$6</definedName>
    <definedName name="tree2" localSheetId="14">[20]Rates!$E$6</definedName>
    <definedName name="tree2" localSheetId="13">[20]Rates!$E$6</definedName>
    <definedName name="tree2" localSheetId="15">[20]Rates!$E$6</definedName>
    <definedName name="tree2" localSheetId="16">[20]Rates!$E$6</definedName>
    <definedName name="tree2" localSheetId="18">[20]Rates!$E$6</definedName>
    <definedName name="tree2" localSheetId="17">[20]Rates!$E$6</definedName>
    <definedName name="tree2" localSheetId="20">[20]Rates!$E$6</definedName>
    <definedName name="tree2" localSheetId="19">[20]Rates!$E$6</definedName>
    <definedName name="tree2" localSheetId="22">[20]Rates!$E$6</definedName>
    <definedName name="tree2" localSheetId="21">[20]Rates!$E$6</definedName>
    <definedName name="tree2" localSheetId="24">[20]Rates!$E$6</definedName>
    <definedName name="tree2" localSheetId="26">[20]Rates!$E$6</definedName>
    <definedName name="tree2" localSheetId="25">[20]Rates!$E$6</definedName>
    <definedName name="tree2" localSheetId="23">[20]Rates!$E$6</definedName>
    <definedName name="tree2" localSheetId="30">[20]Rates!$E$6</definedName>
    <definedName name="tree2" localSheetId="29">[20]Rates!$E$6</definedName>
    <definedName name="tree2" localSheetId="28">[20]Rates!$E$6</definedName>
    <definedName name="tree2" localSheetId="27">[20]Rates!$E$6</definedName>
    <definedName name="tree2" localSheetId="32">[20]Rates!$E$6</definedName>
    <definedName name="tree2" localSheetId="31">[20]Rates!$E$6</definedName>
    <definedName name="tree2">[21]Rates!$E$6</definedName>
    <definedName name="tree3" localSheetId="2">[20]Rates!$E$7</definedName>
    <definedName name="tree3" localSheetId="4">[20]Rates!$E$7</definedName>
    <definedName name="tree3" localSheetId="6">[20]Rates!$E$7</definedName>
    <definedName name="tree3" localSheetId="5">[20]Rates!$E$7</definedName>
    <definedName name="tree3" localSheetId="8">[20]Rates!$E$7</definedName>
    <definedName name="tree3" localSheetId="7">[20]Rates!$E$7</definedName>
    <definedName name="tree3" localSheetId="10">[20]Rates!$E$7</definedName>
    <definedName name="tree3" localSheetId="9">[20]Rates!$E$7</definedName>
    <definedName name="tree3" localSheetId="12">[20]Rates!$E$7</definedName>
    <definedName name="tree3" localSheetId="11">[20]Rates!$E$7</definedName>
    <definedName name="tree3" localSheetId="3">[20]Rates!$E$7</definedName>
    <definedName name="tree3" localSheetId="14">[20]Rates!$E$7</definedName>
    <definedName name="tree3" localSheetId="13">[20]Rates!$E$7</definedName>
    <definedName name="tree3" localSheetId="15">[20]Rates!$E$7</definedName>
    <definedName name="tree3" localSheetId="16">[20]Rates!$E$7</definedName>
    <definedName name="tree3" localSheetId="18">[20]Rates!$E$7</definedName>
    <definedName name="tree3" localSheetId="17">[20]Rates!$E$7</definedName>
    <definedName name="tree3" localSheetId="20">[20]Rates!$E$7</definedName>
    <definedName name="tree3" localSheetId="19">[20]Rates!$E$7</definedName>
    <definedName name="tree3" localSheetId="22">[20]Rates!$E$7</definedName>
    <definedName name="tree3" localSheetId="21">[20]Rates!$E$7</definedName>
    <definedName name="tree3" localSheetId="24">[20]Rates!$E$7</definedName>
    <definedName name="tree3" localSheetId="26">[20]Rates!$E$7</definedName>
    <definedName name="tree3" localSheetId="25">[20]Rates!$E$7</definedName>
    <definedName name="tree3" localSheetId="23">[20]Rates!$E$7</definedName>
    <definedName name="tree3" localSheetId="30">[20]Rates!$E$7</definedName>
    <definedName name="tree3" localSheetId="29">[20]Rates!$E$7</definedName>
    <definedName name="tree3" localSheetId="28">[20]Rates!$E$7</definedName>
    <definedName name="tree3" localSheetId="27">[20]Rates!$E$7</definedName>
    <definedName name="tree3" localSheetId="32">[20]Rates!$E$7</definedName>
    <definedName name="tree3" localSheetId="31">[20]Rates!$E$7</definedName>
    <definedName name="tree3">[21]Rates!$E$7</definedName>
    <definedName name="tzxs" localSheetId="2">[20]Rates!$J$8</definedName>
    <definedName name="tzxs" localSheetId="4">[20]Rates!$J$8</definedName>
    <definedName name="tzxs" localSheetId="6">[20]Rates!$J$8</definedName>
    <definedName name="tzxs" localSheetId="5">[20]Rates!$J$8</definedName>
    <definedName name="tzxs" localSheetId="8">[20]Rates!$J$8</definedName>
    <definedName name="tzxs" localSheetId="7">[20]Rates!$J$8</definedName>
    <definedName name="tzxs" localSheetId="10">[20]Rates!$J$8</definedName>
    <definedName name="tzxs" localSheetId="9">[20]Rates!$J$8</definedName>
    <definedName name="tzxs" localSheetId="12">[20]Rates!$J$8</definedName>
    <definedName name="tzxs" localSheetId="11">[20]Rates!$J$8</definedName>
    <definedName name="tzxs" localSheetId="3">[20]Rates!$J$8</definedName>
    <definedName name="tzxs" localSheetId="14">[20]Rates!$J$8</definedName>
    <definedName name="tzxs" localSheetId="13">[20]Rates!$J$8</definedName>
    <definedName name="tzxs" localSheetId="15">[20]Rates!$J$8</definedName>
    <definedName name="tzxs" localSheetId="16">[20]Rates!$J$8</definedName>
    <definedName name="tzxs" localSheetId="18">[20]Rates!$J$8</definedName>
    <definedName name="tzxs" localSheetId="17">[20]Rates!$J$8</definedName>
    <definedName name="tzxs" localSheetId="20">[20]Rates!$J$8</definedName>
    <definedName name="tzxs" localSheetId="19">[20]Rates!$J$8</definedName>
    <definedName name="tzxs" localSheetId="22">[20]Rates!$J$8</definedName>
    <definedName name="tzxs" localSheetId="21">[20]Rates!$J$8</definedName>
    <definedName name="tzxs" localSheetId="24">[20]Rates!$J$8</definedName>
    <definedName name="tzxs" localSheetId="26">[20]Rates!$J$8</definedName>
    <definedName name="tzxs" localSheetId="25">[20]Rates!$J$8</definedName>
    <definedName name="tzxs" localSheetId="23">[20]Rates!$J$8</definedName>
    <definedName name="tzxs" localSheetId="30">[20]Rates!$J$8</definedName>
    <definedName name="tzxs" localSheetId="29">[20]Rates!$J$8</definedName>
    <definedName name="tzxs" localSheetId="28">[20]Rates!$J$8</definedName>
    <definedName name="tzxs" localSheetId="27">[20]Rates!$J$8</definedName>
    <definedName name="tzxs" localSheetId="32">[20]Rates!$J$8</definedName>
    <definedName name="tzxs" localSheetId="31">[20]Rates!$J$8</definedName>
    <definedName name="tzxs">[21]Rates!$J$8</definedName>
    <definedName name="v12c15" localSheetId="2">[20]Rates!$E$176</definedName>
    <definedName name="v12c15" localSheetId="4">[20]Rates!$E$176</definedName>
    <definedName name="v12c15" localSheetId="6">[20]Rates!$E$176</definedName>
    <definedName name="v12c15" localSheetId="5">[20]Rates!$E$176</definedName>
    <definedName name="v12c15" localSheetId="8">[20]Rates!$E$176</definedName>
    <definedName name="v12c15" localSheetId="7">[20]Rates!$E$176</definedName>
    <definedName name="v12c15" localSheetId="10">[20]Rates!$E$176</definedName>
    <definedName name="v12c15" localSheetId="9">[20]Rates!$E$176</definedName>
    <definedName name="v12c15" localSheetId="12">[20]Rates!$E$176</definedName>
    <definedName name="v12c15" localSheetId="11">[20]Rates!$E$176</definedName>
    <definedName name="v12c15" localSheetId="3">[20]Rates!$E$176</definedName>
    <definedName name="v12c15" localSheetId="14">[20]Rates!$E$176</definedName>
    <definedName name="v12c15" localSheetId="13">[20]Rates!$E$176</definedName>
    <definedName name="v12c15" localSheetId="15">[20]Rates!$E$176</definedName>
    <definedName name="v12c15" localSheetId="16">[20]Rates!$E$176</definedName>
    <definedName name="v12c15" localSheetId="18">[20]Rates!$E$176</definedName>
    <definedName name="v12c15" localSheetId="17">[20]Rates!$E$176</definedName>
    <definedName name="v12c15" localSheetId="20">[20]Rates!$E$176</definedName>
    <definedName name="v12c15" localSheetId="19">[20]Rates!$E$176</definedName>
    <definedName name="v12c15" localSheetId="22">[20]Rates!$E$176</definedName>
    <definedName name="v12c15" localSheetId="21">[20]Rates!$E$176</definedName>
    <definedName name="v12c15" localSheetId="24">[20]Rates!$E$176</definedName>
    <definedName name="v12c15" localSheetId="26">[20]Rates!$E$176</definedName>
    <definedName name="v12c15" localSheetId="25">[20]Rates!$E$176</definedName>
    <definedName name="v12c15" localSheetId="23">[20]Rates!$E$176</definedName>
    <definedName name="v12c15" localSheetId="30">[20]Rates!$E$176</definedName>
    <definedName name="v12c15" localSheetId="29">[20]Rates!$E$176</definedName>
    <definedName name="v12c15" localSheetId="28">[20]Rates!$E$176</definedName>
    <definedName name="v12c15" localSheetId="27">[20]Rates!$E$176</definedName>
    <definedName name="v12c15" localSheetId="32">[20]Rates!$E$176</definedName>
    <definedName name="v12c15" localSheetId="31">[20]Rates!$E$176</definedName>
    <definedName name="v12c15">[21]Rates!$E$176</definedName>
    <definedName name="vv" localSheetId="1">#REF!</definedName>
    <definedName name="vv" localSheetId="2">#REF!</definedName>
    <definedName name="vv" localSheetId="4">#REF!</definedName>
    <definedName name="vv" localSheetId="6">#REF!</definedName>
    <definedName name="vv" localSheetId="5">#REF!</definedName>
    <definedName name="vv" localSheetId="8">#REF!</definedName>
    <definedName name="vv" localSheetId="7">#REF!</definedName>
    <definedName name="vv" localSheetId="10">#REF!</definedName>
    <definedName name="vv" localSheetId="9">#REF!</definedName>
    <definedName name="vv" localSheetId="12">#REF!</definedName>
    <definedName name="vv" localSheetId="11">#REF!</definedName>
    <definedName name="vv" localSheetId="3">#REF!</definedName>
    <definedName name="vv" localSheetId="14">#REF!</definedName>
    <definedName name="vv" localSheetId="13">#REF!</definedName>
    <definedName name="vv" localSheetId="15">#REF!</definedName>
    <definedName name="vv" localSheetId="16">#REF!</definedName>
    <definedName name="vv" localSheetId="18">#REF!</definedName>
    <definedName name="vv" localSheetId="17">#REF!</definedName>
    <definedName name="vv" localSheetId="20">#REF!</definedName>
    <definedName name="vv" localSheetId="19">#REF!</definedName>
    <definedName name="vv" localSheetId="22">#REF!</definedName>
    <definedName name="vv" localSheetId="21">#REF!</definedName>
    <definedName name="vv" localSheetId="24">#REF!</definedName>
    <definedName name="vv" localSheetId="26">#REF!</definedName>
    <definedName name="vv" localSheetId="25">#REF!</definedName>
    <definedName name="vv" localSheetId="23">#REF!</definedName>
    <definedName name="vv" localSheetId="30">#REF!</definedName>
    <definedName name="vv" localSheetId="29">#REF!</definedName>
    <definedName name="vv" localSheetId="28">#REF!</definedName>
    <definedName name="vv" localSheetId="27">#REF!</definedName>
    <definedName name="vv" localSheetId="32">#REF!</definedName>
    <definedName name="vv" localSheetId="31">#REF!</definedName>
    <definedName name="vv" localSheetId="38">#REF!</definedName>
    <definedName name="vv" localSheetId="0">#REF!</definedName>
    <definedName name="vv">#REF!</definedName>
    <definedName name="wo12d16" localSheetId="2">[20]Rates!$E$147</definedName>
    <definedName name="wo12d16" localSheetId="4">[20]Rates!$E$147</definedName>
    <definedName name="wo12d16" localSheetId="6">[20]Rates!$E$147</definedName>
    <definedName name="wo12d16" localSheetId="5">[20]Rates!$E$147</definedName>
    <definedName name="wo12d16" localSheetId="8">[20]Rates!$E$147</definedName>
    <definedName name="wo12d16" localSheetId="7">[20]Rates!$E$147</definedName>
    <definedName name="wo12d16" localSheetId="10">[20]Rates!$E$147</definedName>
    <definedName name="wo12d16" localSheetId="9">[20]Rates!$E$147</definedName>
    <definedName name="wo12d16" localSheetId="12">[20]Rates!$E$147</definedName>
    <definedName name="wo12d16" localSheetId="11">[20]Rates!$E$147</definedName>
    <definedName name="wo12d16" localSheetId="3">[20]Rates!$E$147</definedName>
    <definedName name="wo12d16" localSheetId="14">[20]Rates!$E$147</definedName>
    <definedName name="wo12d16" localSheetId="13">[20]Rates!$E$147</definedName>
    <definedName name="wo12d16" localSheetId="15">[20]Rates!$E$147</definedName>
    <definedName name="wo12d16" localSheetId="16">[20]Rates!$E$147</definedName>
    <definedName name="wo12d16" localSheetId="18">[20]Rates!$E$147</definedName>
    <definedName name="wo12d16" localSheetId="17">[20]Rates!$E$147</definedName>
    <definedName name="wo12d16" localSheetId="20">[20]Rates!$E$147</definedName>
    <definedName name="wo12d16" localSheetId="19">[20]Rates!$E$147</definedName>
    <definedName name="wo12d16" localSheetId="22">[20]Rates!$E$147</definedName>
    <definedName name="wo12d16" localSheetId="21">[20]Rates!$E$147</definedName>
    <definedName name="wo12d16" localSheetId="24">[20]Rates!$E$147</definedName>
    <definedName name="wo12d16" localSheetId="26">[20]Rates!$E$147</definedName>
    <definedName name="wo12d16" localSheetId="25">[20]Rates!$E$147</definedName>
    <definedName name="wo12d16" localSheetId="23">[20]Rates!$E$147</definedName>
    <definedName name="wo12d16" localSheetId="30">[20]Rates!$E$147</definedName>
    <definedName name="wo12d16" localSheetId="29">[20]Rates!$E$147</definedName>
    <definedName name="wo12d16" localSheetId="28">[20]Rates!$E$147</definedName>
    <definedName name="wo12d16" localSheetId="27">[20]Rates!$E$147</definedName>
    <definedName name="wo12d16" localSheetId="32">[20]Rates!$E$147</definedName>
    <definedName name="wo12d16" localSheetId="31">[20]Rates!$E$147</definedName>
    <definedName name="wo12d16">[21]Rates!$E$147</definedName>
    <definedName name="wo16d15" localSheetId="2">[20]Rates!$E$157</definedName>
    <definedName name="wo16d15" localSheetId="4">[20]Rates!$E$157</definedName>
    <definedName name="wo16d15" localSheetId="6">[20]Rates!$E$157</definedName>
    <definedName name="wo16d15" localSheetId="5">[20]Rates!$E$157</definedName>
    <definedName name="wo16d15" localSheetId="8">[20]Rates!$E$157</definedName>
    <definedName name="wo16d15" localSheetId="7">[20]Rates!$E$157</definedName>
    <definedName name="wo16d15" localSheetId="10">[20]Rates!$E$157</definedName>
    <definedName name="wo16d15" localSheetId="9">[20]Rates!$E$157</definedName>
    <definedName name="wo16d15" localSheetId="12">[20]Rates!$E$157</definedName>
    <definedName name="wo16d15" localSheetId="11">[20]Rates!$E$157</definedName>
    <definedName name="wo16d15" localSheetId="3">[20]Rates!$E$157</definedName>
    <definedName name="wo16d15" localSheetId="14">[20]Rates!$E$157</definedName>
    <definedName name="wo16d15" localSheetId="13">[20]Rates!$E$157</definedName>
    <definedName name="wo16d15" localSheetId="15">[20]Rates!$E$157</definedName>
    <definedName name="wo16d15" localSheetId="16">[20]Rates!$E$157</definedName>
    <definedName name="wo16d15" localSheetId="18">[20]Rates!$E$157</definedName>
    <definedName name="wo16d15" localSheetId="17">[20]Rates!$E$157</definedName>
    <definedName name="wo16d15" localSheetId="20">[20]Rates!$E$157</definedName>
    <definedName name="wo16d15" localSheetId="19">[20]Rates!$E$157</definedName>
    <definedName name="wo16d15" localSheetId="22">[20]Rates!$E$157</definedName>
    <definedName name="wo16d15" localSheetId="21">[20]Rates!$E$157</definedName>
    <definedName name="wo16d15" localSheetId="24">[20]Rates!$E$157</definedName>
    <definedName name="wo16d15" localSheetId="26">[20]Rates!$E$157</definedName>
    <definedName name="wo16d15" localSheetId="25">[20]Rates!$E$157</definedName>
    <definedName name="wo16d15" localSheetId="23">[20]Rates!$E$157</definedName>
    <definedName name="wo16d15" localSheetId="30">[20]Rates!$E$157</definedName>
    <definedName name="wo16d15" localSheetId="29">[20]Rates!$E$157</definedName>
    <definedName name="wo16d15" localSheetId="28">[20]Rates!$E$157</definedName>
    <definedName name="wo16d15" localSheetId="27">[20]Rates!$E$157</definedName>
    <definedName name="wo16d15" localSheetId="32">[20]Rates!$E$157</definedName>
    <definedName name="wo16d15" localSheetId="31">[20]Rates!$E$157</definedName>
    <definedName name="wo16d15">[21]Rates!$E$157</definedName>
    <definedName name="wzsz" localSheetId="2">[3]Rates!$E$265</definedName>
    <definedName name="wzsz" localSheetId="4">[3]Rates!$E$265</definedName>
    <definedName name="wzsz" localSheetId="6">[3]Rates!$E$265</definedName>
    <definedName name="wzsz" localSheetId="5">[3]Rates!$E$265</definedName>
    <definedName name="wzsz" localSheetId="8">[3]Rates!$E$265</definedName>
    <definedName name="wzsz" localSheetId="7">[3]Rates!$E$265</definedName>
    <definedName name="wzsz" localSheetId="10">[3]Rates!$E$265</definedName>
    <definedName name="wzsz" localSheetId="9">[3]Rates!$E$265</definedName>
    <definedName name="wzsz" localSheetId="12">[3]Rates!$E$265</definedName>
    <definedName name="wzsz" localSheetId="11">[3]Rates!$E$265</definedName>
    <definedName name="wzsz" localSheetId="3">[3]Rates!$E$265</definedName>
    <definedName name="wzsz" localSheetId="14">[3]Rates!$E$265</definedName>
    <definedName name="wzsz" localSheetId="13">[3]Rates!$E$265</definedName>
    <definedName name="wzsz" localSheetId="15">[3]Rates!$E$265</definedName>
    <definedName name="wzsz" localSheetId="16">[3]Rates!$E$265</definedName>
    <definedName name="wzsz" localSheetId="18">[3]Rates!$E$265</definedName>
    <definedName name="wzsz" localSheetId="17">[3]Rates!$E$265</definedName>
    <definedName name="wzsz" localSheetId="20">[3]Rates!$E$265</definedName>
    <definedName name="wzsz" localSheetId="19">[3]Rates!$E$265</definedName>
    <definedName name="wzsz" localSheetId="22">[3]Rates!$E$265</definedName>
    <definedName name="wzsz" localSheetId="21">[3]Rates!$E$265</definedName>
    <definedName name="wzsz" localSheetId="24">[3]Rates!$E$265</definedName>
    <definedName name="wzsz" localSheetId="26">[3]Rates!$E$265</definedName>
    <definedName name="wzsz" localSheetId="25">[3]Rates!$E$265</definedName>
    <definedName name="wzsz" localSheetId="23">[3]Rates!$E$265</definedName>
    <definedName name="wzsz" localSheetId="30">[3]Rates!$E$265</definedName>
    <definedName name="wzsz" localSheetId="29">[3]Rates!$E$265</definedName>
    <definedName name="wzsz" localSheetId="28">[3]Rates!$E$265</definedName>
    <definedName name="wzsz" localSheetId="27">[3]Rates!$E$265</definedName>
    <definedName name="wzsz" localSheetId="32">[3]Rates!$E$265</definedName>
    <definedName name="wzsz" localSheetId="31">[3]Rates!$E$265</definedName>
    <definedName name="wzsz">[4]Rates!$E$265</definedName>
    <definedName name="YES" localSheetId="15">#REF!</definedName>
    <definedName name="YES" localSheetId="16">#REF!</definedName>
    <definedName name="YES" localSheetId="19">#REF!</definedName>
    <definedName name="YES" localSheetId="22">#REF!</definedName>
    <definedName name="YES" localSheetId="21">#REF!</definedName>
    <definedName name="YES" localSheetId="24">#REF!</definedName>
    <definedName name="YES" localSheetId="26">#REF!</definedName>
    <definedName name="YES" localSheetId="25">#REF!</definedName>
    <definedName name="YES" localSheetId="23">#REF!</definedName>
    <definedName name="YES" localSheetId="30">#REF!</definedName>
    <definedName name="YES" localSheetId="29">#REF!</definedName>
    <definedName name="YES" localSheetId="32">#REF!</definedName>
    <definedName name="YES" localSheetId="31">#REF!</definedName>
    <definedName name="YES">#REF!</definedName>
    <definedName name="ygj1" localSheetId="2">[20]Rates!$E$314</definedName>
    <definedName name="ygj1" localSheetId="4">[20]Rates!$E$314</definedName>
    <definedName name="ygj1" localSheetId="6">[20]Rates!$E$314</definedName>
    <definedName name="ygj1" localSheetId="5">[20]Rates!$E$314</definedName>
    <definedName name="ygj1" localSheetId="8">[20]Rates!$E$314</definedName>
    <definedName name="ygj1" localSheetId="7">[20]Rates!$E$314</definedName>
    <definedName name="ygj1" localSheetId="10">[20]Rates!$E$314</definedName>
    <definedName name="ygj1" localSheetId="9">[20]Rates!$E$314</definedName>
    <definedName name="ygj1" localSheetId="12">[20]Rates!$E$314</definedName>
    <definedName name="ygj1" localSheetId="11">[20]Rates!$E$314</definedName>
    <definedName name="ygj1" localSheetId="3">[20]Rates!$E$314</definedName>
    <definedName name="ygj1" localSheetId="14">[20]Rates!$E$314</definedName>
    <definedName name="ygj1" localSheetId="13">[20]Rates!$E$314</definedName>
    <definedName name="ygj1" localSheetId="15">[20]Rates!$E$314</definedName>
    <definedName name="ygj1" localSheetId="16">[20]Rates!$E$314</definedName>
    <definedName name="ygj1" localSheetId="18">[20]Rates!$E$314</definedName>
    <definedName name="ygj1" localSheetId="17">[20]Rates!$E$314</definedName>
    <definedName name="ygj1" localSheetId="20">[20]Rates!$E$314</definedName>
    <definedName name="ygj1" localSheetId="19">[20]Rates!$E$314</definedName>
    <definedName name="ygj1" localSheetId="22">[20]Rates!$E$314</definedName>
    <definedName name="ygj1" localSheetId="21">[20]Rates!$E$314</definedName>
    <definedName name="ygj1" localSheetId="24">[20]Rates!$E$314</definedName>
    <definedName name="ygj1" localSheetId="26">[20]Rates!$E$314</definedName>
    <definedName name="ygj1" localSheetId="25">[20]Rates!$E$314</definedName>
    <definedName name="ygj1" localSheetId="23">[20]Rates!$E$314</definedName>
    <definedName name="ygj1" localSheetId="30">[20]Rates!$E$314</definedName>
    <definedName name="ygj1" localSheetId="29">[20]Rates!$E$314</definedName>
    <definedName name="ygj1" localSheetId="28">[20]Rates!$E$314</definedName>
    <definedName name="ygj1" localSheetId="27">[20]Rates!$E$314</definedName>
    <definedName name="ygj1" localSheetId="32">[20]Rates!$E$314</definedName>
    <definedName name="ygj1" localSheetId="31">[20]Rates!$E$314</definedName>
    <definedName name="ygj1">[21]Rates!$E$314</definedName>
    <definedName name="yhnt" localSheetId="2">[20]Rates!$E$120</definedName>
    <definedName name="yhnt" localSheetId="4">[20]Rates!$E$120</definedName>
    <definedName name="yhnt" localSheetId="6">[20]Rates!$E$120</definedName>
    <definedName name="yhnt" localSheetId="5">[20]Rates!$E$120</definedName>
    <definedName name="yhnt" localSheetId="8">[20]Rates!$E$120</definedName>
    <definedName name="yhnt" localSheetId="7">[20]Rates!$E$120</definedName>
    <definedName name="yhnt" localSheetId="10">[20]Rates!$E$120</definedName>
    <definedName name="yhnt" localSheetId="9">[20]Rates!$E$120</definedName>
    <definedName name="yhnt" localSheetId="12">[20]Rates!$E$120</definedName>
    <definedName name="yhnt" localSheetId="11">[20]Rates!$E$120</definedName>
    <definedName name="yhnt" localSheetId="3">[20]Rates!$E$120</definedName>
    <definedName name="yhnt" localSheetId="14">[20]Rates!$E$120</definedName>
    <definedName name="yhnt" localSheetId="13">[20]Rates!$E$120</definedName>
    <definedName name="yhnt" localSheetId="15">[20]Rates!$E$120</definedName>
    <definedName name="yhnt" localSheetId="16">[20]Rates!$E$120</definedName>
    <definedName name="yhnt" localSheetId="18">[20]Rates!$E$120</definedName>
    <definedName name="yhnt" localSheetId="17">[20]Rates!$E$120</definedName>
    <definedName name="yhnt" localSheetId="20">[20]Rates!$E$120</definedName>
    <definedName name="yhnt" localSheetId="19">[20]Rates!$E$120</definedName>
    <definedName name="yhnt" localSheetId="22">[20]Rates!$E$120</definedName>
    <definedName name="yhnt" localSheetId="21">[20]Rates!$E$120</definedName>
    <definedName name="yhnt" localSheetId="24">[20]Rates!$E$120</definedName>
    <definedName name="yhnt" localSheetId="26">[20]Rates!$E$120</definedName>
    <definedName name="yhnt" localSheetId="25">[20]Rates!$E$120</definedName>
    <definedName name="yhnt" localSheetId="23">[20]Rates!$E$120</definedName>
    <definedName name="yhnt" localSheetId="30">[20]Rates!$E$120</definedName>
    <definedName name="yhnt" localSheetId="29">[20]Rates!$E$120</definedName>
    <definedName name="yhnt" localSheetId="28">[20]Rates!$E$120</definedName>
    <definedName name="yhnt" localSheetId="27">[20]Rates!$E$120</definedName>
    <definedName name="yhnt" localSheetId="32">[20]Rates!$E$120</definedName>
    <definedName name="yhnt" localSheetId="31">[20]Rates!$E$120</definedName>
    <definedName name="yhnt">[21]Rates!$E$120</definedName>
    <definedName name="zgjf100" localSheetId="2">[20]Rates!$E$301</definedName>
    <definedName name="zgjf100" localSheetId="4">[20]Rates!$E$301</definedName>
    <definedName name="zgjf100" localSheetId="6">[20]Rates!$E$301</definedName>
    <definedName name="zgjf100" localSheetId="5">[20]Rates!$E$301</definedName>
    <definedName name="zgjf100" localSheetId="8">[20]Rates!$E$301</definedName>
    <definedName name="zgjf100" localSheetId="7">[20]Rates!$E$301</definedName>
    <definedName name="zgjf100" localSheetId="10">[20]Rates!$E$301</definedName>
    <definedName name="zgjf100" localSheetId="9">[20]Rates!$E$301</definedName>
    <definedName name="zgjf100" localSheetId="12">[20]Rates!$E$301</definedName>
    <definedName name="zgjf100" localSheetId="11">[20]Rates!$E$301</definedName>
    <definedName name="zgjf100" localSheetId="3">[20]Rates!$E$301</definedName>
    <definedName name="zgjf100" localSheetId="14">[20]Rates!$E$301</definedName>
    <definedName name="zgjf100" localSheetId="13">[20]Rates!$E$301</definedName>
    <definedName name="zgjf100" localSheetId="15">[20]Rates!$E$301</definedName>
    <definedName name="zgjf100" localSheetId="16">[20]Rates!$E$301</definedName>
    <definedName name="zgjf100" localSheetId="18">[20]Rates!$E$301</definedName>
    <definedName name="zgjf100" localSheetId="17">[20]Rates!$E$301</definedName>
    <definedName name="zgjf100" localSheetId="20">[20]Rates!$E$301</definedName>
    <definedName name="zgjf100" localSheetId="19">[20]Rates!$E$301</definedName>
    <definedName name="zgjf100" localSheetId="22">[20]Rates!$E$301</definedName>
    <definedName name="zgjf100" localSheetId="21">[20]Rates!$E$301</definedName>
    <definedName name="zgjf100" localSheetId="24">[20]Rates!$E$301</definedName>
    <definedName name="zgjf100" localSheetId="26">[20]Rates!$E$301</definedName>
    <definedName name="zgjf100" localSheetId="25">[20]Rates!$E$301</definedName>
    <definedName name="zgjf100" localSheetId="23">[20]Rates!$E$301</definedName>
    <definedName name="zgjf100" localSheetId="30">[20]Rates!$E$301</definedName>
    <definedName name="zgjf100" localSheetId="29">[20]Rates!$E$301</definedName>
    <definedName name="zgjf100" localSheetId="28">[20]Rates!$E$301</definedName>
    <definedName name="zgjf100" localSheetId="27">[20]Rates!$E$301</definedName>
    <definedName name="zgjf100" localSheetId="32">[20]Rates!$E$301</definedName>
    <definedName name="zgjf100" localSheetId="31">[20]Rates!$E$301</definedName>
    <definedName name="zgjf100">[21]Rates!$E$301</definedName>
    <definedName name="zgjf150" localSheetId="2">[20]Rates!$E$302</definedName>
    <definedName name="zgjf150" localSheetId="4">[20]Rates!$E$302</definedName>
    <definedName name="zgjf150" localSheetId="6">[20]Rates!$E$302</definedName>
    <definedName name="zgjf150" localSheetId="5">[20]Rates!$E$302</definedName>
    <definedName name="zgjf150" localSheetId="8">[20]Rates!$E$302</definedName>
    <definedName name="zgjf150" localSheetId="7">[20]Rates!$E$302</definedName>
    <definedName name="zgjf150" localSheetId="10">[20]Rates!$E$302</definedName>
    <definedName name="zgjf150" localSheetId="9">[20]Rates!$E$302</definedName>
    <definedName name="zgjf150" localSheetId="12">[20]Rates!$E$302</definedName>
    <definedName name="zgjf150" localSheetId="11">[20]Rates!$E$302</definedName>
    <definedName name="zgjf150" localSheetId="3">[20]Rates!$E$302</definedName>
    <definedName name="zgjf150" localSheetId="14">[20]Rates!$E$302</definedName>
    <definedName name="zgjf150" localSheetId="13">[20]Rates!$E$302</definedName>
    <definedName name="zgjf150" localSheetId="15">[20]Rates!$E$302</definedName>
    <definedName name="zgjf150" localSheetId="16">[20]Rates!$E$302</definedName>
    <definedName name="zgjf150" localSheetId="18">[20]Rates!$E$302</definedName>
    <definedName name="zgjf150" localSheetId="17">[20]Rates!$E$302</definedName>
    <definedName name="zgjf150" localSheetId="20">[20]Rates!$E$302</definedName>
    <definedName name="zgjf150" localSheetId="19">[20]Rates!$E$302</definedName>
    <definedName name="zgjf150" localSheetId="22">[20]Rates!$E$302</definedName>
    <definedName name="zgjf150" localSheetId="21">[20]Rates!$E$302</definedName>
    <definedName name="zgjf150" localSheetId="24">[20]Rates!$E$302</definedName>
    <definedName name="zgjf150" localSheetId="26">[20]Rates!$E$302</definedName>
    <definedName name="zgjf150" localSheetId="25">[20]Rates!$E$302</definedName>
    <definedName name="zgjf150" localSheetId="23">[20]Rates!$E$302</definedName>
    <definedName name="zgjf150" localSheetId="30">[20]Rates!$E$302</definedName>
    <definedName name="zgjf150" localSheetId="29">[20]Rates!$E$302</definedName>
    <definedName name="zgjf150" localSheetId="28">[20]Rates!$E$302</definedName>
    <definedName name="zgjf150" localSheetId="27">[20]Rates!$E$302</definedName>
    <definedName name="zgjf150" localSheetId="32">[20]Rates!$E$302</definedName>
    <definedName name="zgjf150" localSheetId="31">[20]Rates!$E$302</definedName>
    <definedName name="zgjf150">[21]Rates!$E$302</definedName>
    <definedName name="zgjf80" localSheetId="2">[26]Rates!$E$291</definedName>
    <definedName name="zgjf80" localSheetId="4">[26]Rates!$E$291</definedName>
    <definedName name="zgjf80" localSheetId="6">[26]Rates!$E$291</definedName>
    <definedName name="zgjf80" localSheetId="5">[26]Rates!$E$291</definedName>
    <definedName name="zgjf80" localSheetId="8">[26]Rates!$E$291</definedName>
    <definedName name="zgjf80" localSheetId="7">[26]Rates!$E$291</definedName>
    <definedName name="zgjf80" localSheetId="10">[26]Rates!$E$291</definedName>
    <definedName name="zgjf80" localSheetId="9">[26]Rates!$E$291</definedName>
    <definedName name="zgjf80" localSheetId="12">[26]Rates!$E$291</definedName>
    <definedName name="zgjf80" localSheetId="11">[26]Rates!$E$291</definedName>
    <definedName name="zgjf80" localSheetId="3">[26]Rates!$E$291</definedName>
    <definedName name="zgjf80" localSheetId="14">[26]Rates!$E$291</definedName>
    <definedName name="zgjf80" localSheetId="13">[26]Rates!$E$291</definedName>
    <definedName name="zgjf80" localSheetId="15">[26]Rates!$E$291</definedName>
    <definedName name="zgjf80" localSheetId="16">[26]Rates!$E$291</definedName>
    <definedName name="zgjf80" localSheetId="18">[26]Rates!$E$291</definedName>
    <definedName name="zgjf80" localSheetId="17">[26]Rates!$E$291</definedName>
    <definedName name="zgjf80" localSheetId="20">[26]Rates!$E$291</definedName>
    <definedName name="zgjf80" localSheetId="19">[26]Rates!$E$291</definedName>
    <definedName name="zgjf80" localSheetId="22">[26]Rates!$E$291</definedName>
    <definedName name="zgjf80" localSheetId="21">[26]Rates!$E$291</definedName>
    <definedName name="zgjf80" localSheetId="24">[26]Rates!$E$291</definedName>
    <definedName name="zgjf80" localSheetId="26">[26]Rates!$E$291</definedName>
    <definedName name="zgjf80" localSheetId="25">[26]Rates!$E$291</definedName>
    <definedName name="zgjf80" localSheetId="23">[26]Rates!$E$291</definedName>
    <definedName name="zgjf80" localSheetId="30">[26]Rates!$E$291</definedName>
    <definedName name="zgjf80" localSheetId="29">[26]Rates!$E$291</definedName>
    <definedName name="zgjf80" localSheetId="28">[26]Rates!$E$291</definedName>
    <definedName name="zgjf80" localSheetId="27">[26]Rates!$E$291</definedName>
    <definedName name="zgjf80" localSheetId="32">[26]Rates!$E$291</definedName>
    <definedName name="zgjf80" localSheetId="31">[26]Rates!$E$291</definedName>
    <definedName name="zgjf80">[27]Rates!$E$291</definedName>
    <definedName name="zhfl" localSheetId="2">[20]Rates!$J$5</definedName>
    <definedName name="zhfl" localSheetId="4">[20]Rates!$J$5</definedName>
    <definedName name="zhfl" localSheetId="6">[20]Rates!$J$5</definedName>
    <definedName name="zhfl" localSheetId="5">[20]Rates!$J$5</definedName>
    <definedName name="zhfl" localSheetId="8">[20]Rates!$J$5</definedName>
    <definedName name="zhfl" localSheetId="7">[20]Rates!$J$5</definedName>
    <definedName name="zhfl" localSheetId="10">[20]Rates!$J$5</definedName>
    <definedName name="zhfl" localSheetId="9">[20]Rates!$J$5</definedName>
    <definedName name="zhfl" localSheetId="12">[20]Rates!$J$5</definedName>
    <definedName name="zhfl" localSheetId="11">[20]Rates!$J$5</definedName>
    <definedName name="zhfl" localSheetId="3">[20]Rates!$J$5</definedName>
    <definedName name="zhfl" localSheetId="14">[20]Rates!$J$5</definedName>
    <definedName name="zhfl" localSheetId="13">[20]Rates!$J$5</definedName>
    <definedName name="zhfl" localSheetId="15">[20]Rates!$J$5</definedName>
    <definedName name="zhfl" localSheetId="16">[20]Rates!$J$5</definedName>
    <definedName name="zhfl" localSheetId="18">[20]Rates!$J$5</definedName>
    <definedName name="zhfl" localSheetId="17">[20]Rates!$J$5</definedName>
    <definedName name="zhfl" localSheetId="20">[20]Rates!$J$5</definedName>
    <definedName name="zhfl" localSheetId="19">[20]Rates!$J$5</definedName>
    <definedName name="zhfl" localSheetId="22">[20]Rates!$J$5</definedName>
    <definedName name="zhfl" localSheetId="21">[20]Rates!$J$5</definedName>
    <definedName name="zhfl" localSheetId="24">[20]Rates!$J$5</definedName>
    <definedName name="zhfl" localSheetId="26">[20]Rates!$J$5</definedName>
    <definedName name="zhfl" localSheetId="25">[20]Rates!$J$5</definedName>
    <definedName name="zhfl" localSheetId="23">[20]Rates!$J$5</definedName>
    <definedName name="zhfl" localSheetId="30">[20]Rates!$J$5</definedName>
    <definedName name="zhfl" localSheetId="29">[20]Rates!$J$5</definedName>
    <definedName name="zhfl" localSheetId="28">[20]Rates!$J$5</definedName>
    <definedName name="zhfl" localSheetId="27">[20]Rates!$J$5</definedName>
    <definedName name="zhfl" localSheetId="32">[20]Rates!$J$5</definedName>
    <definedName name="zhfl" localSheetId="31">[20]Rates!$J$5</definedName>
    <definedName name="zhfl">[21]Rates!$J$5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136" l="1"/>
  <c r="G13" i="136"/>
  <c r="G6" i="2"/>
  <c r="G7" i="2"/>
  <c r="G8" i="2"/>
  <c r="G9" i="2"/>
  <c r="G80" i="2"/>
  <c r="G42" i="140" l="1"/>
  <c r="G88" i="31" l="1"/>
  <c r="G59" i="31"/>
  <c r="G67" i="121"/>
  <c r="G66" i="121"/>
  <c r="G65" i="121"/>
  <c r="G64" i="121"/>
  <c r="G62" i="121"/>
  <c r="G61" i="121"/>
  <c r="G60" i="121"/>
  <c r="G59" i="121"/>
  <c r="G58" i="121"/>
  <c r="G57" i="121"/>
  <c r="G55" i="121"/>
  <c r="G54" i="121"/>
  <c r="G51" i="121"/>
  <c r="G50" i="121"/>
  <c r="G49" i="121"/>
  <c r="G48" i="121"/>
  <c r="G47" i="121"/>
  <c r="G46" i="121"/>
  <c r="G43" i="121"/>
  <c r="G42" i="121"/>
  <c r="G41" i="121"/>
  <c r="G40" i="121"/>
  <c r="G39" i="121"/>
  <c r="G38" i="121"/>
  <c r="G37" i="121"/>
  <c r="G36" i="121"/>
  <c r="G35" i="121"/>
  <c r="G34" i="121"/>
  <c r="G33" i="121"/>
  <c r="G30" i="121"/>
  <c r="G29" i="121"/>
  <c r="G28" i="121"/>
  <c r="G27" i="121"/>
  <c r="G26" i="121"/>
  <c r="G25" i="121"/>
  <c r="G24" i="121"/>
  <c r="G23" i="121"/>
  <c r="G22" i="121"/>
  <c r="G21" i="121"/>
  <c r="G20" i="121"/>
  <c r="G19" i="121"/>
  <c r="G18" i="121"/>
  <c r="G17" i="121"/>
  <c r="G16" i="121"/>
  <c r="G15" i="121"/>
  <c r="G14" i="121"/>
  <c r="G13" i="121"/>
  <c r="G12" i="121"/>
  <c r="G70" i="121" l="1"/>
  <c r="D9" i="31" s="1"/>
  <c r="G53" i="121"/>
  <c r="D7" i="31" s="1"/>
  <c r="D44" i="31" s="1"/>
  <c r="D24" i="32" s="1"/>
  <c r="I47" i="121"/>
  <c r="G72" i="121" l="1"/>
  <c r="G86" i="136"/>
  <c r="F85" i="136"/>
  <c r="G76" i="138"/>
  <c r="G84" i="136"/>
  <c r="F83" i="136"/>
  <c r="G78" i="132"/>
  <c r="F77" i="132"/>
  <c r="F21" i="163"/>
  <c r="F27" i="165"/>
  <c r="F26" i="155"/>
  <c r="F39" i="163"/>
  <c r="F40" i="163"/>
  <c r="F41" i="163"/>
  <c r="F42" i="163"/>
  <c r="F43" i="163"/>
  <c r="F44" i="163"/>
  <c r="F45" i="163"/>
  <c r="F46" i="163"/>
  <c r="F47" i="163"/>
  <c r="F48" i="163"/>
  <c r="F49" i="163"/>
  <c r="F50" i="163"/>
  <c r="F51" i="163"/>
  <c r="F52" i="163"/>
  <c r="F53" i="163"/>
  <c r="F54" i="163"/>
  <c r="F55" i="163"/>
  <c r="F56" i="163"/>
  <c r="F57" i="163"/>
  <c r="F58" i="163"/>
  <c r="F59" i="163"/>
  <c r="F60" i="163"/>
  <c r="F61" i="163"/>
  <c r="F62" i="163"/>
  <c r="F63" i="163"/>
  <c r="F64" i="163"/>
  <c r="F66" i="163"/>
  <c r="F67" i="163"/>
  <c r="F68" i="163"/>
  <c r="F69" i="163"/>
  <c r="F70" i="163"/>
  <c r="F71" i="163"/>
  <c r="F38" i="163"/>
  <c r="F36" i="163"/>
  <c r="F31" i="163"/>
  <c r="F32" i="163"/>
  <c r="F33" i="163"/>
  <c r="F34" i="163"/>
  <c r="F35" i="163"/>
  <c r="F30" i="163"/>
  <c r="F18" i="163"/>
  <c r="F20" i="163"/>
  <c r="F17" i="163"/>
  <c r="F8" i="163"/>
  <c r="F50" i="165"/>
  <c r="F51" i="165"/>
  <c r="F52" i="165"/>
  <c r="F53" i="165"/>
  <c r="F54" i="165"/>
  <c r="F55" i="165"/>
  <c r="F56" i="165"/>
  <c r="F57" i="165"/>
  <c r="F58" i="165"/>
  <c r="F59" i="165"/>
  <c r="F60" i="165"/>
  <c r="F61" i="165"/>
  <c r="F62" i="165"/>
  <c r="F63" i="165"/>
  <c r="F64" i="165"/>
  <c r="F65" i="165"/>
  <c r="F66" i="165"/>
  <c r="F67" i="165"/>
  <c r="F68" i="165"/>
  <c r="F69" i="165"/>
  <c r="F70" i="165"/>
  <c r="F71" i="165"/>
  <c r="F72" i="165"/>
  <c r="F73" i="165"/>
  <c r="F74" i="165"/>
  <c r="F75" i="165"/>
  <c r="F76" i="165"/>
  <c r="F77" i="165"/>
  <c r="F78" i="165"/>
  <c r="F79" i="165"/>
  <c r="F80" i="165"/>
  <c r="F81" i="165"/>
  <c r="F82" i="165"/>
  <c r="F49" i="165"/>
  <c r="F34" i="165"/>
  <c r="F36" i="165"/>
  <c r="G42" i="165" s="1"/>
  <c r="F37" i="165"/>
  <c r="G43" i="165" s="1"/>
  <c r="F38" i="165"/>
  <c r="G44" i="165" s="1"/>
  <c r="F39" i="165"/>
  <c r="G45" i="165" s="1"/>
  <c r="F40" i="165"/>
  <c r="G46" i="165" s="1"/>
  <c r="F33" i="165"/>
  <c r="G41" i="165" s="1"/>
  <c r="F10" i="165"/>
  <c r="F11" i="165"/>
  <c r="F14" i="165"/>
  <c r="F15" i="165"/>
  <c r="F16" i="165"/>
  <c r="F17" i="165"/>
  <c r="F18" i="165"/>
  <c r="F19" i="165"/>
  <c r="F20" i="165"/>
  <c r="F21" i="165"/>
  <c r="F22" i="165"/>
  <c r="F23" i="165"/>
  <c r="F24" i="165"/>
  <c r="F25" i="165"/>
  <c r="F26" i="165"/>
  <c r="F29" i="165"/>
  <c r="F9" i="165"/>
  <c r="F10" i="155"/>
  <c r="F11" i="155"/>
  <c r="F12" i="155"/>
  <c r="F13" i="155"/>
  <c r="F14" i="155"/>
  <c r="F15" i="155"/>
  <c r="F16" i="155"/>
  <c r="F17" i="155"/>
  <c r="F18" i="155"/>
  <c r="F19" i="155"/>
  <c r="F20" i="155"/>
  <c r="F21" i="155"/>
  <c r="F22" i="155"/>
  <c r="F23" i="155"/>
  <c r="F24" i="155"/>
  <c r="F25" i="155"/>
  <c r="F29" i="155"/>
  <c r="F30" i="155"/>
  <c r="F31" i="155"/>
  <c r="F32" i="155"/>
  <c r="F33" i="155"/>
  <c r="G42" i="155" s="1"/>
  <c r="F34" i="155"/>
  <c r="F36" i="155"/>
  <c r="F37" i="155"/>
  <c r="G44" i="155" s="1"/>
  <c r="F38" i="155"/>
  <c r="G45" i="155" s="1"/>
  <c r="F39" i="155"/>
  <c r="G46" i="155" s="1"/>
  <c r="F40" i="155"/>
  <c r="G47" i="155" s="1"/>
  <c r="F41" i="155"/>
  <c r="F48" i="155"/>
  <c r="F49" i="155"/>
  <c r="F50" i="155"/>
  <c r="F51" i="155"/>
  <c r="F52" i="155"/>
  <c r="F53" i="155"/>
  <c r="F54" i="155"/>
  <c r="F55" i="155"/>
  <c r="F56" i="155"/>
  <c r="F57" i="155"/>
  <c r="F58" i="155"/>
  <c r="F59" i="155"/>
  <c r="F60" i="155"/>
  <c r="F61" i="155"/>
  <c r="F62" i="155"/>
  <c r="F63" i="155"/>
  <c r="F64" i="155"/>
  <c r="F65" i="155"/>
  <c r="F66" i="155"/>
  <c r="F67" i="155"/>
  <c r="F68" i="155"/>
  <c r="F69" i="155"/>
  <c r="F70" i="155"/>
  <c r="F71" i="155"/>
  <c r="F72" i="155"/>
  <c r="F73" i="155"/>
  <c r="F74" i="155"/>
  <c r="F75" i="155"/>
  <c r="F76" i="155"/>
  <c r="F77" i="155"/>
  <c r="F78" i="155"/>
  <c r="F79" i="155"/>
  <c r="F80" i="155"/>
  <c r="F81" i="155"/>
  <c r="F82" i="155"/>
  <c r="F83" i="155"/>
  <c r="F9" i="155"/>
  <c r="F40" i="149"/>
  <c r="F41" i="149"/>
  <c r="F42" i="149"/>
  <c r="F43" i="149"/>
  <c r="F44" i="149"/>
  <c r="F45" i="149"/>
  <c r="F46" i="149"/>
  <c r="F47" i="149"/>
  <c r="F48" i="149"/>
  <c r="F49" i="149"/>
  <c r="F50" i="149"/>
  <c r="F51" i="149"/>
  <c r="F52" i="149"/>
  <c r="F53" i="149"/>
  <c r="F54" i="149"/>
  <c r="F55" i="149"/>
  <c r="F56" i="149"/>
  <c r="F57" i="149"/>
  <c r="F58" i="149"/>
  <c r="F59" i="149"/>
  <c r="F60" i="149"/>
  <c r="F61" i="149"/>
  <c r="F62" i="149"/>
  <c r="F63" i="149"/>
  <c r="F64" i="149"/>
  <c r="F65" i="149"/>
  <c r="F66" i="149"/>
  <c r="F67" i="149"/>
  <c r="F68" i="149"/>
  <c r="F69" i="149"/>
  <c r="F70" i="149"/>
  <c r="F71" i="149"/>
  <c r="F72" i="149"/>
  <c r="F39" i="149"/>
  <c r="F32" i="149"/>
  <c r="F34" i="149"/>
  <c r="F35" i="149"/>
  <c r="F36" i="149"/>
  <c r="F37" i="149"/>
  <c r="F31" i="149"/>
  <c r="F10" i="149"/>
  <c r="F11" i="149"/>
  <c r="F14" i="149"/>
  <c r="F15" i="149"/>
  <c r="F16" i="149"/>
  <c r="F17" i="149"/>
  <c r="F18" i="149"/>
  <c r="F19" i="149"/>
  <c r="F20" i="149"/>
  <c r="F21" i="149"/>
  <c r="F22" i="149"/>
  <c r="F23" i="149"/>
  <c r="F24" i="149"/>
  <c r="F25" i="149"/>
  <c r="F9" i="149"/>
  <c r="F42" i="134"/>
  <c r="F43" i="134"/>
  <c r="F44" i="134"/>
  <c r="F45" i="134"/>
  <c r="F46" i="134"/>
  <c r="F47" i="134"/>
  <c r="F48" i="134"/>
  <c r="F49" i="134"/>
  <c r="F50" i="134"/>
  <c r="F51" i="134"/>
  <c r="F52" i="134"/>
  <c r="F53" i="134"/>
  <c r="F54" i="134"/>
  <c r="F55" i="134"/>
  <c r="F56" i="134"/>
  <c r="F57" i="134"/>
  <c r="F58" i="134"/>
  <c r="F59" i="134"/>
  <c r="F60" i="134"/>
  <c r="F61" i="134"/>
  <c r="F62" i="134"/>
  <c r="F63" i="134"/>
  <c r="F64" i="134"/>
  <c r="F65" i="134"/>
  <c r="F66" i="134"/>
  <c r="F67" i="134"/>
  <c r="F68" i="134"/>
  <c r="F69" i="134"/>
  <c r="F70" i="134"/>
  <c r="F71" i="134"/>
  <c r="F72" i="134"/>
  <c r="F73" i="134"/>
  <c r="F74" i="134"/>
  <c r="F41" i="134"/>
  <c r="F34" i="134"/>
  <c r="F36" i="134"/>
  <c r="F37" i="134"/>
  <c r="F38" i="134"/>
  <c r="F33" i="134"/>
  <c r="F10" i="134"/>
  <c r="F11" i="134"/>
  <c r="F14" i="134"/>
  <c r="F15" i="134"/>
  <c r="F16" i="134"/>
  <c r="F17" i="134"/>
  <c r="F18" i="134"/>
  <c r="F19" i="134"/>
  <c r="F20" i="134"/>
  <c r="F21" i="134"/>
  <c r="F22" i="134"/>
  <c r="F23" i="134"/>
  <c r="F24" i="134"/>
  <c r="F25" i="134"/>
  <c r="F27" i="134"/>
  <c r="F29" i="134"/>
  <c r="F9" i="134"/>
  <c r="F10" i="147"/>
  <c r="F11" i="147"/>
  <c r="F14" i="147"/>
  <c r="F15" i="147"/>
  <c r="F16" i="147"/>
  <c r="F17" i="147"/>
  <c r="F18" i="147"/>
  <c r="F19" i="147"/>
  <c r="F20" i="147"/>
  <c r="F21" i="147"/>
  <c r="F22" i="147"/>
  <c r="F23" i="147"/>
  <c r="F24" i="147"/>
  <c r="F25" i="147"/>
  <c r="F27" i="147"/>
  <c r="F29" i="147"/>
  <c r="F30" i="147"/>
  <c r="F31" i="147"/>
  <c r="F32" i="147"/>
  <c r="F33" i="147"/>
  <c r="G42" i="147" s="1"/>
  <c r="F34" i="147"/>
  <c r="F36" i="147"/>
  <c r="G43" i="147" s="1"/>
  <c r="F37" i="147"/>
  <c r="G44" i="147" s="1"/>
  <c r="F38" i="147"/>
  <c r="G45" i="147" s="1"/>
  <c r="F39" i="147"/>
  <c r="G46" i="147" s="1"/>
  <c r="F40" i="147"/>
  <c r="G47" i="147" s="1"/>
  <c r="F41" i="147"/>
  <c r="F48" i="147"/>
  <c r="F49" i="147"/>
  <c r="F50" i="147"/>
  <c r="F51" i="147"/>
  <c r="F52" i="147"/>
  <c r="F53" i="147"/>
  <c r="F54" i="147"/>
  <c r="F55" i="147"/>
  <c r="F56" i="147"/>
  <c r="F57" i="147"/>
  <c r="F58" i="147"/>
  <c r="F59" i="147"/>
  <c r="F60" i="147"/>
  <c r="F61" i="147"/>
  <c r="F62" i="147"/>
  <c r="F63" i="147"/>
  <c r="F64" i="147"/>
  <c r="F65" i="147"/>
  <c r="F66" i="147"/>
  <c r="F67" i="147"/>
  <c r="F68" i="147"/>
  <c r="F69" i="147"/>
  <c r="F70" i="147"/>
  <c r="F71" i="147"/>
  <c r="F72" i="147"/>
  <c r="F73" i="147"/>
  <c r="F74" i="147"/>
  <c r="F75" i="147"/>
  <c r="F76" i="147"/>
  <c r="F77" i="147"/>
  <c r="F78" i="147"/>
  <c r="F79" i="147"/>
  <c r="F80" i="147"/>
  <c r="F81" i="147"/>
  <c r="F82" i="147"/>
  <c r="F9" i="147"/>
  <c r="F10" i="145"/>
  <c r="F11" i="145"/>
  <c r="F14" i="145"/>
  <c r="F15" i="145"/>
  <c r="F16" i="145"/>
  <c r="F17" i="145"/>
  <c r="F18" i="145"/>
  <c r="F19" i="145"/>
  <c r="F20" i="145"/>
  <c r="F21" i="145"/>
  <c r="F22" i="145"/>
  <c r="F23" i="145"/>
  <c r="F24" i="145"/>
  <c r="F25" i="145"/>
  <c r="F27" i="145"/>
  <c r="F29" i="145"/>
  <c r="F30" i="145"/>
  <c r="F31" i="145"/>
  <c r="F32" i="145"/>
  <c r="F33" i="145"/>
  <c r="G42" i="145" s="1"/>
  <c r="F34" i="145"/>
  <c r="F36" i="145"/>
  <c r="G43" i="145" s="1"/>
  <c r="F37" i="145"/>
  <c r="G44" i="145" s="1"/>
  <c r="F38" i="145"/>
  <c r="G45" i="145" s="1"/>
  <c r="F39" i="145"/>
  <c r="G46" i="145" s="1"/>
  <c r="F40" i="145"/>
  <c r="G47" i="145" s="1"/>
  <c r="F41" i="145"/>
  <c r="F49" i="145"/>
  <c r="F50" i="145"/>
  <c r="F51" i="145"/>
  <c r="F52" i="145"/>
  <c r="F53" i="145"/>
  <c r="F54" i="145"/>
  <c r="F55" i="145"/>
  <c r="F56" i="145"/>
  <c r="F57" i="145"/>
  <c r="F58" i="145"/>
  <c r="F59" i="145"/>
  <c r="F60" i="145"/>
  <c r="F61" i="145"/>
  <c r="F62" i="145"/>
  <c r="F63" i="145"/>
  <c r="F64" i="145"/>
  <c r="F65" i="145"/>
  <c r="F66" i="145"/>
  <c r="F67" i="145"/>
  <c r="F68" i="145"/>
  <c r="F69" i="145"/>
  <c r="F70" i="145"/>
  <c r="F71" i="145"/>
  <c r="F72" i="145"/>
  <c r="F73" i="145"/>
  <c r="F74" i="145"/>
  <c r="F75" i="145"/>
  <c r="F76" i="145"/>
  <c r="F78" i="145"/>
  <c r="F79" i="145"/>
  <c r="F80" i="145"/>
  <c r="F81" i="145"/>
  <c r="F82" i="145"/>
  <c r="F83" i="145"/>
  <c r="F9" i="145"/>
  <c r="F83" i="161"/>
  <c r="F10" i="161"/>
  <c r="F11" i="161"/>
  <c r="F14" i="161"/>
  <c r="F15" i="161"/>
  <c r="F16" i="161"/>
  <c r="F17" i="161"/>
  <c r="F18" i="161"/>
  <c r="F19" i="161"/>
  <c r="F20" i="161"/>
  <c r="F21" i="161"/>
  <c r="F22" i="161"/>
  <c r="F23" i="161"/>
  <c r="F24" i="161"/>
  <c r="F25" i="161"/>
  <c r="F26" i="161"/>
  <c r="F29" i="161"/>
  <c r="F30" i="161"/>
  <c r="F31" i="161"/>
  <c r="F32" i="161"/>
  <c r="F33" i="161"/>
  <c r="G42" i="161" s="1"/>
  <c r="F34" i="161"/>
  <c r="F36" i="161"/>
  <c r="G43" i="161" s="1"/>
  <c r="F37" i="161"/>
  <c r="G44" i="161" s="1"/>
  <c r="F38" i="161"/>
  <c r="G45" i="161" s="1"/>
  <c r="F39" i="161"/>
  <c r="G46" i="161" s="1"/>
  <c r="F40" i="161"/>
  <c r="G47" i="161" s="1"/>
  <c r="F41" i="161"/>
  <c r="F49" i="161"/>
  <c r="F50" i="161"/>
  <c r="F51" i="161"/>
  <c r="F52" i="161"/>
  <c r="F53" i="161"/>
  <c r="F54" i="161"/>
  <c r="F55" i="161"/>
  <c r="F56" i="161"/>
  <c r="F57" i="161"/>
  <c r="F58" i="161"/>
  <c r="F59" i="161"/>
  <c r="F60" i="161"/>
  <c r="F61" i="161"/>
  <c r="F62" i="161"/>
  <c r="F63" i="161"/>
  <c r="F64" i="161"/>
  <c r="F65" i="161"/>
  <c r="F66" i="161"/>
  <c r="F67" i="161"/>
  <c r="F68" i="161"/>
  <c r="F69" i="161"/>
  <c r="F70" i="161"/>
  <c r="F71" i="161"/>
  <c r="F72" i="161"/>
  <c r="F73" i="161"/>
  <c r="F74" i="161"/>
  <c r="F75" i="161"/>
  <c r="F76" i="161"/>
  <c r="F78" i="161"/>
  <c r="F79" i="161"/>
  <c r="F80" i="161"/>
  <c r="F81" i="161"/>
  <c r="F82" i="161"/>
  <c r="F9" i="161"/>
  <c r="F10" i="144"/>
  <c r="F11" i="144"/>
  <c r="F14" i="144"/>
  <c r="F15" i="144"/>
  <c r="F16" i="144"/>
  <c r="F17" i="144"/>
  <c r="F18" i="144"/>
  <c r="F19" i="144"/>
  <c r="F20" i="144"/>
  <c r="F21" i="144"/>
  <c r="F22" i="144"/>
  <c r="F23" i="144"/>
  <c r="F24" i="144"/>
  <c r="F25" i="144"/>
  <c r="F27" i="144"/>
  <c r="F29" i="144"/>
  <c r="F30" i="144"/>
  <c r="F31" i="144"/>
  <c r="F32" i="144"/>
  <c r="F33" i="144"/>
  <c r="G42" i="144" s="1"/>
  <c r="F34" i="144"/>
  <c r="F36" i="144"/>
  <c r="G43" i="144" s="1"/>
  <c r="F37" i="144"/>
  <c r="G44" i="144" s="1"/>
  <c r="F38" i="144"/>
  <c r="G45" i="144" s="1"/>
  <c r="F39" i="144"/>
  <c r="G46" i="144" s="1"/>
  <c r="F40" i="144"/>
  <c r="G47" i="144" s="1"/>
  <c r="F41" i="144"/>
  <c r="F49" i="144"/>
  <c r="F50" i="144"/>
  <c r="F51" i="144"/>
  <c r="F52" i="144"/>
  <c r="F53" i="144"/>
  <c r="F54" i="144"/>
  <c r="F55" i="144"/>
  <c r="F56" i="144"/>
  <c r="F57" i="144"/>
  <c r="F58" i="144"/>
  <c r="F59" i="144"/>
  <c r="F60" i="144"/>
  <c r="F61" i="144"/>
  <c r="F62" i="144"/>
  <c r="F63" i="144"/>
  <c r="F64" i="144"/>
  <c r="F65" i="144"/>
  <c r="F66" i="144"/>
  <c r="F67" i="144"/>
  <c r="F68" i="144"/>
  <c r="F69" i="144"/>
  <c r="F70" i="144"/>
  <c r="F71" i="144"/>
  <c r="F72" i="144"/>
  <c r="F73" i="144"/>
  <c r="F74" i="144"/>
  <c r="F75" i="144"/>
  <c r="F76" i="144"/>
  <c r="F77" i="144"/>
  <c r="F78" i="144"/>
  <c r="F79" i="144"/>
  <c r="F80" i="144"/>
  <c r="F81" i="144"/>
  <c r="F82" i="144"/>
  <c r="F83" i="144"/>
  <c r="F9" i="144"/>
  <c r="F10" i="141"/>
  <c r="F11" i="141"/>
  <c r="F14" i="141"/>
  <c r="F15" i="141"/>
  <c r="F16" i="141"/>
  <c r="F17" i="141"/>
  <c r="F18" i="141"/>
  <c r="F19" i="141"/>
  <c r="F20" i="141"/>
  <c r="F21" i="141"/>
  <c r="F22" i="141"/>
  <c r="F23" i="141"/>
  <c r="F24" i="141"/>
  <c r="F25" i="141"/>
  <c r="F29" i="141"/>
  <c r="F30" i="141"/>
  <c r="F31" i="141"/>
  <c r="F32" i="141"/>
  <c r="F33" i="141"/>
  <c r="G42" i="141" s="1"/>
  <c r="F34" i="141"/>
  <c r="F36" i="141"/>
  <c r="G43" i="141" s="1"/>
  <c r="F37" i="141"/>
  <c r="G44" i="141" s="1"/>
  <c r="F38" i="141"/>
  <c r="G45" i="141" s="1"/>
  <c r="F39" i="141"/>
  <c r="G46" i="141" s="1"/>
  <c r="F40" i="141"/>
  <c r="G47" i="141" s="1"/>
  <c r="F41" i="141"/>
  <c r="F49" i="141"/>
  <c r="F50" i="141"/>
  <c r="F51" i="141"/>
  <c r="F52" i="141"/>
  <c r="F53" i="141"/>
  <c r="F54" i="141"/>
  <c r="F55" i="141"/>
  <c r="F56" i="141"/>
  <c r="F57" i="141"/>
  <c r="F58" i="141"/>
  <c r="F59" i="141"/>
  <c r="F60" i="141"/>
  <c r="F61" i="141"/>
  <c r="F62" i="141"/>
  <c r="F63" i="141"/>
  <c r="F64" i="141"/>
  <c r="F65" i="141"/>
  <c r="F66" i="141"/>
  <c r="F67" i="141"/>
  <c r="F68" i="141"/>
  <c r="F69" i="141"/>
  <c r="F70" i="141"/>
  <c r="F71" i="141"/>
  <c r="F72" i="141"/>
  <c r="F73" i="141"/>
  <c r="F74" i="141"/>
  <c r="F75" i="141"/>
  <c r="F76" i="141"/>
  <c r="F78" i="141"/>
  <c r="F79" i="141"/>
  <c r="F80" i="141"/>
  <c r="F81" i="141"/>
  <c r="F82" i="141"/>
  <c r="F83" i="141"/>
  <c r="F9" i="141"/>
  <c r="F10" i="159"/>
  <c r="F11" i="159"/>
  <c r="F14" i="159"/>
  <c r="F15" i="159"/>
  <c r="F16" i="159"/>
  <c r="F17" i="159"/>
  <c r="F18" i="159"/>
  <c r="F19" i="159"/>
  <c r="F20" i="159"/>
  <c r="F21" i="159"/>
  <c r="F22" i="159"/>
  <c r="F23" i="159"/>
  <c r="F24" i="159"/>
  <c r="F25" i="159"/>
  <c r="F27" i="159"/>
  <c r="F29" i="159"/>
  <c r="F30" i="159"/>
  <c r="F31" i="159"/>
  <c r="F32" i="159"/>
  <c r="F33" i="159"/>
  <c r="G42" i="159" s="1"/>
  <c r="F34" i="159"/>
  <c r="F36" i="159"/>
  <c r="G43" i="159" s="1"/>
  <c r="F37" i="159"/>
  <c r="G44" i="159" s="1"/>
  <c r="F38" i="159"/>
  <c r="G45" i="159" s="1"/>
  <c r="F39" i="159"/>
  <c r="G46" i="159" s="1"/>
  <c r="F40" i="159"/>
  <c r="G47" i="159" s="1"/>
  <c r="F41" i="159"/>
  <c r="F48" i="159"/>
  <c r="F49" i="159"/>
  <c r="F50" i="159"/>
  <c r="F51" i="159"/>
  <c r="F52" i="159"/>
  <c r="F53" i="159"/>
  <c r="F54" i="159"/>
  <c r="F55" i="159"/>
  <c r="F56" i="159"/>
  <c r="F57" i="159"/>
  <c r="F58" i="159"/>
  <c r="F59" i="159"/>
  <c r="F60" i="159"/>
  <c r="F61" i="159"/>
  <c r="F62" i="159"/>
  <c r="F63" i="159"/>
  <c r="F64" i="159"/>
  <c r="F65" i="159"/>
  <c r="F66" i="159"/>
  <c r="F67" i="159"/>
  <c r="F68" i="159"/>
  <c r="F69" i="159"/>
  <c r="F70" i="159"/>
  <c r="F71" i="159"/>
  <c r="F72" i="159"/>
  <c r="F73" i="159"/>
  <c r="F74" i="159"/>
  <c r="F75" i="159"/>
  <c r="F77" i="159"/>
  <c r="F78" i="159"/>
  <c r="F79" i="159"/>
  <c r="F80" i="159"/>
  <c r="F81" i="159"/>
  <c r="F82" i="159"/>
  <c r="F83" i="159"/>
  <c r="F9" i="159"/>
  <c r="F34" i="140"/>
  <c r="G41" i="140" s="1"/>
  <c r="F36" i="140"/>
  <c r="G43" i="140" s="1"/>
  <c r="F37" i="140"/>
  <c r="F38" i="140"/>
  <c r="F39" i="140"/>
  <c r="F45" i="140"/>
  <c r="F46" i="140"/>
  <c r="F47" i="140"/>
  <c r="F48" i="140"/>
  <c r="F49" i="140"/>
  <c r="F50" i="140"/>
  <c r="F51" i="140"/>
  <c r="F52" i="140"/>
  <c r="F53" i="140"/>
  <c r="F54" i="140"/>
  <c r="F55" i="140"/>
  <c r="F56" i="140"/>
  <c r="F57" i="140"/>
  <c r="F58" i="140"/>
  <c r="F59" i="140"/>
  <c r="F60" i="140"/>
  <c r="F61" i="140"/>
  <c r="F62" i="140"/>
  <c r="F63" i="140"/>
  <c r="F64" i="140"/>
  <c r="F65" i="140"/>
  <c r="F66" i="140"/>
  <c r="F67" i="140"/>
  <c r="F68" i="140"/>
  <c r="F69" i="140"/>
  <c r="F70" i="140"/>
  <c r="F71" i="140"/>
  <c r="F72" i="140"/>
  <c r="F73" i="140"/>
  <c r="F74" i="140"/>
  <c r="F75" i="140"/>
  <c r="F76" i="140"/>
  <c r="F77" i="140"/>
  <c r="F78" i="140"/>
  <c r="F79" i="140"/>
  <c r="F80" i="140"/>
  <c r="F10" i="140"/>
  <c r="F11" i="140"/>
  <c r="F14" i="140"/>
  <c r="F15" i="140"/>
  <c r="F16" i="140"/>
  <c r="F17" i="140"/>
  <c r="F18" i="140"/>
  <c r="F19" i="140"/>
  <c r="F20" i="140"/>
  <c r="F21" i="140"/>
  <c r="F22" i="140"/>
  <c r="F23" i="140"/>
  <c r="F24" i="140"/>
  <c r="F25" i="140"/>
  <c r="F27" i="140"/>
  <c r="F29" i="140"/>
  <c r="F30" i="140"/>
  <c r="F31" i="140"/>
  <c r="F32" i="140"/>
  <c r="F33" i="140"/>
  <c r="G40" i="140" s="1"/>
  <c r="F9" i="140"/>
  <c r="F42" i="138"/>
  <c r="F43" i="138"/>
  <c r="F44" i="138"/>
  <c r="F45" i="138"/>
  <c r="F46" i="138"/>
  <c r="F47" i="138"/>
  <c r="F48" i="138"/>
  <c r="F49" i="138"/>
  <c r="F50" i="138"/>
  <c r="F51" i="138"/>
  <c r="F52" i="138"/>
  <c r="F53" i="138"/>
  <c r="F54" i="138"/>
  <c r="F55" i="138"/>
  <c r="F56" i="138"/>
  <c r="F57" i="138"/>
  <c r="F58" i="138"/>
  <c r="F59" i="138"/>
  <c r="F60" i="138"/>
  <c r="F61" i="138"/>
  <c r="F62" i="138"/>
  <c r="F63" i="138"/>
  <c r="F64" i="138"/>
  <c r="F65" i="138"/>
  <c r="F66" i="138"/>
  <c r="F67" i="138"/>
  <c r="F68" i="138"/>
  <c r="F69" i="138"/>
  <c r="F70" i="138"/>
  <c r="F71" i="138"/>
  <c r="F72" i="138"/>
  <c r="F73" i="138"/>
  <c r="F74" i="138"/>
  <c r="F41" i="138"/>
  <c r="F34" i="138"/>
  <c r="F33" i="138"/>
  <c r="G36" i="138" s="1"/>
  <c r="F25" i="138"/>
  <c r="F26" i="138"/>
  <c r="F24" i="138"/>
  <c r="F14" i="138"/>
  <c r="F15" i="138"/>
  <c r="F16" i="138"/>
  <c r="F17" i="138"/>
  <c r="F18" i="138"/>
  <c r="F19" i="138"/>
  <c r="F20" i="138"/>
  <c r="F21" i="138"/>
  <c r="F10" i="138"/>
  <c r="F11" i="138"/>
  <c r="F9" i="138"/>
  <c r="F34" i="136"/>
  <c r="F36" i="136"/>
  <c r="F37" i="136"/>
  <c r="F38" i="136"/>
  <c r="G44" i="136" s="1"/>
  <c r="F39" i="136"/>
  <c r="G45" i="136" s="1"/>
  <c r="F40" i="136"/>
  <c r="G46" i="136" s="1"/>
  <c r="F33" i="136"/>
  <c r="G41" i="136" s="1"/>
  <c r="F25" i="136"/>
  <c r="F29" i="136"/>
  <c r="F24" i="136"/>
  <c r="F44" i="131"/>
  <c r="F45" i="131"/>
  <c r="F46" i="131"/>
  <c r="F47" i="131"/>
  <c r="F48" i="131"/>
  <c r="F49" i="131"/>
  <c r="F50" i="131"/>
  <c r="F51" i="131"/>
  <c r="F52" i="131"/>
  <c r="F53" i="131"/>
  <c r="F54" i="131"/>
  <c r="F55" i="131"/>
  <c r="F56" i="131"/>
  <c r="F57" i="131"/>
  <c r="F58" i="131"/>
  <c r="F59" i="131"/>
  <c r="F60" i="131"/>
  <c r="F61" i="131"/>
  <c r="F62" i="131"/>
  <c r="F63" i="131"/>
  <c r="F64" i="131"/>
  <c r="F65" i="131"/>
  <c r="F66" i="131"/>
  <c r="F67" i="131"/>
  <c r="F68" i="131"/>
  <c r="F69" i="131"/>
  <c r="F71" i="131"/>
  <c r="F72" i="131"/>
  <c r="F73" i="131"/>
  <c r="F74" i="131"/>
  <c r="F75" i="131"/>
  <c r="F76" i="131"/>
  <c r="F77" i="131"/>
  <c r="F43" i="131"/>
  <c r="F10" i="131"/>
  <c r="F11" i="131"/>
  <c r="F12" i="131"/>
  <c r="F13" i="131"/>
  <c r="F14" i="131"/>
  <c r="F15" i="131"/>
  <c r="F16" i="131"/>
  <c r="F17" i="131"/>
  <c r="F18" i="131"/>
  <c r="F19" i="131"/>
  <c r="F20" i="131"/>
  <c r="F21" i="131"/>
  <c r="F22" i="131"/>
  <c r="F75" i="136"/>
  <c r="F77" i="136"/>
  <c r="F78" i="136"/>
  <c r="F79" i="136"/>
  <c r="F80" i="136"/>
  <c r="F81" i="136"/>
  <c r="F82" i="136"/>
  <c r="F50" i="136"/>
  <c r="F51" i="136"/>
  <c r="F52" i="136"/>
  <c r="F53" i="136"/>
  <c r="F54" i="136"/>
  <c r="F55" i="136"/>
  <c r="F56" i="136"/>
  <c r="F57" i="136"/>
  <c r="F58" i="136"/>
  <c r="F59" i="136"/>
  <c r="F60" i="136"/>
  <c r="F61" i="136"/>
  <c r="F62" i="136"/>
  <c r="F63" i="136"/>
  <c r="F64" i="136"/>
  <c r="F65" i="136"/>
  <c r="F66" i="136"/>
  <c r="F67" i="136"/>
  <c r="F68" i="136"/>
  <c r="F69" i="136"/>
  <c r="F70" i="136"/>
  <c r="F71" i="136"/>
  <c r="F72" i="136"/>
  <c r="F73" i="136"/>
  <c r="F74" i="136"/>
  <c r="F49" i="136"/>
  <c r="F18" i="136"/>
  <c r="F19" i="136"/>
  <c r="F20" i="136"/>
  <c r="F21" i="136"/>
  <c r="F22" i="136"/>
  <c r="F9" i="136"/>
  <c r="F10" i="136"/>
  <c r="F11" i="136"/>
  <c r="F14" i="136"/>
  <c r="F15" i="136"/>
  <c r="F16" i="136"/>
  <c r="F17" i="136"/>
  <c r="F34" i="132"/>
  <c r="F35" i="132"/>
  <c r="F36" i="132"/>
  <c r="F37" i="132"/>
  <c r="F38" i="132"/>
  <c r="F39" i="132"/>
  <c r="F40" i="132"/>
  <c r="F41" i="132"/>
  <c r="F33" i="132"/>
  <c r="F25" i="132"/>
  <c r="F29" i="132"/>
  <c r="F30" i="132"/>
  <c r="F24" i="132"/>
  <c r="F10" i="132"/>
  <c r="F9" i="132"/>
  <c r="G42" i="136" l="1"/>
  <c r="G37" i="138"/>
  <c r="F28" i="132"/>
  <c r="G43" i="155"/>
  <c r="H36" i="155"/>
  <c r="G43" i="136"/>
  <c r="G38" i="138"/>
  <c r="F28" i="136"/>
  <c r="F28" i="147"/>
  <c r="F28" i="165"/>
  <c r="F28" i="141"/>
  <c r="F28" i="161"/>
  <c r="F28" i="149"/>
  <c r="F28" i="155"/>
  <c r="F28" i="159"/>
  <c r="F26" i="140"/>
  <c r="F26" i="144"/>
  <c r="F26" i="145"/>
  <c r="F26" i="134"/>
  <c r="F19" i="163"/>
  <c r="F27" i="132"/>
  <c r="F27" i="136"/>
  <c r="F26" i="159"/>
  <c r="F27" i="141"/>
  <c r="F26" i="147"/>
  <c r="F27" i="149"/>
  <c r="F27" i="155"/>
  <c r="F26" i="132"/>
  <c r="F26" i="136"/>
  <c r="F28" i="140"/>
  <c r="F26" i="141"/>
  <c r="F28" i="144"/>
  <c r="F27" i="161"/>
  <c r="F28" i="145"/>
  <c r="F28" i="134"/>
  <c r="F26" i="149"/>
  <c r="F9" i="131" l="1"/>
  <c r="E10" i="163" l="1"/>
  <c r="E9" i="163"/>
  <c r="G9" i="163" s="1"/>
  <c r="G24" i="163"/>
  <c r="G25" i="163"/>
  <c r="G26" i="163"/>
  <c r="G22" i="163"/>
  <c r="G23" i="163"/>
  <c r="E10" i="136" l="1"/>
  <c r="E10" i="131"/>
  <c r="B2" i="2"/>
  <c r="G11" i="2"/>
  <c r="G12" i="2"/>
  <c r="G13" i="2" s="1"/>
  <c r="G14" i="2"/>
  <c r="G15" i="2"/>
  <c r="G16" i="2"/>
  <c r="G20" i="2"/>
  <c r="G22" i="2"/>
  <c r="G24" i="2"/>
  <c r="F28" i="2" s="1"/>
  <c r="G28" i="2" s="1"/>
  <c r="G30" i="2"/>
  <c r="G33" i="2"/>
  <c r="G37" i="2"/>
  <c r="G38" i="2"/>
  <c r="G39" i="2"/>
  <c r="G40" i="2"/>
  <c r="G41" i="2"/>
  <c r="G42" i="2"/>
  <c r="G48" i="2"/>
  <c r="G49" i="2" s="1"/>
  <c r="G50" i="2"/>
  <c r="G51" i="2"/>
  <c r="G55" i="2"/>
  <c r="G56" i="2" s="1"/>
  <c r="G58" i="2"/>
  <c r="G59" i="2" s="1"/>
  <c r="G61" i="2"/>
  <c r="G62" i="2" s="1"/>
  <c r="G63" i="2"/>
  <c r="G64" i="2" s="1"/>
  <c r="G65" i="2"/>
  <c r="G66" i="2" s="1"/>
  <c r="G67" i="2"/>
  <c r="G68" i="2"/>
  <c r="G69" i="2" s="1"/>
  <c r="G71" i="2"/>
  <c r="G72" i="2"/>
  <c r="G73" i="2" s="1"/>
  <c r="G74" i="2"/>
  <c r="G78" i="2"/>
  <c r="G81" i="2"/>
  <c r="F83" i="2" s="1"/>
  <c r="G83" i="2" s="1"/>
  <c r="G84" i="2"/>
  <c r="G89" i="2" l="1"/>
  <c r="G53" i="2"/>
  <c r="G25" i="2"/>
  <c r="E82" i="165" l="1"/>
  <c r="G82" i="165" s="1"/>
  <c r="E80" i="165"/>
  <c r="G80" i="165" s="1"/>
  <c r="E79" i="165"/>
  <c r="G79" i="165" s="1"/>
  <c r="E78" i="165"/>
  <c r="G78" i="165" s="1"/>
  <c r="E74" i="165"/>
  <c r="G74" i="165" s="1"/>
  <c r="E73" i="165"/>
  <c r="G73" i="165" s="1"/>
  <c r="E72" i="165"/>
  <c r="G72" i="165" s="1"/>
  <c r="E68" i="165"/>
  <c r="G68" i="165" s="1"/>
  <c r="G67" i="165"/>
  <c r="G63" i="165"/>
  <c r="E62" i="165"/>
  <c r="G62" i="165" s="1"/>
  <c r="G61" i="165"/>
  <c r="G60" i="165"/>
  <c r="G56" i="165"/>
  <c r="G54" i="165"/>
  <c r="G53" i="165"/>
  <c r="G52" i="165"/>
  <c r="G51" i="165"/>
  <c r="G50" i="165"/>
  <c r="G49" i="165"/>
  <c r="G40" i="165"/>
  <c r="G39" i="165"/>
  <c r="G38" i="165"/>
  <c r="G37" i="165"/>
  <c r="G36" i="165"/>
  <c r="G33" i="165"/>
  <c r="G29" i="165"/>
  <c r="G28" i="165"/>
  <c r="G27" i="165"/>
  <c r="G26" i="165"/>
  <c r="G25" i="165"/>
  <c r="G24" i="165"/>
  <c r="G21" i="165"/>
  <c r="G20" i="165"/>
  <c r="G19" i="165"/>
  <c r="E17" i="165"/>
  <c r="G17" i="165" s="1"/>
  <c r="G13" i="165"/>
  <c r="G12" i="165"/>
  <c r="G10" i="165"/>
  <c r="G9" i="165"/>
  <c r="E79" i="5"/>
  <c r="G79" i="5" s="1"/>
  <c r="E73" i="155"/>
  <c r="E74" i="155"/>
  <c r="E72" i="155"/>
  <c r="E84" i="147"/>
  <c r="G84" i="147" s="1"/>
  <c r="E79" i="147"/>
  <c r="E80" i="147"/>
  <c r="E78" i="147"/>
  <c r="E73" i="147"/>
  <c r="E74" i="147"/>
  <c r="E72" i="147"/>
  <c r="E80" i="145"/>
  <c r="E81" i="145"/>
  <c r="E79" i="145"/>
  <c r="E74" i="145"/>
  <c r="E75" i="145"/>
  <c r="E73" i="145"/>
  <c r="E85" i="145"/>
  <c r="G85" i="145" s="1"/>
  <c r="E80" i="161"/>
  <c r="E81" i="161"/>
  <c r="E79" i="161"/>
  <c r="E74" i="161"/>
  <c r="E75" i="161"/>
  <c r="E73" i="161"/>
  <c r="E80" i="144"/>
  <c r="E81" i="144"/>
  <c r="E74" i="144"/>
  <c r="E75" i="144"/>
  <c r="E73" i="144"/>
  <c r="E79" i="144" s="1"/>
  <c r="E79" i="141"/>
  <c r="E74" i="141"/>
  <c r="E80" i="141" s="1"/>
  <c r="E75" i="141"/>
  <c r="E81" i="141" s="1"/>
  <c r="E73" i="141"/>
  <c r="E84" i="159"/>
  <c r="G84" i="159" s="1"/>
  <c r="E81" i="140"/>
  <c r="G81" i="140" s="1"/>
  <c r="E78" i="131"/>
  <c r="G78" i="131" s="1"/>
  <c r="E10" i="140"/>
  <c r="E17" i="134"/>
  <c r="E17" i="147"/>
  <c r="E17" i="145"/>
  <c r="E17" i="161"/>
  <c r="E17" i="144"/>
  <c r="E17" i="141"/>
  <c r="E17" i="140"/>
  <c r="E17" i="138"/>
  <c r="E17" i="136"/>
  <c r="E17" i="132"/>
  <c r="E17" i="131"/>
  <c r="E17" i="5"/>
  <c r="E71" i="163"/>
  <c r="E69" i="163"/>
  <c r="E68" i="163"/>
  <c r="E67" i="163"/>
  <c r="E57" i="163"/>
  <c r="E51" i="163"/>
  <c r="J8" i="163"/>
  <c r="E63" i="145"/>
  <c r="G35" i="165" l="1"/>
  <c r="D7" i="166" s="1"/>
  <c r="G85" i="165"/>
  <c r="D11" i="166" s="1"/>
  <c r="G76" i="165"/>
  <c r="D9" i="166" s="1"/>
  <c r="E34" i="149"/>
  <c r="E31" i="149"/>
  <c r="G41" i="147"/>
  <c r="G40" i="147"/>
  <c r="G39" i="147"/>
  <c r="G38" i="147"/>
  <c r="G37" i="147"/>
  <c r="G36" i="147"/>
  <c r="G30" i="147"/>
  <c r="G29" i="147"/>
  <c r="G28" i="147"/>
  <c r="G27" i="147"/>
  <c r="G26" i="147"/>
  <c r="G25" i="147"/>
  <c r="G24" i="147"/>
  <c r="E9" i="159"/>
  <c r="E17" i="159" s="1"/>
  <c r="E40" i="155"/>
  <c r="G40" i="155" s="1"/>
  <c r="E37" i="155"/>
  <c r="G37" i="155" s="1"/>
  <c r="G41" i="155"/>
  <c r="G39" i="155"/>
  <c r="G38" i="155"/>
  <c r="G36" i="155"/>
  <c r="E30" i="155"/>
  <c r="G30" i="155" s="1"/>
  <c r="E29" i="155"/>
  <c r="G29" i="155" s="1"/>
  <c r="E28" i="155"/>
  <c r="G28" i="155" s="1"/>
  <c r="E27" i="155"/>
  <c r="G27" i="155" s="1"/>
  <c r="E26" i="155"/>
  <c r="G26" i="155" s="1"/>
  <c r="E25" i="155"/>
  <c r="G25" i="155" s="1"/>
  <c r="E24" i="155"/>
  <c r="G24" i="155" s="1"/>
  <c r="J9" i="161"/>
  <c r="J10" i="161" s="1"/>
  <c r="J10" i="134"/>
  <c r="G41" i="132"/>
  <c r="G40" i="132"/>
  <c r="G39" i="132"/>
  <c r="G38" i="132"/>
  <c r="G37" i="132"/>
  <c r="G36" i="132"/>
  <c r="G30" i="132"/>
  <c r="G29" i="132"/>
  <c r="G28" i="132"/>
  <c r="G27" i="132"/>
  <c r="G26" i="132"/>
  <c r="G25" i="132"/>
  <c r="G24" i="132"/>
  <c r="E10" i="149" l="1"/>
  <c r="D45" i="166"/>
  <c r="D22" i="32" s="1"/>
  <c r="E10" i="155"/>
  <c r="G71" i="163"/>
  <c r="G69" i="163"/>
  <c r="G68" i="163"/>
  <c r="G67" i="163"/>
  <c r="E63" i="163"/>
  <c r="G63" i="163" s="1"/>
  <c r="E62" i="163"/>
  <c r="G62" i="163" s="1"/>
  <c r="E61" i="163"/>
  <c r="G61" i="163" s="1"/>
  <c r="G57" i="163"/>
  <c r="G56" i="163"/>
  <c r="G52" i="163"/>
  <c r="G51" i="163"/>
  <c r="G50" i="163"/>
  <c r="G49" i="163"/>
  <c r="G45" i="163"/>
  <c r="G43" i="163"/>
  <c r="G42" i="163"/>
  <c r="G41" i="163"/>
  <c r="G40" i="163"/>
  <c r="G39" i="163"/>
  <c r="G38" i="163"/>
  <c r="G36" i="163"/>
  <c r="G35" i="163"/>
  <c r="G34" i="163"/>
  <c r="G33" i="163"/>
  <c r="G32" i="163"/>
  <c r="G31" i="163"/>
  <c r="G30" i="163"/>
  <c r="G21" i="163"/>
  <c r="G20" i="163"/>
  <c r="G19" i="163"/>
  <c r="G18" i="163"/>
  <c r="G17" i="163"/>
  <c r="G10" i="163"/>
  <c r="G8" i="163"/>
  <c r="G65" i="163" l="1"/>
  <c r="D7" i="164" s="1"/>
  <c r="G77" i="163"/>
  <c r="G76" i="163"/>
  <c r="G75" i="163"/>
  <c r="G74" i="163"/>
  <c r="G73" i="163"/>
  <c r="G14" i="163"/>
  <c r="G81" i="163" l="1"/>
  <c r="D9" i="164" s="1"/>
  <c r="E9" i="155"/>
  <c r="E17" i="155" s="1"/>
  <c r="E9" i="149"/>
  <c r="E17" i="149" s="1"/>
  <c r="E83" i="161"/>
  <c r="G83" i="161" s="1"/>
  <c r="G81" i="161"/>
  <c r="G80" i="161"/>
  <c r="G79" i="161"/>
  <c r="G75" i="161"/>
  <c r="G74" i="161"/>
  <c r="G73" i="161"/>
  <c r="E69" i="161"/>
  <c r="G69" i="161" s="1"/>
  <c r="G68" i="161"/>
  <c r="G64" i="161"/>
  <c r="E63" i="161"/>
  <c r="G63" i="161" s="1"/>
  <c r="G62" i="161"/>
  <c r="G61" i="161"/>
  <c r="G57" i="161"/>
  <c r="G55" i="161"/>
  <c r="G54" i="161"/>
  <c r="G53" i="161"/>
  <c r="G52" i="161"/>
  <c r="G51" i="161"/>
  <c r="G50" i="161"/>
  <c r="G41" i="161"/>
  <c r="G40" i="161"/>
  <c r="G39" i="161"/>
  <c r="G38" i="161"/>
  <c r="G37" i="161"/>
  <c r="G36" i="161"/>
  <c r="G33" i="161"/>
  <c r="G30" i="161"/>
  <c r="G29" i="161"/>
  <c r="G28" i="161"/>
  <c r="G27" i="161"/>
  <c r="G26" i="161"/>
  <c r="G25" i="161"/>
  <c r="G24" i="161"/>
  <c r="G21" i="161"/>
  <c r="G20" i="161"/>
  <c r="G19" i="161"/>
  <c r="G17" i="161"/>
  <c r="G13" i="161"/>
  <c r="G12" i="161"/>
  <c r="G10" i="161"/>
  <c r="G9" i="161"/>
  <c r="E82" i="159"/>
  <c r="G82" i="159" s="1"/>
  <c r="E80" i="159"/>
  <c r="G80" i="159" s="1"/>
  <c r="E79" i="159"/>
  <c r="G79" i="159" s="1"/>
  <c r="E78" i="159"/>
  <c r="G78" i="159" s="1"/>
  <c r="E74" i="159"/>
  <c r="G74" i="159" s="1"/>
  <c r="E73" i="159"/>
  <c r="G73" i="159" s="1"/>
  <c r="E72" i="159"/>
  <c r="G72" i="159" s="1"/>
  <c r="E68" i="159"/>
  <c r="G68" i="159" s="1"/>
  <c r="G67" i="159"/>
  <c r="G63" i="159"/>
  <c r="E62" i="159"/>
  <c r="G62" i="159" s="1"/>
  <c r="G61" i="159"/>
  <c r="G60" i="159"/>
  <c r="G56" i="159"/>
  <c r="G54" i="159"/>
  <c r="G53" i="159"/>
  <c r="G52" i="159"/>
  <c r="G51" i="159"/>
  <c r="G50" i="159"/>
  <c r="G49" i="159"/>
  <c r="G41" i="159"/>
  <c r="G40" i="159"/>
  <c r="G39" i="159"/>
  <c r="G38" i="159"/>
  <c r="G37" i="159"/>
  <c r="G36" i="159"/>
  <c r="G33" i="159"/>
  <c r="G30" i="159"/>
  <c r="G29" i="159"/>
  <c r="G28" i="159"/>
  <c r="G27" i="159"/>
  <c r="G26" i="159"/>
  <c r="G25" i="159"/>
  <c r="G24" i="159"/>
  <c r="G21" i="159"/>
  <c r="G20" i="159"/>
  <c r="G19" i="159"/>
  <c r="G17" i="159"/>
  <c r="G13" i="159"/>
  <c r="G12" i="159"/>
  <c r="G10" i="159"/>
  <c r="G9" i="159"/>
  <c r="B2" i="131"/>
  <c r="B2" i="135" s="1"/>
  <c r="B2" i="8"/>
  <c r="B2" i="134" s="1"/>
  <c r="B2" i="139" s="1"/>
  <c r="B2" i="5"/>
  <c r="B2" i="133" s="1"/>
  <c r="B2" i="4"/>
  <c r="B2" i="132" s="1"/>
  <c r="B2" i="137" s="1"/>
  <c r="B2" i="141" s="1"/>
  <c r="B2" i="138" l="1"/>
  <c r="B2" i="143" s="1"/>
  <c r="B2" i="147" s="1"/>
  <c r="B2" i="31"/>
  <c r="B2" i="121"/>
  <c r="B2" i="123"/>
  <c r="B2" i="162"/>
  <c r="B2" i="146"/>
  <c r="B2" i="149" s="1"/>
  <c r="B2" i="159"/>
  <c r="B2" i="140"/>
  <c r="B2" i="34" s="1"/>
  <c r="B2" i="148" s="1"/>
  <c r="B2" i="166" s="1"/>
  <c r="B2" i="161"/>
  <c r="B2" i="144"/>
  <c r="G76" i="159"/>
  <c r="D9" i="160" s="1"/>
  <c r="G35" i="161"/>
  <c r="D7" i="162" s="1"/>
  <c r="G77" i="161"/>
  <c r="D9" i="162" s="1"/>
  <c r="G86" i="161"/>
  <c r="D11" i="162" s="1"/>
  <c r="G35" i="159"/>
  <c r="D7" i="160" s="1"/>
  <c r="G88" i="159"/>
  <c r="D11" i="160" s="1"/>
  <c r="B2" i="136" l="1"/>
  <c r="B2" i="160" s="1"/>
  <c r="B2" i="165"/>
  <c r="B2" i="142"/>
  <c r="B2" i="145" s="1"/>
  <c r="B2" i="150" s="1"/>
  <c r="B2" i="164"/>
  <c r="B2" i="163"/>
  <c r="B2" i="156"/>
  <c r="B2" i="155"/>
  <c r="G74" i="155" l="1"/>
  <c r="G73" i="155"/>
  <c r="G72" i="155"/>
  <c r="G67" i="155"/>
  <c r="G63" i="155"/>
  <c r="G61" i="155"/>
  <c r="G60" i="155"/>
  <c r="G56" i="155"/>
  <c r="G54" i="155"/>
  <c r="G53" i="155"/>
  <c r="G52" i="155"/>
  <c r="G51" i="155"/>
  <c r="G50" i="155"/>
  <c r="G49" i="155"/>
  <c r="G33" i="155"/>
  <c r="G21" i="155"/>
  <c r="G20" i="155"/>
  <c r="G19" i="155"/>
  <c r="G13" i="155"/>
  <c r="G12" i="155"/>
  <c r="E79" i="155"/>
  <c r="G79" i="155" s="1"/>
  <c r="G17" i="155"/>
  <c r="E64" i="149"/>
  <c r="G64" i="149" s="1"/>
  <c r="E63" i="149"/>
  <c r="G63" i="149" s="1"/>
  <c r="E62" i="149"/>
  <c r="G62" i="149" s="1"/>
  <c r="G57" i="149"/>
  <c r="G53" i="149"/>
  <c r="E52" i="149"/>
  <c r="G52" i="149" s="1"/>
  <c r="G50" i="149"/>
  <c r="G46" i="149"/>
  <c r="G44" i="149"/>
  <c r="G43" i="149"/>
  <c r="G42" i="149"/>
  <c r="G41" i="149"/>
  <c r="G40" i="149"/>
  <c r="G39" i="149"/>
  <c r="G37" i="149"/>
  <c r="G36" i="149"/>
  <c r="G35" i="149"/>
  <c r="G34" i="149"/>
  <c r="G31" i="149"/>
  <c r="G28" i="149"/>
  <c r="G27" i="149"/>
  <c r="G26" i="149"/>
  <c r="G25" i="149"/>
  <c r="G24" i="149"/>
  <c r="G21" i="149"/>
  <c r="G20" i="149"/>
  <c r="G19" i="149"/>
  <c r="G13" i="149"/>
  <c r="G12" i="149"/>
  <c r="E70" i="149"/>
  <c r="G70" i="149" s="1"/>
  <c r="E63" i="144"/>
  <c r="G63" i="144" s="1"/>
  <c r="G74" i="147"/>
  <c r="G73" i="147"/>
  <c r="G72" i="147"/>
  <c r="G67" i="147"/>
  <c r="G63" i="147"/>
  <c r="G61" i="147"/>
  <c r="G60" i="147"/>
  <c r="G56" i="147"/>
  <c r="G54" i="147"/>
  <c r="G53" i="147"/>
  <c r="G52" i="147"/>
  <c r="G51" i="147"/>
  <c r="G50" i="147"/>
  <c r="G49" i="147"/>
  <c r="G33" i="147"/>
  <c r="G21" i="147"/>
  <c r="G20" i="147"/>
  <c r="G19" i="147"/>
  <c r="G13" i="147"/>
  <c r="G12" i="147"/>
  <c r="G79" i="147"/>
  <c r="G75" i="145"/>
  <c r="G74" i="145"/>
  <c r="G73" i="145"/>
  <c r="G68" i="145"/>
  <c r="G64" i="145"/>
  <c r="G62" i="145"/>
  <c r="G61" i="145"/>
  <c r="G57" i="145"/>
  <c r="G55" i="145"/>
  <c r="G54" i="145"/>
  <c r="G53" i="145"/>
  <c r="G52" i="145"/>
  <c r="G51" i="145"/>
  <c r="G50" i="145"/>
  <c r="G41" i="145"/>
  <c r="G40" i="145"/>
  <c r="G39" i="145"/>
  <c r="G38" i="145"/>
  <c r="G37" i="145"/>
  <c r="G36" i="145"/>
  <c r="G33" i="145"/>
  <c r="G30" i="145"/>
  <c r="G29" i="145"/>
  <c r="G28" i="145"/>
  <c r="G27" i="145"/>
  <c r="G26" i="145"/>
  <c r="G25" i="145"/>
  <c r="G24" i="145"/>
  <c r="G21" i="145"/>
  <c r="G20" i="145"/>
  <c r="G19" i="145"/>
  <c r="G13" i="145"/>
  <c r="G12" i="145"/>
  <c r="G81" i="145"/>
  <c r="E83" i="145"/>
  <c r="G83" i="145" s="1"/>
  <c r="G75" i="144"/>
  <c r="G74" i="144"/>
  <c r="G73" i="144"/>
  <c r="G68" i="144"/>
  <c r="G64" i="144"/>
  <c r="G61" i="144"/>
  <c r="G57" i="144"/>
  <c r="G55" i="144"/>
  <c r="G54" i="144"/>
  <c r="G53" i="144"/>
  <c r="G52" i="144"/>
  <c r="G51" i="144"/>
  <c r="G50" i="144"/>
  <c r="G41" i="144"/>
  <c r="G40" i="144"/>
  <c r="G39" i="144"/>
  <c r="G38" i="144"/>
  <c r="G37" i="144"/>
  <c r="G36" i="144"/>
  <c r="G33" i="144"/>
  <c r="G30" i="144"/>
  <c r="G29" i="144"/>
  <c r="G28" i="144"/>
  <c r="G27" i="144"/>
  <c r="G26" i="144"/>
  <c r="G25" i="144"/>
  <c r="G24" i="144"/>
  <c r="G21" i="144"/>
  <c r="G20" i="144"/>
  <c r="G19" i="144"/>
  <c r="G13" i="144"/>
  <c r="G12" i="144"/>
  <c r="G81" i="144"/>
  <c r="E83" i="144"/>
  <c r="G83" i="144" s="1"/>
  <c r="G63" i="145" l="1"/>
  <c r="G62" i="144"/>
  <c r="G9" i="145"/>
  <c r="E62" i="155"/>
  <c r="G62" i="155" s="1"/>
  <c r="E80" i="155"/>
  <c r="G80" i="155" s="1"/>
  <c r="G10" i="155"/>
  <c r="E68" i="155"/>
  <c r="G68" i="155" s="1"/>
  <c r="G9" i="155"/>
  <c r="E82" i="155"/>
  <c r="G82" i="155" s="1"/>
  <c r="E78" i="155"/>
  <c r="G78" i="155" s="1"/>
  <c r="E68" i="149"/>
  <c r="G68" i="149" s="1"/>
  <c r="G10" i="149"/>
  <c r="E69" i="149"/>
  <c r="G69" i="149" s="1"/>
  <c r="E58" i="149"/>
  <c r="G58" i="149" s="1"/>
  <c r="G17" i="149"/>
  <c r="G51" i="149"/>
  <c r="G66" i="149" s="1"/>
  <c r="D9" i="150" s="1"/>
  <c r="E72" i="149"/>
  <c r="G72" i="149" s="1"/>
  <c r="G9" i="149"/>
  <c r="E62" i="147"/>
  <c r="G62" i="147" s="1"/>
  <c r="G80" i="147"/>
  <c r="G17" i="147"/>
  <c r="E82" i="147"/>
  <c r="G82" i="147" s="1"/>
  <c r="E68" i="147"/>
  <c r="G68" i="147" s="1"/>
  <c r="G9" i="147"/>
  <c r="G78" i="147"/>
  <c r="G10" i="147"/>
  <c r="G79" i="145"/>
  <c r="G80" i="145"/>
  <c r="G10" i="145"/>
  <c r="G17" i="145"/>
  <c r="E69" i="145"/>
  <c r="G69" i="145" s="1"/>
  <c r="G77" i="145" s="1"/>
  <c r="G79" i="144"/>
  <c r="G17" i="144"/>
  <c r="E69" i="144"/>
  <c r="G69" i="144" s="1"/>
  <c r="G9" i="144"/>
  <c r="G10" i="144"/>
  <c r="G80" i="144"/>
  <c r="G75" i="141"/>
  <c r="G74" i="141"/>
  <c r="G73" i="141"/>
  <c r="G68" i="141"/>
  <c r="G64" i="141"/>
  <c r="E63" i="141"/>
  <c r="G63" i="141" s="1"/>
  <c r="G61" i="141"/>
  <c r="G57" i="141"/>
  <c r="G55" i="141"/>
  <c r="G54" i="141"/>
  <c r="G53" i="141"/>
  <c r="G52" i="141"/>
  <c r="G51" i="141"/>
  <c r="G50" i="141"/>
  <c r="G41" i="141"/>
  <c r="G40" i="141"/>
  <c r="G39" i="141"/>
  <c r="G38" i="141"/>
  <c r="G37" i="141"/>
  <c r="G36" i="141"/>
  <c r="G33" i="141"/>
  <c r="G30" i="141"/>
  <c r="G29" i="141"/>
  <c r="G28" i="141"/>
  <c r="G27" i="141"/>
  <c r="G26" i="141"/>
  <c r="G25" i="141"/>
  <c r="G24" i="141"/>
  <c r="G21" i="141"/>
  <c r="G20" i="141"/>
  <c r="G19" i="141"/>
  <c r="G13" i="141"/>
  <c r="G12" i="141"/>
  <c r="G80" i="141"/>
  <c r="E83" i="141"/>
  <c r="G83" i="141" s="1"/>
  <c r="E71" i="140"/>
  <c r="G71" i="140" s="1"/>
  <c r="E70" i="140"/>
  <c r="G70" i="140" s="1"/>
  <c r="E69" i="140"/>
  <c r="G69" i="140" s="1"/>
  <c r="G64" i="140"/>
  <c r="G60" i="140"/>
  <c r="G58" i="140"/>
  <c r="E59" i="140"/>
  <c r="G59" i="140" s="1"/>
  <c r="G57" i="140"/>
  <c r="G53" i="140"/>
  <c r="G51" i="140"/>
  <c r="G50" i="140"/>
  <c r="G49" i="140"/>
  <c r="G48" i="140"/>
  <c r="G47" i="140"/>
  <c r="G46" i="140"/>
  <c r="G39" i="140"/>
  <c r="G38" i="140"/>
  <c r="G37" i="140"/>
  <c r="G36" i="140"/>
  <c r="G33" i="140"/>
  <c r="G30" i="140"/>
  <c r="G29" i="140"/>
  <c r="G28" i="140"/>
  <c r="G27" i="140"/>
  <c r="G26" i="140"/>
  <c r="G25" i="140"/>
  <c r="G24" i="140"/>
  <c r="G21" i="140"/>
  <c r="G20" i="140"/>
  <c r="G19" i="140"/>
  <c r="G13" i="140"/>
  <c r="G12" i="140"/>
  <c r="E77" i="140"/>
  <c r="G77" i="140" s="1"/>
  <c r="G59" i="138"/>
  <c r="G55" i="138"/>
  <c r="E54" i="138"/>
  <c r="G54" i="138" s="1"/>
  <c r="G53" i="138"/>
  <c r="G52" i="138"/>
  <c r="G48" i="138"/>
  <c r="G46" i="138"/>
  <c r="G45" i="138"/>
  <c r="G44" i="138"/>
  <c r="G43" i="138"/>
  <c r="G42" i="138"/>
  <c r="G41" i="138"/>
  <c r="G33" i="138"/>
  <c r="G27" i="138"/>
  <c r="G26" i="138"/>
  <c r="G25" i="138"/>
  <c r="G24" i="138"/>
  <c r="G21" i="138"/>
  <c r="G20" i="138"/>
  <c r="G19" i="138"/>
  <c r="G13" i="138"/>
  <c r="G12" i="138"/>
  <c r="E71" i="138"/>
  <c r="G71" i="138" s="1"/>
  <c r="E74" i="138"/>
  <c r="G74" i="138" s="1"/>
  <c r="G67" i="136"/>
  <c r="G63" i="136"/>
  <c r="E62" i="136"/>
  <c r="G62" i="136" s="1"/>
  <c r="G61" i="136"/>
  <c r="G60" i="136"/>
  <c r="G56" i="136"/>
  <c r="G54" i="136"/>
  <c r="G53" i="136"/>
  <c r="G52" i="136"/>
  <c r="G51" i="136"/>
  <c r="G50" i="136"/>
  <c r="G49" i="136"/>
  <c r="G40" i="136"/>
  <c r="G39" i="136"/>
  <c r="G38" i="136"/>
  <c r="G37" i="136"/>
  <c r="G36" i="136"/>
  <c r="G33" i="136"/>
  <c r="G29" i="136"/>
  <c r="G28" i="136"/>
  <c r="G27" i="136"/>
  <c r="G26" i="136"/>
  <c r="G25" i="136"/>
  <c r="G24" i="136"/>
  <c r="G21" i="136"/>
  <c r="G20" i="136"/>
  <c r="G19" i="136"/>
  <c r="E79" i="136"/>
  <c r="G79" i="136" s="1"/>
  <c r="E82" i="136"/>
  <c r="G82" i="136" s="1"/>
  <c r="G29" i="134"/>
  <c r="G28" i="134"/>
  <c r="G59" i="134"/>
  <c r="G55" i="134"/>
  <c r="E54" i="134"/>
  <c r="G54" i="134" s="1"/>
  <c r="G53" i="134"/>
  <c r="G52" i="134"/>
  <c r="G48" i="134"/>
  <c r="G46" i="134"/>
  <c r="G45" i="134"/>
  <c r="G44" i="134"/>
  <c r="G43" i="134"/>
  <c r="G42" i="134"/>
  <c r="G41" i="134"/>
  <c r="G38" i="134"/>
  <c r="G37" i="134"/>
  <c r="G36" i="134"/>
  <c r="G33" i="134"/>
  <c r="G27" i="134"/>
  <c r="G26" i="134"/>
  <c r="G25" i="134"/>
  <c r="G24" i="134"/>
  <c r="G21" i="134"/>
  <c r="G20" i="134"/>
  <c r="G19" i="134"/>
  <c r="G13" i="134"/>
  <c r="G12" i="134"/>
  <c r="E66" i="134"/>
  <c r="G66" i="134" s="1"/>
  <c r="G17" i="134"/>
  <c r="G61" i="132"/>
  <c r="G57" i="132"/>
  <c r="E56" i="132"/>
  <c r="G56" i="132" s="1"/>
  <c r="G55" i="132"/>
  <c r="G54" i="132"/>
  <c r="G50" i="132"/>
  <c r="G48" i="132"/>
  <c r="G47" i="132"/>
  <c r="G46" i="132"/>
  <c r="G45" i="132"/>
  <c r="G44" i="132"/>
  <c r="G43" i="132"/>
  <c r="G33" i="132"/>
  <c r="G21" i="132"/>
  <c r="G20" i="132"/>
  <c r="G19" i="132"/>
  <c r="G13" i="132"/>
  <c r="G12" i="132"/>
  <c r="E68" i="132"/>
  <c r="G68" i="132" s="1"/>
  <c r="E62" i="131"/>
  <c r="G62" i="131" s="1"/>
  <c r="E76" i="131"/>
  <c r="G76" i="131" s="1"/>
  <c r="E75" i="5"/>
  <c r="E74" i="5"/>
  <c r="E73" i="5"/>
  <c r="E68" i="131"/>
  <c r="G68" i="131" s="1"/>
  <c r="G17" i="131"/>
  <c r="G9" i="131"/>
  <c r="G61" i="131"/>
  <c r="G57" i="131"/>
  <c r="E56" i="131"/>
  <c r="G56" i="131" s="1"/>
  <c r="G54" i="131"/>
  <c r="G50" i="131"/>
  <c r="G48" i="131"/>
  <c r="G47" i="131"/>
  <c r="G46" i="131"/>
  <c r="G45" i="131"/>
  <c r="G44" i="131"/>
  <c r="G43" i="131"/>
  <c r="G40" i="131"/>
  <c r="G39" i="131"/>
  <c r="G38" i="131"/>
  <c r="G37" i="131"/>
  <c r="G36" i="131"/>
  <c r="G33" i="131"/>
  <c r="G29" i="131"/>
  <c r="G28" i="131"/>
  <c r="G27" i="131"/>
  <c r="G26" i="131"/>
  <c r="G25" i="131"/>
  <c r="G24" i="131"/>
  <c r="G21" i="131"/>
  <c r="G20" i="131"/>
  <c r="G19" i="131"/>
  <c r="G13" i="131"/>
  <c r="G12" i="131"/>
  <c r="G10" i="131"/>
  <c r="E68" i="5"/>
  <c r="E69" i="5"/>
  <c r="E67" i="5"/>
  <c r="E63" i="5"/>
  <c r="D9" i="146" l="1"/>
  <c r="G77" i="144"/>
  <c r="D9" i="34" s="1"/>
  <c r="G35" i="155"/>
  <c r="G35" i="144"/>
  <c r="D7" i="34" s="1"/>
  <c r="E73" i="131"/>
  <c r="G73" i="131" s="1"/>
  <c r="E77" i="5"/>
  <c r="E74" i="131"/>
  <c r="G74" i="131" s="1"/>
  <c r="E72" i="131"/>
  <c r="G72" i="131" s="1"/>
  <c r="G79" i="131" s="1"/>
  <c r="G73" i="149"/>
  <c r="D11" i="150" s="1"/>
  <c r="G62" i="141"/>
  <c r="G33" i="149"/>
  <c r="D7" i="150" s="1"/>
  <c r="E66" i="131"/>
  <c r="G66" i="131" s="1"/>
  <c r="E67" i="131"/>
  <c r="G67" i="131" s="1"/>
  <c r="G84" i="155"/>
  <c r="G76" i="155"/>
  <c r="G76" i="147"/>
  <c r="D9" i="148" s="1"/>
  <c r="G86" i="147"/>
  <c r="D11" i="148" s="1"/>
  <c r="G35" i="147"/>
  <c r="G89" i="145"/>
  <c r="G35" i="145"/>
  <c r="G85" i="144"/>
  <c r="D11" i="34" s="1"/>
  <c r="G79" i="141"/>
  <c r="G81" i="141"/>
  <c r="G9" i="140"/>
  <c r="E79" i="140"/>
  <c r="G79" i="140" s="1"/>
  <c r="G17" i="140"/>
  <c r="G10" i="140"/>
  <c r="E76" i="140"/>
  <c r="G76" i="140" s="1"/>
  <c r="G9" i="141"/>
  <c r="G17" i="141"/>
  <c r="E69" i="141"/>
  <c r="G69" i="141" s="1"/>
  <c r="G10" i="141"/>
  <c r="E65" i="140"/>
  <c r="G65" i="140" s="1"/>
  <c r="G73" i="140" s="1"/>
  <c r="E75" i="140"/>
  <c r="G75" i="140" s="1"/>
  <c r="E60" i="138"/>
  <c r="G60" i="138" s="1"/>
  <c r="G9" i="138"/>
  <c r="E65" i="138"/>
  <c r="G65" i="138" s="1"/>
  <c r="E68" i="136"/>
  <c r="G68" i="136" s="1"/>
  <c r="G9" i="136"/>
  <c r="E73" i="136"/>
  <c r="G73" i="136" s="1"/>
  <c r="G17" i="138"/>
  <c r="E70" i="138"/>
  <c r="G70" i="138" s="1"/>
  <c r="E72" i="138"/>
  <c r="G72" i="138" s="1"/>
  <c r="G10" i="138"/>
  <c r="E64" i="138"/>
  <c r="G64" i="138" s="1"/>
  <c r="E66" i="138"/>
  <c r="G66" i="138" s="1"/>
  <c r="G17" i="136"/>
  <c r="E78" i="136"/>
  <c r="G78" i="136" s="1"/>
  <c r="E80" i="136"/>
  <c r="G80" i="136" s="1"/>
  <c r="G10" i="136"/>
  <c r="E72" i="136"/>
  <c r="G72" i="136" s="1"/>
  <c r="E74" i="136"/>
  <c r="G74" i="136" s="1"/>
  <c r="E71" i="134"/>
  <c r="G71" i="134" s="1"/>
  <c r="E74" i="134"/>
  <c r="G74" i="134" s="1"/>
  <c r="G9" i="134"/>
  <c r="E60" i="134"/>
  <c r="G60" i="134" s="1"/>
  <c r="E65" i="134"/>
  <c r="G65" i="134" s="1"/>
  <c r="E70" i="134"/>
  <c r="G70" i="134" s="1"/>
  <c r="E72" i="134"/>
  <c r="G72" i="134" s="1"/>
  <c r="G10" i="134"/>
  <c r="E64" i="134"/>
  <c r="G64" i="134" s="1"/>
  <c r="E73" i="132"/>
  <c r="G73" i="132" s="1"/>
  <c r="E76" i="132"/>
  <c r="G76" i="132" s="1"/>
  <c r="G9" i="132"/>
  <c r="E62" i="132"/>
  <c r="G62" i="132" s="1"/>
  <c r="E67" i="132"/>
  <c r="G67" i="132" s="1"/>
  <c r="G17" i="132"/>
  <c r="E72" i="132"/>
  <c r="G72" i="132" s="1"/>
  <c r="G80" i="132" s="1"/>
  <c r="E74" i="132"/>
  <c r="G74" i="132" s="1"/>
  <c r="G10" i="132"/>
  <c r="E66" i="132"/>
  <c r="G66" i="132" s="1"/>
  <c r="G35" i="131"/>
  <c r="D7" i="123" s="1"/>
  <c r="G55" i="131"/>
  <c r="G10" i="5"/>
  <c r="G89" i="136" l="1"/>
  <c r="D11" i="137" s="1"/>
  <c r="G79" i="138"/>
  <c r="D11" i="139" s="1"/>
  <c r="D9" i="142"/>
  <c r="D9" i="156"/>
  <c r="D11" i="156"/>
  <c r="D7" i="156"/>
  <c r="D11" i="146"/>
  <c r="D7" i="146"/>
  <c r="D45" i="162"/>
  <c r="D16" i="32" s="1"/>
  <c r="D11" i="123"/>
  <c r="D45" i="34"/>
  <c r="D15" i="32" s="1"/>
  <c r="D45" i="150"/>
  <c r="D20" i="32" s="1"/>
  <c r="G35" i="140"/>
  <c r="G70" i="132"/>
  <c r="D9" i="133" s="1"/>
  <c r="G70" i="131"/>
  <c r="D9" i="123" s="1"/>
  <c r="G77" i="141"/>
  <c r="D9" i="143" s="1"/>
  <c r="D7" i="148"/>
  <c r="D45" i="148" s="1"/>
  <c r="D18" i="32" s="1"/>
  <c r="G87" i="141"/>
  <c r="D11" i="143" s="1"/>
  <c r="G35" i="141"/>
  <c r="D7" i="143" s="1"/>
  <c r="G83" i="140"/>
  <c r="G35" i="138"/>
  <c r="D7" i="139" s="1"/>
  <c r="G68" i="138"/>
  <c r="D9" i="139" s="1"/>
  <c r="G76" i="136"/>
  <c r="D9" i="137" s="1"/>
  <c r="G35" i="136"/>
  <c r="D7" i="137" s="1"/>
  <c r="G68" i="134"/>
  <c r="D9" i="135" s="1"/>
  <c r="G35" i="134"/>
  <c r="D7" i="135" s="1"/>
  <c r="G76" i="134"/>
  <c r="D11" i="135" s="1"/>
  <c r="G35" i="132"/>
  <c r="D7" i="133" s="1"/>
  <c r="D11" i="133"/>
  <c r="G19" i="5"/>
  <c r="G56" i="5"/>
  <c r="G58" i="5"/>
  <c r="D44" i="123" l="1"/>
  <c r="D8" i="32" s="1"/>
  <c r="D45" i="146"/>
  <c r="D17" i="32" s="1"/>
  <c r="D11" i="142"/>
  <c r="D7" i="142"/>
  <c r="D46" i="160"/>
  <c r="D13" i="32" s="1"/>
  <c r="D45" i="156"/>
  <c r="D21" i="32" s="1"/>
  <c r="D45" i="164"/>
  <c r="D23" i="32" s="1"/>
  <c r="D44" i="133"/>
  <c r="D9" i="32" s="1"/>
  <c r="D44" i="135"/>
  <c r="D19" i="32" s="1"/>
  <c r="D44" i="139"/>
  <c r="D11" i="32" s="1"/>
  <c r="D46" i="143"/>
  <c r="D14" i="32" s="1"/>
  <c r="D44" i="137"/>
  <c r="D10" i="32" s="1"/>
  <c r="E57" i="5"/>
  <c r="G57" i="5" s="1"/>
  <c r="D46" i="142" l="1"/>
  <c r="D12" i="32" s="1"/>
  <c r="G76" i="2" l="1"/>
  <c r="G34" i="2"/>
  <c r="G32" i="2" l="1"/>
  <c r="G31" i="2"/>
  <c r="G46" i="2" l="1"/>
  <c r="G77" i="5"/>
  <c r="G75" i="5"/>
  <c r="G74" i="5"/>
  <c r="G73" i="5"/>
  <c r="G69" i="5"/>
  <c r="G68" i="5"/>
  <c r="G67" i="5"/>
  <c r="G63" i="5"/>
  <c r="G62" i="5"/>
  <c r="G55" i="5"/>
  <c r="G51" i="5"/>
  <c r="G49" i="5"/>
  <c r="G48" i="5"/>
  <c r="G47" i="5"/>
  <c r="G46" i="5"/>
  <c r="G45" i="5"/>
  <c r="G44" i="5"/>
  <c r="G41" i="5"/>
  <c r="G40" i="5"/>
  <c r="G39" i="5"/>
  <c r="G38" i="5"/>
  <c r="G37" i="5"/>
  <c r="G36" i="5"/>
  <c r="G33" i="5"/>
  <c r="G30" i="5"/>
  <c r="G29" i="5"/>
  <c r="G28" i="5"/>
  <c r="G27" i="5"/>
  <c r="G26" i="5"/>
  <c r="G25" i="5"/>
  <c r="G24" i="5"/>
  <c r="G21" i="5"/>
  <c r="G20" i="5"/>
  <c r="G17" i="5"/>
  <c r="G13" i="5"/>
  <c r="G12" i="5"/>
  <c r="G9" i="5"/>
  <c r="G71" i="5" l="1"/>
  <c r="D9" i="8" s="1"/>
  <c r="G82" i="5"/>
  <c r="D11" i="8" s="1"/>
  <c r="G35" i="5"/>
  <c r="D7" i="8" s="1"/>
  <c r="D46" i="8" l="1"/>
  <c r="D7" i="4"/>
  <c r="D7" i="32" l="1"/>
  <c r="D11" i="4"/>
  <c r="D9" i="4" l="1"/>
  <c r="D13" i="4"/>
  <c r="D15" i="4" l="1"/>
  <c r="D41" i="4" s="1"/>
  <c r="D6" i="32" s="1"/>
  <c r="D26" i="32" l="1"/>
  <c r="D27" i="32" l="1"/>
  <c r="D28" i="32" s="1"/>
  <c r="D29" i="32" s="1"/>
  <c r="D30" i="32" s="1"/>
  <c r="E33" i="32" l="1"/>
  <c r="E28" i="32"/>
</calcChain>
</file>

<file path=xl/sharedStrings.xml><?xml version="1.0" encoding="utf-8"?>
<sst xmlns="http://schemas.openxmlformats.org/spreadsheetml/2006/main" count="3490" uniqueCount="498">
  <si>
    <t>Item</t>
  </si>
  <si>
    <t>%</t>
  </si>
  <si>
    <t>ii)</t>
  </si>
  <si>
    <t>i)</t>
  </si>
  <si>
    <t>iii)</t>
  </si>
  <si>
    <t>Allow for any costs associated with compliance with Environmental, Health and Safety Requirements as specified in Clause 15 of the Particular Specifications, the Environmental and Social Management Plan (ESMP)  as required by Government Agencies and Prevailing Legislation. The Costs under this item to include the following;</t>
  </si>
  <si>
    <t>OTHER WORKS OBLIGATIONS</t>
  </si>
  <si>
    <t>SPECIFIC CONDITIONS</t>
  </si>
  <si>
    <t>Other Costs</t>
  </si>
  <si>
    <t>Employer's Counterpart Staff Costs</t>
  </si>
  <si>
    <t>Telecommunications</t>
  </si>
  <si>
    <t>Vehicles</t>
  </si>
  <si>
    <t>Month</t>
  </si>
  <si>
    <t>Resident Engineer's Staff</t>
  </si>
  <si>
    <t>Office for the Resident Engineer</t>
  </si>
  <si>
    <t>The Setting Out / Survey Work including production of Survey Drawings to an agreed scale will be  for  the following Project Components:</t>
  </si>
  <si>
    <t>Setting Out &amp; Survey Work</t>
  </si>
  <si>
    <t>NOTE:  FINAL WORDING ON THE SIGN BOARD TO BE DECIDED IN CONSULTATION WITH THE CLIENT</t>
  </si>
  <si>
    <t>Nr</t>
  </si>
  <si>
    <t>Sign Boards</t>
  </si>
  <si>
    <t>SPECIFIED REQUIREMENTS</t>
  </si>
  <si>
    <t>SPECIAL REQUIREMENTS</t>
  </si>
  <si>
    <t>CONTRACTUAL REQUIREMENTS</t>
  </si>
  <si>
    <t>DESCRIPTION</t>
  </si>
  <si>
    <t>CLASS A</t>
  </si>
  <si>
    <t>GENERAL ITEMS</t>
  </si>
  <si>
    <t>Specified Requirements</t>
  </si>
  <si>
    <t>Testing of works</t>
  </si>
  <si>
    <t>Allow for water testing of sewers and manholes as specified including all requisite Materials,  Personnel, Testing Equipment etc.</t>
  </si>
  <si>
    <t>m</t>
  </si>
  <si>
    <t>Temporary Works</t>
  </si>
  <si>
    <t>Allow for temporary works for diversion of traffic during construction of sewers across roads, including sign posting, liaison with Traffic Police Department, County Authority, etc. all to the satisfaction of the Engineer.  Include provision for maintaining temporary vehicular access to individual plots at all times.</t>
  </si>
  <si>
    <t>LS</t>
  </si>
  <si>
    <t>Allow for keeping trenches and other excavation free of water which may have entered through ground seepage, rain or by other means as directed by the Engineer.</t>
  </si>
  <si>
    <t>CLASS D</t>
  </si>
  <si>
    <t>DEMOLITION AND SITE CLEARANCE</t>
  </si>
  <si>
    <t>General clearance</t>
  </si>
  <si>
    <t>Cut down trees, grub up roots and cart away debris to own spoil pit (Provisional)</t>
  </si>
  <si>
    <t>Small Trees with Girth over 500mm but n.e. 1000m</t>
  </si>
  <si>
    <t>Small Trees with Girth over 1000mm but n.e. 2000mm</t>
  </si>
  <si>
    <t>CLASS I</t>
  </si>
  <si>
    <t>PIPEWORK - SEWERS</t>
  </si>
  <si>
    <t>CLASS K</t>
  </si>
  <si>
    <t>PIPEWORK - MANHOLES AND PIPEWORK ANCILLARIES</t>
  </si>
  <si>
    <t>Crossings</t>
  </si>
  <si>
    <t>Allow for crossing existing fences (chain link, barbed wire etc.), including reinstatement to original state.  Nominal bore n.e. 300mm</t>
  </si>
  <si>
    <t>Allow for crossing existing drains and sewers, and reinstate these after construction of sewer has been completed. Pipe internal diameter n.e. 300mm</t>
  </si>
  <si>
    <t>Underground telephone and power cables crossing as may be encountered during construction or as directed by the Engineer (provisional).</t>
  </si>
  <si>
    <t>Allow for water main crossings including reinstatement to original state as may be encountered during construction or as directed by the Engineer (provisional).</t>
  </si>
  <si>
    <t>Method - Related Charges</t>
  </si>
  <si>
    <t>Allow for any other Method Related charges the Tenderer feels may be required. These should be indicated below with pricing of each item</t>
  </si>
  <si>
    <t>Reinstatement</t>
  </si>
  <si>
    <t>Extra over road crossing item K732.1 above for tunnelling in rock, all classes (provisional)</t>
  </si>
  <si>
    <t>Allow for any other Method Related charges the Tenderer feels may be required for the Micro-tunneling Works above. These should be indicated below with pricing of each item</t>
  </si>
  <si>
    <t>Ditto but on footpaths</t>
  </si>
  <si>
    <t>Allow for reinstatement of land along the sewer trench after completion of the Works to the satisfaction of the Engineer.</t>
  </si>
  <si>
    <t>CLASS L</t>
  </si>
  <si>
    <t>PIPEWORK - SUPPORTS AND PROTECTION, ANCILLARIES TO LAYING AND EXCAVATION</t>
  </si>
  <si>
    <t>Extra to excavation and backfilling for excavation in Rock</t>
  </si>
  <si>
    <t>In pipe trenches</t>
  </si>
  <si>
    <t>Excavation in rock Class A</t>
  </si>
  <si>
    <t>Ditto- but rock Class B</t>
  </si>
  <si>
    <t>Ditto- but rock Class C</t>
  </si>
  <si>
    <t xml:space="preserve">In Manholes </t>
  </si>
  <si>
    <t>Page Total, Page 1 of 3</t>
  </si>
  <si>
    <t>Page Total, Page 2 of 3</t>
  </si>
  <si>
    <t>Page Total, Page 3 of 3</t>
  </si>
  <si>
    <t>Manhole depth n.e 1.5m</t>
  </si>
  <si>
    <t>Ditto but depth 1.5 - 2.0m</t>
  </si>
  <si>
    <t>Ditto but depth 2.0 - 2.5m</t>
  </si>
  <si>
    <t>Ditto but depth 2.5 - 3.0m</t>
  </si>
  <si>
    <t>Ditto but depth 3.0 - 3.5m</t>
  </si>
  <si>
    <t>Ditto but depth 3.5 - 4.0m</t>
  </si>
  <si>
    <t>Ditto but depth exceeding 4.0m</t>
  </si>
  <si>
    <t>Allow for crossing existing hedges, including reinstatement to original state.  Nominal bore n.e. 300mm</t>
  </si>
  <si>
    <t>Allow for crossing existing boundary walls, including reinstatement to original state. Nominal bore n.e. 300mm</t>
  </si>
  <si>
    <t>Breaking up, temporary and permanent reinstatement of murram road (for construction pipe bore n.e. 300 mm) with 300mm thick well graded stabilized gravel with 3% cement content base compacted in layers of 150mm thick using an 8-10 tonne roller to the satisfaction of the Engineer. Contractor to allow for provision of requisite diversion signage, controls and safety precautions in his rate.</t>
  </si>
  <si>
    <t>Water Bowser</t>
  </si>
  <si>
    <t>Surveyor</t>
  </si>
  <si>
    <t>Page Total, Page 2 of 2</t>
  </si>
  <si>
    <t>Page Total, Page 1 of 2</t>
  </si>
  <si>
    <t>Unit</t>
  </si>
  <si>
    <t>Description</t>
  </si>
  <si>
    <t>Veh. Mth</t>
  </si>
  <si>
    <t>km</t>
  </si>
  <si>
    <t>P Sum</t>
  </si>
  <si>
    <t xml:space="preserve">LS </t>
  </si>
  <si>
    <t>PC Sum</t>
  </si>
  <si>
    <t>BILL NO. 1 : PRELIMINARIES AND GENERAL ITEMS</t>
  </si>
  <si>
    <r>
      <t xml:space="preserve">Contractor's Camp and Storage Yard: Allow for erection of the Contractor's Camp(s), Offices, Storage Yard and other facilities including mobilization, demobilization and movement of the works site on Completion.  Include for all equipment, temporary measures, machines, tools, materials, facilities for workers,  water and electricity supply etc. all as specified for execution of the Works, for the entire Contract Period.  </t>
    </r>
    <r>
      <rPr>
        <b/>
        <sz val="10"/>
        <rFont val="Cambria"/>
        <family val="1"/>
      </rPr>
      <t>The Employer has no available land to offer for Contractor's Camp, storage of materials and preparation of concrete etc.</t>
    </r>
    <r>
      <rPr>
        <sz val="10"/>
        <rFont val="Cambria"/>
        <family val="1"/>
      </rPr>
      <t xml:space="preserve">  Identification and procurement of suitable area of land for Contractor's Camp whether rented or purchased is the responsibility of the Contractor. </t>
    </r>
    <r>
      <rPr>
        <b/>
        <u/>
        <sz val="10"/>
        <rFont val="Cambria"/>
        <family val="1"/>
      </rPr>
      <t>Details of proposed camp / stores, location of land where the Contractor will establish his camp(s) to be submitted with the Bid</t>
    </r>
    <r>
      <rPr>
        <b/>
        <sz val="10"/>
        <rFont val="Cambria"/>
        <family val="1"/>
      </rPr>
      <t>.</t>
    </r>
  </si>
  <si>
    <r>
      <t xml:space="preserve">The Contractor shall describe in detail hereunder other works, obligations and things which may be referred to in the Specifications or which he may consider to have been omitted from the Bills of Quantities and for which he desires to enter a separate charge (the charge to be carried direct to the amount column).  </t>
    </r>
    <r>
      <rPr>
        <b/>
        <sz val="10"/>
        <rFont val="Cambria"/>
        <family val="1"/>
      </rPr>
      <t>FULL DESCRIPTION OF ITEM(S) OF WORK OR ANY OTHER ISSUE SHOULD BE MADE.</t>
    </r>
    <r>
      <rPr>
        <sz val="10"/>
        <rFont val="Cambria"/>
        <family val="1"/>
      </rPr>
      <t xml:space="preserve">  If no separate charge is made hereunder, the rates in the Bills of Quantities will be held as covering all expenses for all such Works.</t>
    </r>
  </si>
  <si>
    <t>Quantity</t>
  </si>
  <si>
    <t>Rate
(Kshs)</t>
  </si>
  <si>
    <t>Amount
(Kshs)</t>
  </si>
  <si>
    <t>A1.1</t>
  </si>
  <si>
    <t>Allow for provision of Performance Security in accordance with Conditions  of  Contract</t>
  </si>
  <si>
    <t>A1.2</t>
  </si>
  <si>
    <t>A1.3.1</t>
  </si>
  <si>
    <t>A1.3.2</t>
  </si>
  <si>
    <t>Allow for provision of Insurance of Works and Contractor's Equipment in accordance with Conditions  of  Contract</t>
  </si>
  <si>
    <t>Allow for provision of Third Party Insurance (including Employer's Property) all in accordance with Conditions  of  Contract</t>
  </si>
  <si>
    <t>A279.1</t>
  </si>
  <si>
    <t>A26.1</t>
  </si>
  <si>
    <t>A42.001</t>
  </si>
  <si>
    <t>A42.002</t>
  </si>
  <si>
    <t>A42.003</t>
  </si>
  <si>
    <t>A42.004</t>
  </si>
  <si>
    <t>A221.12</t>
  </si>
  <si>
    <t>Allow for provision, erection and maintenance of Project Sign Boards at the sites indicated by the Engineer's Representative, within the Project Area and in accordance with the Conditions of Contract. The rate quoted by the Contractor to include for payment of all statutory charges to the relevant Authority and removal after completion of the Project. Details of the sign Board are shown on Drawings provided.</t>
  </si>
  <si>
    <t>A42.005</t>
  </si>
  <si>
    <t>Allow for provision of Operation and Maintenance (O&amp;M) Manuals in accordance with the General and Particular Condtions of Contract.</t>
  </si>
  <si>
    <r>
      <rPr>
        <u/>
        <sz val="10"/>
        <rFont val="Cambria"/>
        <family val="1"/>
      </rPr>
      <t>Test Running of the Scheme:</t>
    </r>
    <r>
      <rPr>
        <sz val="10"/>
        <rFont val="Cambria"/>
        <family val="1"/>
      </rPr>
      <t xml:space="preserve"> Allow for Test Running all the Project Components upon completion  for a period of 12 weeks upon completion and official commissioning of the Works. Test Running to be carried out in close liaison with the Water Services Provider's Staff  The Contractor to allow for 'on job' training of Operation and Maintenance Staff, Tools, etc., and ensure that the operations are carried out full time on a 24 hour basis. all in accordance with the General and Particular Condtions of Contract.</t>
    </r>
  </si>
  <si>
    <t>Allow for provision of Insurance against Accident to Workmen in accordance with Conditions of Contract</t>
  </si>
  <si>
    <t>Allow for provision of As-Built Drawings in accordance with the General and Particular Condtions of Contract.</t>
  </si>
  <si>
    <t>Collection Sheet  Bill No. 1 : PRELIMINARY &amp; GENERAL ITEMS</t>
  </si>
  <si>
    <t>Amount</t>
  </si>
  <si>
    <t>(Kshs)</t>
  </si>
  <si>
    <t xml:space="preserve">Bill Total  Carried to Grand Summary </t>
  </si>
  <si>
    <t>Page Total, Page 1 of  5</t>
  </si>
  <si>
    <t>Page Total, Page 2 of 5</t>
  </si>
  <si>
    <t>Page Total, Page 3 of 5</t>
  </si>
  <si>
    <t>Page Total, Page 4 of 5</t>
  </si>
  <si>
    <t>A42.006</t>
  </si>
  <si>
    <t>A211</t>
  </si>
  <si>
    <t>Rate</t>
  </si>
  <si>
    <t>PAGE TOTAL CARRIED TO SECTION COLLECTION SHEET</t>
  </si>
  <si>
    <t>Kshs.</t>
  </si>
  <si>
    <t>LABOUR</t>
  </si>
  <si>
    <t>The rates inserted herein should include for all costs such as insurance, travelling time, overtime, accommodation, use and maintenance of small tools of trade, supervision, overheads and profit.  Only time engaged upon work will be paid for</t>
  </si>
  <si>
    <t>A411.1</t>
  </si>
  <si>
    <t>Hrs.</t>
  </si>
  <si>
    <t>A411.2</t>
  </si>
  <si>
    <t>A411.3</t>
  </si>
  <si>
    <t>Stone Mason</t>
  </si>
  <si>
    <t>A411.4</t>
  </si>
  <si>
    <t>Carpenter</t>
  </si>
  <si>
    <t>A411.5</t>
  </si>
  <si>
    <t>Concreter</t>
  </si>
  <si>
    <t>A411.6</t>
  </si>
  <si>
    <t>Blaster (Certified)</t>
  </si>
  <si>
    <t>A411.7</t>
  </si>
  <si>
    <t>Pipe layer</t>
  </si>
  <si>
    <t>A411.8</t>
  </si>
  <si>
    <t>A411.9</t>
  </si>
  <si>
    <t>A411.10</t>
  </si>
  <si>
    <t>Foreman</t>
  </si>
  <si>
    <t>A411.11</t>
  </si>
  <si>
    <t>Watchman (including use of firewood, lights, day, night, Sunday and Public Holiday watching)</t>
  </si>
  <si>
    <t>PLANT</t>
  </si>
  <si>
    <t>The rates inserted herein should include for all operational and maintenance costs, fuel, oil, grease, operators, turn boys, supervision, overhead and profits.  Only the time actually employed on works will be paid for and the rates should include for idle, travelling and overtime</t>
  </si>
  <si>
    <t>A415.1</t>
  </si>
  <si>
    <t>A415.2</t>
  </si>
  <si>
    <t>A415.3</t>
  </si>
  <si>
    <t>A415.4</t>
  </si>
  <si>
    <t>A415.5</t>
  </si>
  <si>
    <t>A415.6</t>
  </si>
  <si>
    <t>A415.7</t>
  </si>
  <si>
    <t>A415.8</t>
  </si>
  <si>
    <t>A415.9</t>
  </si>
  <si>
    <t>A415.10</t>
  </si>
  <si>
    <t>Portable water pump 50mm diameter (inclusive of hoses, couplings, etc.)</t>
  </si>
  <si>
    <t>A415.11</t>
  </si>
  <si>
    <t>A415.12</t>
  </si>
  <si>
    <t>A415.13</t>
  </si>
  <si>
    <t>A415.14</t>
  </si>
  <si>
    <t>A415.15</t>
  </si>
  <si>
    <t>Back Hoe Excavator</t>
  </si>
  <si>
    <t>A415.16</t>
  </si>
  <si>
    <t>MATERIALS</t>
  </si>
  <si>
    <t>All materials are to comply with the Specifications.  The rates inserted herein are to include for delivery to site, storage, handling, overheads and profits</t>
  </si>
  <si>
    <t>A413.1</t>
  </si>
  <si>
    <t>Tonne</t>
  </si>
  <si>
    <t>A413.2</t>
  </si>
  <si>
    <t>A413.3</t>
  </si>
  <si>
    <t>A413.4</t>
  </si>
  <si>
    <t>A413.5</t>
  </si>
  <si>
    <t>A413.6</t>
  </si>
  <si>
    <t>Items of Major Plant Employed on Dayworks</t>
  </si>
  <si>
    <t>Note: THE WHOLE OF THIS BILL IS PROVISIONAL</t>
  </si>
  <si>
    <t>Where items of Major Plant listed in the Schedule of Dayworks are specified by type (e.g Cat D7, Cat. 120H) the power rating of such plant is that manufactured within the two years prior to the date of tender.</t>
  </si>
  <si>
    <t>Any plant employed upon Dayworks which have power rating lower than that stated above, shall be paid for at rates lower than those in the Schedule of Dayworks. The reduction in the payable rate shall be in proportion to the power rating below that specified above.</t>
  </si>
  <si>
    <t>Cat D6 Bull Dozer or Equivalent with Dozer/Ripper attachment.</t>
  </si>
  <si>
    <t>Hr</t>
  </si>
  <si>
    <t>Cat 120H Motor Grader or Equivalent (Complete with Scarifier).</t>
  </si>
  <si>
    <t>Vibrating Roller (10 Tonnes)</t>
  </si>
  <si>
    <t>Hand Propelled Vibrating Roller 850 Kg</t>
  </si>
  <si>
    <t>Cat 950G Wheel Loader or Equivalent.</t>
  </si>
  <si>
    <t>10 Tonne Tipper Lorry</t>
  </si>
  <si>
    <t>50mm Delivery water pump and motor.</t>
  </si>
  <si>
    <t>Concrete Vibrator (Poker Type)</t>
  </si>
  <si>
    <t>Tractor and Trailer</t>
  </si>
  <si>
    <t>Self propelled water tanker 4,500 litres minimum capacity with pick up pump.</t>
  </si>
  <si>
    <t>Twin vibratory beam</t>
  </si>
  <si>
    <t>Crane 30 ton</t>
  </si>
  <si>
    <t>1.7m3 Excavator with Loader Attachments</t>
  </si>
  <si>
    <t>Shovel Komatsu W90 or equivalent</t>
  </si>
  <si>
    <t>A415.17</t>
  </si>
  <si>
    <t>A415.18</t>
  </si>
  <si>
    <t>A415.19</t>
  </si>
  <si>
    <t>Unskilled Labour</t>
  </si>
  <si>
    <t>Artisans</t>
  </si>
  <si>
    <t>Office attendants and Chainmen</t>
  </si>
  <si>
    <t>CEM II/B-P 32.5 Portland Pozzolana Cement</t>
  </si>
  <si>
    <t>Fine Aggregates for concrete</t>
  </si>
  <si>
    <t>Coarse Aggregates for concrete 25mm maximum size</t>
  </si>
  <si>
    <t>Wrought Shuttering Timber</t>
  </si>
  <si>
    <t>Unwrought shuttering timber</t>
  </si>
  <si>
    <t>Timber for Trenches</t>
  </si>
  <si>
    <r>
      <t>Concrete mixer 0.7m</t>
    </r>
    <r>
      <rPr>
        <vertAlign val="superscript"/>
        <sz val="10"/>
        <rFont val="Cambria"/>
        <family val="1"/>
      </rPr>
      <t>3</t>
    </r>
    <r>
      <rPr>
        <sz val="10"/>
        <rFont val="Cambria"/>
        <family val="1"/>
      </rPr>
      <t>/min.</t>
    </r>
  </si>
  <si>
    <r>
      <t>Compressor of capacity 70m</t>
    </r>
    <r>
      <rPr>
        <vertAlign val="superscript"/>
        <sz val="10"/>
        <rFont val="Cambria"/>
        <family val="1"/>
      </rPr>
      <t>3</t>
    </r>
    <r>
      <rPr>
        <sz val="10"/>
        <rFont val="Cambria"/>
        <family val="1"/>
      </rPr>
      <t>/min complete with all tools</t>
    </r>
  </si>
  <si>
    <r>
      <t>m</t>
    </r>
    <r>
      <rPr>
        <vertAlign val="superscript"/>
        <sz val="10"/>
        <rFont val="Cambria"/>
        <family val="1"/>
      </rPr>
      <t>3</t>
    </r>
  </si>
  <si>
    <r>
      <t>m</t>
    </r>
    <r>
      <rPr>
        <vertAlign val="superscript"/>
        <sz val="10"/>
        <rFont val="Cambria"/>
        <family val="1"/>
      </rPr>
      <t>2</t>
    </r>
  </si>
  <si>
    <t>A271</t>
  </si>
  <si>
    <t>A277</t>
  </si>
  <si>
    <t>D110</t>
  </si>
  <si>
    <t>D210.1</t>
  </si>
  <si>
    <t>D210.2</t>
  </si>
  <si>
    <t>I522</t>
  </si>
  <si>
    <t>I523</t>
  </si>
  <si>
    <t>I524</t>
  </si>
  <si>
    <t>I525</t>
  </si>
  <si>
    <t>K151</t>
  </si>
  <si>
    <t>K152</t>
  </si>
  <si>
    <t>K153</t>
  </si>
  <si>
    <t>K154</t>
  </si>
  <si>
    <t>K155</t>
  </si>
  <si>
    <t>K641</t>
  </si>
  <si>
    <t>K651</t>
  </si>
  <si>
    <t>K661</t>
  </si>
  <si>
    <t>K671</t>
  </si>
  <si>
    <t>K681.1</t>
  </si>
  <si>
    <t>K681.2</t>
  </si>
  <si>
    <t>K691</t>
  </si>
  <si>
    <t>K732.1</t>
  </si>
  <si>
    <t>K732.2</t>
  </si>
  <si>
    <t>K741</t>
  </si>
  <si>
    <t>K752</t>
  </si>
  <si>
    <t>L111.1</t>
  </si>
  <si>
    <t>L111.2</t>
  </si>
  <si>
    <t>L111.3</t>
  </si>
  <si>
    <t>L121.1</t>
  </si>
  <si>
    <t>L121.2</t>
  </si>
  <si>
    <t>L121.3</t>
  </si>
  <si>
    <t>L522</t>
  </si>
  <si>
    <t>A260-1</t>
  </si>
  <si>
    <t>A260-2</t>
  </si>
  <si>
    <t>I526</t>
  </si>
  <si>
    <t>I527</t>
  </si>
  <si>
    <t>I528</t>
  </si>
  <si>
    <t>K156</t>
  </si>
  <si>
    <t>K157</t>
  </si>
  <si>
    <t>K731.2</t>
  </si>
  <si>
    <t>Amount 
(Kshs)</t>
  </si>
  <si>
    <t>A231.11</t>
  </si>
  <si>
    <t>A231.12</t>
  </si>
  <si>
    <t>A231.13</t>
  </si>
  <si>
    <t>A211.52</t>
  </si>
  <si>
    <r>
      <t xml:space="preserve">Contractor to allow for Maintenance and attendance of the Resident Engineer's Office. Contractor to include for supply of consumables as directed by the Engineer for the duration of the Contract.  </t>
    </r>
    <r>
      <rPr>
        <b/>
        <u/>
        <sz val="10"/>
        <rFont val="Cambria"/>
        <family val="1"/>
      </rPr>
      <t xml:space="preserve">Note: </t>
    </r>
    <r>
      <rPr>
        <sz val="10"/>
        <rFont val="Cambria"/>
        <family val="1"/>
      </rPr>
      <t>Contractor to price for the monthly requirement of stationery, cleaning materials, cleaning staff and other consumables specified in the Specifications.</t>
    </r>
  </si>
  <si>
    <t>Provide the following Staff for the Resident Engineer's Office. (Note: The Staff to be employed by the Contractor but to be under the exclusive day to day instruction of the Resident Engineer).  The rate to include for all overtime, accommodation costs, requisite Government of Kenya  mandatory deductions, etc. all necessary for the Staff to perform their duties.  The minimum relevant experience for the Staff should be at least 5 years</t>
  </si>
  <si>
    <t>A221.1</t>
  </si>
  <si>
    <t>A221.2</t>
  </si>
  <si>
    <t>A221.6</t>
  </si>
  <si>
    <t>A221.7</t>
  </si>
  <si>
    <t>Extra over item A221.6 for mileage over 5000km per vehicle month (Rate inclusive of driver, insurance, fuels, maintenance, lubricants and servicing).</t>
  </si>
  <si>
    <t>1.A242</t>
  </si>
  <si>
    <t>A244.11</t>
  </si>
  <si>
    <t>1.A24*.2</t>
  </si>
  <si>
    <t>1.A24*.1</t>
  </si>
  <si>
    <t>1.A24*.3</t>
  </si>
  <si>
    <t>1.A24*.4</t>
  </si>
  <si>
    <t>Secretary</t>
  </si>
  <si>
    <t>Office Assistant</t>
  </si>
  <si>
    <t>Drivers</t>
  </si>
  <si>
    <t>ACAD Technician</t>
  </si>
  <si>
    <t>Chainman</t>
  </si>
  <si>
    <t>A42.011</t>
  </si>
  <si>
    <t>A42.012</t>
  </si>
  <si>
    <t>A42.031</t>
  </si>
  <si>
    <t>A42.032</t>
  </si>
  <si>
    <t>A42.101</t>
  </si>
  <si>
    <t>A42.102</t>
  </si>
  <si>
    <t>A42.103</t>
  </si>
  <si>
    <t>i) Quarterly Environmental Audit in the ESMP by Registered NEMA Lead Expert
ii) Surface water quality, sampling and analysis of river water and wastewater discharge quality
iii) Air Quality (PM10, NO2, SO2, CO2, CO) monitoring for 24 hours
iv) Noise and Vibration, monitoring for 24 hours 
v) Random Noise and Vibration measurements
vi) Random Surface water and wastewater quality measurements</t>
  </si>
  <si>
    <t>i) Implementation of Climate Change, Adaptation and Mitigation Measures as determined together with the Water Resources Authority.
ii) Research related to items described in i) above to be undertaken jointly with Water Resources Authority and Local Universities.</t>
  </si>
  <si>
    <t>A42.041</t>
  </si>
  <si>
    <t>month</t>
  </si>
  <si>
    <t>A42.131</t>
  </si>
  <si>
    <t>A42.051</t>
  </si>
  <si>
    <t>A42.052</t>
  </si>
  <si>
    <t>A42.05</t>
  </si>
  <si>
    <t>A42.132</t>
  </si>
  <si>
    <t>A420.1</t>
  </si>
  <si>
    <t>A42.053</t>
  </si>
  <si>
    <t>A42.054</t>
  </si>
  <si>
    <t>A42.055</t>
  </si>
  <si>
    <t>A42.056</t>
  </si>
  <si>
    <t>Add 10% for profit, administration, attendance upon, overheads, etc. for Item A42.051 above.</t>
  </si>
  <si>
    <t>Add …….% for profit, administration, attendance upon, overheads, etc. for Item A42.055 above.</t>
  </si>
  <si>
    <t>Add …….% for profit, administration, attendance upon, overheads, etc. for Item A42.053 above.</t>
  </si>
  <si>
    <t>A42.091</t>
  </si>
  <si>
    <t>A42.092</t>
  </si>
  <si>
    <t xml:space="preserve">GRAND SUMMARY </t>
  </si>
  <si>
    <t>Bill No</t>
  </si>
  <si>
    <t>PRELIMINARY AND GENERAL ITEMS</t>
  </si>
  <si>
    <t>SUB TOTAL [A]</t>
  </si>
  <si>
    <t>ADD 10% OF SUBTOTAL (A) FOR CONTINGENCIES [B]</t>
  </si>
  <si>
    <t>BILL TOTAL INCLUSIVE OF CONTIGENCIES - Exclusive of 16% V.A.T [C]</t>
  </si>
  <si>
    <t>VALUE ADDED TAX [V.A.T] - 16% of C  [D]</t>
  </si>
  <si>
    <t>GRAND TOTAL EXCLUDING DUTIES AND TAXES CARRIED TO FORM OF BID</t>
  </si>
  <si>
    <t>K732.3</t>
  </si>
  <si>
    <t>TOTAL CARRIED FORWARD TO COLLECTION PAGE</t>
  </si>
  <si>
    <t>Provide, lay, and joint SN 8 Double Wall Corrugated (DWC) Pipes sewers in standard lengths to correct alignment and invert levels. Rates to include for surveying and setting out, stripping top soil, excavation, shoring, disposal of excavated material, backfilling of pipe trenches thereafter and cementing of new pipes to new manholes along the sewer.</t>
  </si>
  <si>
    <t>Provide, place and compact selected excavated granular material surround compacted in 150mm layers to DWC Pipes pipe as shown on the drawings or as directed by the Engineer.</t>
  </si>
  <si>
    <r>
      <t xml:space="preserve">Diameter 200 - </t>
    </r>
    <r>
      <rPr>
        <sz val="10"/>
        <color theme="1"/>
        <rFont val="Cambria"/>
        <family val="1"/>
      </rPr>
      <t>300mm DWC sewers pipe</t>
    </r>
  </si>
  <si>
    <t>The Employer has no available land to offer for dumping of spoil materials.  Identification of and all accruing costs related to securing suitable area of land for dumping is the responsibility of the Contractor.  Dumping and spreading is to be done in accordance with existing National Legislation and Local Authority's by-laws.
The Contractor is deemed to have allowed for this aspect of Work in their excavation and cart away to tips rates.</t>
  </si>
  <si>
    <t>D210.3</t>
  </si>
  <si>
    <t>Small Trees with Girth over 250mm but n.e. 500m</t>
  </si>
  <si>
    <t>Provide all materials and construct 1050mm internal diameter Precast Concrete Ring Manholes / Reinforced concrete manholes as shown on drawings in the following depth ranges, complete with Heavy duty triangular manhole cover and step irons. Rates to include for excavation, preparation of surfaces, disposal of excavated materials, shoring, insitu concrete surround for rings and backfilling.</t>
  </si>
  <si>
    <t>2.1.1</t>
  </si>
  <si>
    <t>2.1.2</t>
  </si>
  <si>
    <t>Provide with drivers, service and maintain One (1) 4WD station wagon vehicles of 2800cc minimum diesel engine capacity or equivalent approved by the engineer inclusive of the first 4000km per vehicle month in accordance with the standard specifications whilst the vehicles under the Contract are being procured.</t>
  </si>
  <si>
    <t>2.1.3</t>
  </si>
  <si>
    <t>Ditto but depth exceeding 3.5m</t>
  </si>
  <si>
    <t>1050mm Diameter Precast Concrete Manholes</t>
  </si>
  <si>
    <t>Ditto but depth exceeding 2.5m</t>
  </si>
  <si>
    <r>
      <t>Provide all equipment and materials, micro-tunnel below road surface</t>
    </r>
    <r>
      <rPr>
        <sz val="10"/>
        <rFont val="Cambria"/>
        <family val="1"/>
      </rPr>
      <t xml:space="preserve"> in common material (soil / murram) at depth n.e. 3m, including any requisite shoring and strutting during tunneling, provide and install Steel Pipe Sleeves (DN 300 - 450) as directed by the Engineer. All Works to be executed in close liaison with relevant road authorities. Rate to include facilitation for the same. The Bidder to submit Method Statement with Bid for execution of this Work.</t>
    </r>
  </si>
  <si>
    <t>Allow for provision of Rented Offices for Resident Engineer's Staff during the Contract Period.  Offices to include 3 Nr Offices, Conference Room, Tea Room, W.C and Parking Space. Include for provision of 24 hour security, water, sewerage, electricity, etc. This office will be used by the Supervision Staff.</t>
  </si>
  <si>
    <t>Allow a P.C. Sum of Kshs. 200,000 for Third Party Inspection of Pipes, Fittings, Equipment, etc. during Manufacture and Construction Works.</t>
  </si>
  <si>
    <t>Allow for all specific works related to working along active pipelines and maintaining continuity of sewage including protection of supports etc. of existing pipelines during construction activity.</t>
  </si>
  <si>
    <t xml:space="preserve">Allow a P.C. Sum of Kshs. 200,000 to be used for concrete tests, earthworks test and other tests as directed by the Engineer. </t>
  </si>
  <si>
    <t xml:space="preserve">Allow for provision of plaque for opening of works as directed by the Engineer </t>
  </si>
  <si>
    <t>PROPOSED LAST MILE CONNECTIVITY FOR MAUA SEWERAGE PROJECT</t>
  </si>
  <si>
    <t>200mm Diameter DWC SN 8 Sewer pipe</t>
  </si>
  <si>
    <t>Pipe n.b: not exc. 200mm dia in trenches, n.e depth 1.5m</t>
  </si>
  <si>
    <t>Pipe n.b: not exc. 200mm dia in trenches, depth 1.5 - 2m</t>
  </si>
  <si>
    <t>Pipe n.b: not exc. 200mm dia in trenches, depth 2 - 2.5m</t>
  </si>
  <si>
    <t>Pipe n.b: not exc. 200mm dia in trenches, depth 2.5 - 3m</t>
  </si>
  <si>
    <t>Pipe n.b: not exc. 200mm dia in trenches, depth 3 - 3.5m</t>
  </si>
  <si>
    <t>Pipe n.b: not exc. 200mm dia in trenches, 3.5 - 4m</t>
  </si>
  <si>
    <t>Pipe n.b: not exc. 200mm dia in trenches, depth exceeding 4m</t>
  </si>
  <si>
    <t>BILL NO. 2.1 : Total Petrol Station secondary line</t>
  </si>
  <si>
    <t>BILL NO. 2.1.1 : Khetias Secondary Line</t>
  </si>
  <si>
    <t>Pipe n.b: not exc. 200mm dia in trenches, depth exceeeding 3.5m</t>
  </si>
  <si>
    <t>Collection Sheet  Bill No. 2.1.1:  Khetias1 Secondary Sewer</t>
  </si>
  <si>
    <t>Collection Sheet  Bill No. 2.1: Total Petrol Station secondary line</t>
  </si>
  <si>
    <t>BILL NO. 2.1.1.1 : Maua girls Tertiary Line 1</t>
  </si>
  <si>
    <t>Collection Sheet  Bill No. 2.1.1.1:  Maua Girls Tertiary Line 1</t>
  </si>
  <si>
    <t>BILL NO. 2.1.1.2 : Maua Girls Tertiary Line 2</t>
  </si>
  <si>
    <t>Collection Sheet  Bill No. 2.1.1.2:  Maua Girls Tertiary Line 2</t>
  </si>
  <si>
    <t>BILL NO. 2.2 : Equity Bank tertiary line</t>
  </si>
  <si>
    <t>Collection Sheet  Bill No. 2.2: Equity bank Tertiary Sewer</t>
  </si>
  <si>
    <t>BILL NO. 2.2.1 : Bei Sawa tertiary line</t>
  </si>
  <si>
    <t>Collection Sheet  Bill No. 2.2.1: Bei Sawa Tertiary Sewer</t>
  </si>
  <si>
    <t>BILL NO. 2.2.2 : Nyambene Hospital tertiary</t>
  </si>
  <si>
    <t>Collection Sheet  Bill No. 2.2.2: Nyambene hospital tertiary Sewer</t>
  </si>
  <si>
    <t>BILL NO. 2.2.3 : Livestock market Tertiary</t>
  </si>
  <si>
    <t>Collection Sheet  Bill No. 3:  Livestock Market Tertiary</t>
  </si>
  <si>
    <t>BILL NO. 2.2.3 : Maua TVET Tertiary</t>
  </si>
  <si>
    <t>BILL NO. 2.7 :Methodist Line 1</t>
  </si>
  <si>
    <t>Collection Sheet  Bill No. 2.7:  Methodist Line 1</t>
  </si>
  <si>
    <t>BILL NO. 2.7.1 : Methodist Line 340</t>
  </si>
  <si>
    <t>Collection Sheet  Bill No. 2.7.1 Methodist Line 2</t>
  </si>
  <si>
    <t>BILL NO. 2.8.1 : Last mile 1-5.1(Maua Girls)</t>
  </si>
  <si>
    <t>Collection Sheet  Bill No. 2.8.1:  Last mile 1-5.1(Maua Girls)</t>
  </si>
  <si>
    <t>BILL NO. 2.9 : Last mile 7-Last Mile 9(Kaando)</t>
  </si>
  <si>
    <t>Collection Sheet  Bill No. 2.9:  Last Mile 7-last mile 9(Kaando)</t>
  </si>
  <si>
    <t>Clear the site  of all bushes, scrubs and under growth; fell.  Measured 0.9m above ground level, remove all stumps and grub up all roots;  all as approved by the Engineer for all ponds.</t>
  </si>
  <si>
    <t>Waterline Protection for Ponds</t>
  </si>
  <si>
    <t xml:space="preserve">Provide and fix reinforced concrete damaged anchor pegs </t>
  </si>
  <si>
    <t>Provide all materials, lay and fix precast concrete slabs 750mm x 750mm x 50mm thick with cut-outs  rate to include for excavation and cement mortar fill</t>
  </si>
  <si>
    <t>Testing of existing lines</t>
  </si>
  <si>
    <t>Allow for water testing, clearing and cleaning of  existing sewers and manholes as specified including all requisite Materials,  Personnel, Testing Equipment etc.</t>
  </si>
  <si>
    <t>BILL NO. 3: Repair works for existing infrastructure</t>
  </si>
  <si>
    <t>TOTAL PETROL STATION LINE</t>
  </si>
  <si>
    <t>KHETIAS SECONDARY SEWER</t>
  </si>
  <si>
    <t>Collection Sheet  Bill No. 2.1.3:  Milimani Tertiary Sewer</t>
  </si>
  <si>
    <t>BILL NO. 2.1.3 : Milimani flats Tertiary Line</t>
  </si>
  <si>
    <t>BILL NO. 2.1.4 : Robins Hospital tertiary sewer</t>
  </si>
  <si>
    <t>Collection Sheet  Bill No. 2.1.4:  Robins Hospital Tertiary Sewer</t>
  </si>
  <si>
    <t>2.1.4</t>
  </si>
  <si>
    <t>EQUITY TERTIARY SEWER LINE</t>
  </si>
  <si>
    <t>MILIMANI FLATS TERTIARY SEWER LINE</t>
  </si>
  <si>
    <t xml:space="preserve">ROBINS TERTIARY SEWER LINE </t>
  </si>
  <si>
    <t>BEI SAWA TERTIARY SEWER LINE</t>
  </si>
  <si>
    <t>NYAMBENE HOSPITAL SECONDARY LINE</t>
  </si>
  <si>
    <t>LIVESTOCK MARKET SECONDARY LINE</t>
  </si>
  <si>
    <t>MAUA TVET SECONDARY LINE</t>
  </si>
  <si>
    <t>METHODIST SECONDARY SEWER LINE 2</t>
  </si>
  <si>
    <t>METHODIST SECONDARY SEWER LINE 1</t>
  </si>
  <si>
    <t>MAUA GIRLS SECONDARY SEWER LINE 1</t>
  </si>
  <si>
    <t>2.8.1</t>
  </si>
  <si>
    <t>REPAIR WORKS</t>
  </si>
  <si>
    <t>2.7.1</t>
  </si>
  <si>
    <t>2.7.2</t>
  </si>
  <si>
    <t>LAST MILE CONNECTIVITY LINE (MAUA GIRLS)</t>
  </si>
  <si>
    <t>LAST MILE CONNECTIVITY LINE (KAANDO)</t>
  </si>
  <si>
    <r>
      <t xml:space="preserve">Provide all equipment and materials, micro-tunnel below road surface </t>
    </r>
    <r>
      <rPr>
        <sz val="10"/>
        <rFont val="Cambria"/>
        <family val="1"/>
      </rPr>
      <t xml:space="preserve"> in common material (soil / murram) at depth n.e. 3m, including any requisite shoring and strutting during tunneling, provide and install Steel Pipe Sleeves (DN 300 - 450) as directed by the Engineer. All Works to be executed in close liaison with relevant road authorities. Rate to include facilitation for the same. The Bidder to submit Method Statement with Bid for execution of this Work.</t>
    </r>
  </si>
  <si>
    <r>
      <t xml:space="preserve">Provide all equipment and materials, </t>
    </r>
    <r>
      <rPr>
        <b/>
        <sz val="10"/>
        <rFont val="Cambria"/>
        <family val="1"/>
      </rPr>
      <t xml:space="preserve">micro-tunnel below road surface </t>
    </r>
    <r>
      <rPr>
        <sz val="10"/>
        <rFont val="Cambria"/>
        <family val="1"/>
      </rPr>
      <t>in common material (soil / murram) at depth n.e. 4m, including any requisite shoring and strutting during tunneling, provide and install Steel Pipe Sleeve (DN 350) as directed by the Engineer. All Works to be executed in close liaison with relevant road authorities. Rate to include facilitation for the same. The Bidder to submit Method Statement with Bid for execution of this Work.</t>
    </r>
  </si>
  <si>
    <r>
      <t xml:space="preserve">Provide all equipment and materials, </t>
    </r>
    <r>
      <rPr>
        <b/>
        <sz val="10"/>
        <rFont val="Cambria"/>
        <family val="1"/>
      </rPr>
      <t xml:space="preserve">micro-tunnel below road surface  </t>
    </r>
    <r>
      <rPr>
        <sz val="10"/>
        <rFont val="Cambria"/>
        <family val="1"/>
      </rPr>
      <t>in common material (soil / murram) at depth n.e. 4m, including any requisite shoring and strutting during tunneling, provide and install Steel Pipe Sleeve (DN 350) as directed by the Engineer. All Works to be executed in close liaison with relevant road authorities. Rate to include facilitation for the same. The Bidder to submit Method Statement with Bid for execution of this Work.</t>
    </r>
  </si>
  <si>
    <t>Provide all equipment and materials, micro-tunnel below road surface in common material (soil / murram) at depth n.e. 3m, including any requisite shoring and strutting during tunneling, provide and install Steel Pipe Sleeves (DN 300 - 450) as directed by the Engineer. All Works to be executed in close liaison with relevant road authorities. Rate to include facilitation for the same. The Bidder to submit Method Statement with Bid for execution of this Work.</t>
  </si>
  <si>
    <r>
      <t xml:space="preserve">Provide all equipment and materials, micro-tunnel below road surface </t>
    </r>
    <r>
      <rPr>
        <sz val="10"/>
        <rFont val="Cambria"/>
        <family val="1"/>
      </rPr>
      <t>in common material (soil / murram) at depth n.e. 3m, including any requisite shoring and strutting during tunneling, provide and install Steel Pipe Sleeves (DN 300 - 450) as directed by the Engineer. All Works to be executed in close liaison with relevant road authorities. Rate to include facilitation for the same. The Bidder to submit Method Statement with Bid for execution of this Work.</t>
    </r>
  </si>
  <si>
    <t xml:space="preserve">m2 </t>
  </si>
  <si>
    <t>Provide all materials and replace damaged 1050mm internal diameter Precast Concrete Ring Manholes / Reinforced concrete manholes as shown on drawings in the following depth ranges, complete with Heavy duty triangular manhole cover and step irons. Rates to include for excavation, preparation of surfaces, disposal of excavated materials, shoring, insitu concrete surround for rings and backfilling.</t>
  </si>
  <si>
    <t>Provide, lay, and joint SN 8 Double Wall Corrugated (DWC) Pipes sewers in standard lengths to correct alignment and invert levels to replaced damaged existing pipelines. Rates to include for surveying and setting out, stripping top soil, excavation, shoring, disposal of excavated material, backfilling of pipe trenches thereafter and cementing of new pipes to new manholes along the sewer.</t>
  </si>
  <si>
    <t>Clear the site along the sewer line route of all bushes, scrubs and under growth; fell and remove trees of girth less or equal to 250mm. Remove all stumps and grub up all roots; take down and remove all huts, houses and buildings of any kind, fences and poles, scarify and remove all obstructions to the unimpeded execution of the works, all as specified and shown on the drawing. approved by the Engineer for the sewer lines their branch sewer lines. The width of site clearance should be as directed by site engineer</t>
  </si>
  <si>
    <t>Clear the site along the sewer line route of all bushes, scrubs and under growth; fell and remove trees of girth less or equal to 250mm. Remove all stumps and grub up all roots; take down and remove all huts, houses and buildings of any kind, fences and poles, scarify and remove all obstructions to the unimpeded execution of the works, all as specified and shown on the drawing. approved by the Engineer for the sewer lines their branch sewer lines. The width of site clearance should be as specified iby the site engineer</t>
  </si>
  <si>
    <t>The rates entered against the items in this section shall include for breaking up, temporaty and permanent reinstatement of roads.</t>
  </si>
  <si>
    <t>L732</t>
  </si>
  <si>
    <t>Breaking up, temporary and permanent reinstatement of cabro pavement</t>
  </si>
  <si>
    <t>m2</t>
  </si>
  <si>
    <t>The rates entered against the items in this section shall include for breaking up, temporaty and permanent reinstatement.</t>
  </si>
  <si>
    <t>Breaking up, temporary and permanent reinstatement of cabro/concrete pavement</t>
  </si>
  <si>
    <t>Collection Sheet  Bill No. 4.1:  Maua TVET</t>
  </si>
  <si>
    <t>TOTAL LAST MILE</t>
  </si>
  <si>
    <t>BILL NO. 3 : Total last Mile Line</t>
  </si>
  <si>
    <t>Collection Sheet  Bill No. 2.9.1:  Last Mile 7Total</t>
  </si>
  <si>
    <t>2.9.1</t>
  </si>
  <si>
    <r>
      <t xml:space="preserve">Provision and maintenance of Survey Equipment including RTK as directed by resident engineer, for the sole use of the Resident Engineer during the duration of the Contract.  </t>
    </r>
    <r>
      <rPr>
        <b/>
        <sz val="10"/>
        <rFont val="Cambria"/>
        <family val="1"/>
      </rPr>
      <t>Equipment to revert to the Employer at the end of the Contract.</t>
    </r>
  </si>
  <si>
    <t>Pipe n.b: not exc. 200mm dia in trenches, depth exceeding 3m</t>
  </si>
  <si>
    <t>I532</t>
  </si>
  <si>
    <t>I533</t>
  </si>
  <si>
    <t>I534</t>
  </si>
  <si>
    <t>I535</t>
  </si>
  <si>
    <t>I536</t>
  </si>
  <si>
    <t>Pipe n.b: not exc. 300mm dia in trenches, n.e depth 1.5m</t>
  </si>
  <si>
    <t>Pipe n.b: not exc. 300mm dia in trenches, depth 1.5 - 2m</t>
  </si>
  <si>
    <t>Pipe n.b: not exc. 300mm dia in trenches, depth 2 - 2.5m</t>
  </si>
  <si>
    <t>Pipe n.b: not exc. 300mm dia in trenches, depth 2.5 - 3m</t>
  </si>
  <si>
    <t>Pipe n.b: not exc. 300mm dia in trenches, depth 3 - 3.5m</t>
  </si>
  <si>
    <t>A260-</t>
  </si>
  <si>
    <t>300mm Diameter DWC SN 8 Sewer pipe</t>
  </si>
  <si>
    <t>Add …..percentage for profit, administration, attendance upon, overheads, etc. for Item A42.001 above</t>
  </si>
  <si>
    <t>A221.13</t>
  </si>
  <si>
    <t>Add ….percentage for profit, administration, attendance upon, overheads, etc. for Item A231.11 above.</t>
  </si>
  <si>
    <t xml:space="preserve">Add …….percentage for profit, administration, attendance upon, overheads, etc. for item A221.1 above. </t>
  </si>
  <si>
    <t>Add a…..percentage for profit, administration, attendance upon, overheads, etc. for Item A42.131 above.</t>
  </si>
  <si>
    <t>Add ……percentage for profit, administration, attendance upon, overheads, etc. for Item A42.091 above.</t>
  </si>
  <si>
    <t>Add ……percentage for profit, administration, attendance upon, overheads, etc. for Item A42.031 above.</t>
  </si>
  <si>
    <t>Add …….% for profit, administration, attendance upon, overheads, etc. for Item A42.011 above.</t>
  </si>
  <si>
    <t>Allow a Provisional Sum of Kshs. 200,000 for the implementation of the following tasks related to Climate Change Adaptation, Mitigation and Risks Management as directed by the Engineer;</t>
  </si>
  <si>
    <t>Add a…...% for profit, administration, attendance upon, overheads, etc. for Item A42.102 above.</t>
  </si>
  <si>
    <t>H511</t>
  </si>
  <si>
    <t>N14</t>
  </si>
  <si>
    <t>DAYWORKS (PROVISIONAL)</t>
  </si>
  <si>
    <t>Allow a Provisional Sum of Kshs. 75,000 for establishment of Level Survey Datum, Setting Out of the Works in accordance with the General &amp; particular Specifications.</t>
  </si>
  <si>
    <t xml:space="preserve">I)  Engineering Survey of Secondary and Last mile connectivity Sewers including preparation of updated plan and profile, approximate length 13.25km </t>
  </si>
  <si>
    <t>Add a …...% for profit, administration, attendance upon, overheads, etc. for Item A42.005 above.</t>
  </si>
  <si>
    <t>Allow a P.C. Sum of Kshs. 100,000 for Inspection and Witness Testing of Pipes, Fittings and Equipment at manufacturer's premises by the Employer, Engineer and their representatives</t>
  </si>
  <si>
    <t>A413.7</t>
  </si>
  <si>
    <t>Mild Steel (any diameter from 5 - 25 mm)</t>
  </si>
  <si>
    <t>A413.8</t>
  </si>
  <si>
    <t>Asphalt Concrete Type II Premix</t>
  </si>
  <si>
    <t>A413.9</t>
  </si>
  <si>
    <t>Concrete blocks</t>
  </si>
  <si>
    <t>(i) Size 225mm x 225mm x 450mm</t>
  </si>
  <si>
    <t>No.</t>
  </si>
  <si>
    <t>(ii) Size 150mm x 225mm x 450mm</t>
  </si>
  <si>
    <t>A413.10</t>
  </si>
  <si>
    <t>Rock fill to Gabions</t>
  </si>
  <si>
    <t>A413.11</t>
  </si>
  <si>
    <t>Pentolite stick explosives or equivalent</t>
  </si>
  <si>
    <t>kg</t>
  </si>
  <si>
    <t>A413.12</t>
  </si>
  <si>
    <t>Explosive fuse</t>
  </si>
  <si>
    <t>A413.13</t>
  </si>
  <si>
    <t>Detonating relay</t>
  </si>
  <si>
    <t>No</t>
  </si>
  <si>
    <t>PIPES uPVC PIPES</t>
  </si>
  <si>
    <t>A413.15</t>
  </si>
  <si>
    <t>500mm uPVC PIPE, PN 16</t>
  </si>
  <si>
    <t>A413.16</t>
  </si>
  <si>
    <t>Ditto but 400mm</t>
  </si>
  <si>
    <t>A413.17</t>
  </si>
  <si>
    <t>Ditto but 300mm</t>
  </si>
  <si>
    <t>A413.18</t>
  </si>
  <si>
    <t>Ditto but 250mm</t>
  </si>
  <si>
    <r>
      <t xml:space="preserve">Allow a P.C. Sum of Kshs. 6,000,000  for supply of 1Nr. (One) </t>
    </r>
    <r>
      <rPr>
        <b/>
        <sz val="10"/>
        <rFont val="Cambria"/>
        <family val="1"/>
      </rPr>
      <t>4WD Double-Cab Pick-up locally assembled Vehicl</t>
    </r>
    <r>
      <rPr>
        <b/>
        <sz val="10"/>
        <color indexed="8"/>
        <rFont val="Cambria"/>
        <family val="1"/>
      </rPr>
      <t xml:space="preserve">es of 2400 cc minimum diesel engine capacity or equivalent approved by the engineer inclusive of the first 4000km per vehicle per month </t>
    </r>
    <r>
      <rPr>
        <sz val="10"/>
        <color indexed="8"/>
        <rFont val="Cambria"/>
        <family val="1"/>
      </rPr>
      <t>to be used by the Resident Engineer and his staff, including registration, inspection number plate insurances, etc.  The vehicle to revert to the Employer after completion of Contract.  Minimum specifications include but not limited to the following:
• Engine - 3.0 litres Turbo Diesel
• Rear Differential Gear Lock
• Braking System to include ABS (Anti-Lock Brake System)
• Power Steering with adjustable Steering Column
• Electronic Fuel Injection System.
• 5 Speed Manual Transmission or Approved Equivalent 
• Power Windows
• Immobilizer and Alarm System
• Fuel tank capacity between 80 litres and 100 litres
• Front Bull Bar</t>
    </r>
  </si>
  <si>
    <t>BILL NO. 4 : DAYWORKS</t>
  </si>
  <si>
    <t>Collection Sheet  Bill No. 4:  DAY WORKS</t>
  </si>
  <si>
    <t>Collection Sheet  Bill No. 3:  Repair Works</t>
  </si>
  <si>
    <t>Drop Manhole depth n.e 1.5m</t>
  </si>
  <si>
    <t>K161</t>
  </si>
  <si>
    <t>K162</t>
  </si>
  <si>
    <t>K163</t>
  </si>
  <si>
    <t>K164</t>
  </si>
  <si>
    <t>K166</t>
  </si>
  <si>
    <t>K165</t>
  </si>
  <si>
    <t>K167</t>
  </si>
  <si>
    <t>Ditto but depth exceeding 4m</t>
  </si>
  <si>
    <r>
      <t>Provisional Sum of 500,000 for provision of furniture and equipment for the Resident Engineer's Offices.</t>
    </r>
    <r>
      <rPr>
        <sz val="10"/>
        <color rgb="FF000000"/>
        <rFont val="Cambria"/>
        <family val="1"/>
      </rPr>
      <t xml:space="preserve"> Final List of Furniture &amp; Equipment to be procured will be provided by the Resident Engineer prior to commencement of Works. The furniture and equipment to revert to the Employer at the end of the Contract. </t>
    </r>
  </si>
  <si>
    <t>Provisional  a P.C. Sum of Kshs.500,000 for  provision of communication facilities and services (telephone, email, fax, postal, courier services, etc.) for the Project / Site Offices and the Supervision Staff.</t>
  </si>
  <si>
    <t xml:space="preserve">Allow a  Provisional Sum of Kshs. 200,000 for carrying out  cadastral survey by licensed Surveyor, wayleave acquisition, etc. including obtaining approval by Director of Surveys and issuance of Title Deeds at various Project sites, or for any requisite Engineering Survey, as directed by the Engineer. </t>
  </si>
  <si>
    <t>Allow for PC sum 200,000 acquisition of meteorological data during the project period</t>
  </si>
  <si>
    <t>Allow a P.C. Sum of Kshs. 1,000,000 for Payments demanded by the Authorities for relocation of existing services (water pipelines, sewer liners power cable telecom cables etc.), Road  crossings, etc., including any statutory levies to relevant Authorities.  Liaison with the relevant Authorities shall be the responsibility of the Contractor for the timely execution of the Works.</t>
  </si>
  <si>
    <t>Allow for monthly provisional sum of Kshs 70,000 for cost of site meetings to be spent as instructed by the engineer</t>
  </si>
  <si>
    <t xml:space="preserve">Allow a Provisional Sum of Kshs. 500,000 for Ground breaking , Commissioning and other Administative visits to the Project </t>
  </si>
  <si>
    <t>P.C. Sum of Kshs. 4,000,000 to cover costs of the Employer's Counterpart Staff assigned to the Project including transport, communication, allowances, etc.</t>
  </si>
  <si>
    <t>Allow a P.C. Sum of Kshs.1,000,000 for training of Employer's Staff during Construction, Testing and Commissioning of the Works as specified in the General and Particular Condtions of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</si>
</sst>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_);[Red]\(&quot;$&quot;#,##0\)"/>
    <numFmt numFmtId="41" formatCode="_(* #,##0_);_(* \(#,##0\);_(* &quot;-&quot;_);_(@_)"/>
    <numFmt numFmtId="43" formatCode="_(* #,##0.00_);_(* \(#,##0.00\);_(* &quot;-&quot;??_);_(@_)"/>
    <numFmt numFmtId="164" formatCode="_-* #,##0.00_-;\-* #,##0.00_-;_-* &quot;-&quot;??_-;_-@_-"/>
    <numFmt numFmtId="165" formatCode="_(* #,##0_);_(* \(#,##0\);_(* &quot;-&quot;??_);_(@_)"/>
    <numFmt numFmtId="166" formatCode="_-* #,##0_-;\-* #,##0_-;_-* &quot;-&quot;??_-;_-@_-"/>
    <numFmt numFmtId="167" formatCode="#,##0.000_ "/>
    <numFmt numFmtId="168" formatCode="[$-409]mmm\-yy;@"/>
    <numFmt numFmtId="169" formatCode="_-* #,##0\ _U_g_x_-;\-* #,##0\ _U_g_x_-;_-* &quot;-&quot;\ _U_g_x_-;_-@_-"/>
    <numFmt numFmtId="170" formatCode="_ * #,##0.00_ ;_ * \-#,##0.00_ ;_ * &quot;-&quot;??_ ;_ @_ "/>
    <numFmt numFmtId="171" formatCode="0.0"/>
    <numFmt numFmtId="172" formatCode="&quot;£&quot;#,##0;[Red]\-&quot;£&quot;#,##0"/>
    <numFmt numFmtId="173" formatCode="_(* #,##0.00_);_(* \(#,##0.00\);_(* \-??_);_(@_)"/>
    <numFmt numFmtId="174" formatCode="_(* #,##0.000_);_(* \(#,##0.000\);_(* &quot;-&quot;??_);_(@_)"/>
  </numFmts>
  <fonts count="35">
    <font>
      <sz val="11"/>
      <color theme="1"/>
      <name val="Calibri"/>
      <family val="2"/>
      <scheme val="minor"/>
    </font>
    <font>
      <sz val="11"/>
      <color theme="1"/>
      <name val="Calibri"/>
      <family val="2"/>
      <scheme val="minor"/>
    </font>
    <font>
      <sz val="11"/>
      <color theme="0"/>
      <name val="Calibri"/>
      <family val="2"/>
      <scheme val="minor"/>
    </font>
    <font>
      <sz val="10"/>
      <name val="Arial"/>
      <family val="2"/>
    </font>
    <font>
      <sz val="10"/>
      <name val="Times New Roman"/>
      <family val="1"/>
    </font>
    <font>
      <sz val="11"/>
      <color indexed="8"/>
      <name val="Calibri"/>
      <family val="2"/>
    </font>
    <font>
      <sz val="11"/>
      <color rgb="FF000000"/>
      <name val="Calibri"/>
      <family val="2"/>
    </font>
    <font>
      <sz val="10"/>
      <color theme="1"/>
      <name val="Arial"/>
      <family val="2"/>
    </font>
    <font>
      <sz val="11"/>
      <color theme="1"/>
      <name val="Calibri"/>
      <family val="3"/>
      <charset val="134"/>
      <scheme val="minor"/>
    </font>
    <font>
      <sz val="11"/>
      <color theme="1"/>
      <name val="Tahoma"/>
      <family val="2"/>
    </font>
    <font>
      <sz val="10"/>
      <name val="Cambria"/>
      <family val="1"/>
    </font>
    <font>
      <b/>
      <u/>
      <sz val="10"/>
      <name val="Cambria"/>
      <family val="1"/>
    </font>
    <font>
      <b/>
      <u/>
      <sz val="10"/>
      <color rgb="FFFF0000"/>
      <name val="Cambria"/>
      <family val="1"/>
    </font>
    <font>
      <b/>
      <sz val="11"/>
      <color theme="1"/>
      <name val="Cambria"/>
      <family val="1"/>
    </font>
    <font>
      <b/>
      <sz val="10"/>
      <name val="Cambria"/>
      <family val="1"/>
    </font>
    <font>
      <sz val="10"/>
      <color rgb="FFFF0000"/>
      <name val="Cambria"/>
      <family val="1"/>
    </font>
    <font>
      <u/>
      <sz val="10"/>
      <name val="Cambria"/>
      <family val="1"/>
    </font>
    <font>
      <sz val="10"/>
      <color theme="1"/>
      <name val="Cambria"/>
      <family val="1"/>
    </font>
    <font>
      <sz val="10"/>
      <color rgb="FF000000"/>
      <name val="Cambria"/>
      <family val="1"/>
    </font>
    <font>
      <i/>
      <sz val="10"/>
      <name val="Cambria"/>
      <family val="1"/>
    </font>
    <font>
      <i/>
      <u/>
      <sz val="10"/>
      <name val="Cambria"/>
      <family val="1"/>
    </font>
    <font>
      <i/>
      <sz val="10"/>
      <color rgb="FFFF0000"/>
      <name val="Cambria"/>
      <family val="1"/>
    </font>
    <font>
      <b/>
      <sz val="10"/>
      <color indexed="8"/>
      <name val="Cambria"/>
      <family val="1"/>
    </font>
    <font>
      <sz val="10"/>
      <color indexed="8"/>
      <name val="Cambria"/>
      <family val="1"/>
    </font>
    <font>
      <sz val="8"/>
      <name val="Calibri"/>
      <family val="2"/>
      <scheme val="minor"/>
    </font>
    <font>
      <b/>
      <sz val="10"/>
      <color theme="1"/>
      <name val="Cambria"/>
      <family val="1"/>
    </font>
    <font>
      <vertAlign val="superscript"/>
      <sz val="10"/>
      <name val="Cambria"/>
      <family val="1"/>
    </font>
    <font>
      <b/>
      <sz val="10"/>
      <color rgb="FFFF0000"/>
      <name val="Cambria"/>
      <family val="1"/>
    </font>
    <font>
      <b/>
      <sz val="10"/>
      <name val="Arial"/>
      <family val="2"/>
    </font>
    <font>
      <b/>
      <u/>
      <sz val="10"/>
      <name val="Arial"/>
      <family val="2"/>
    </font>
    <font>
      <sz val="10"/>
      <name val="Times New Roman"/>
    </font>
    <font>
      <sz val="12"/>
      <name val="宋体"/>
      <charset val="134"/>
    </font>
    <font>
      <sz val="11"/>
      <name val="Arial Narrow"/>
      <family val="2"/>
    </font>
    <font>
      <b/>
      <sz val="11"/>
      <name val="Arial Narrow"/>
      <family val="2"/>
    </font>
    <font>
      <sz val="10"/>
      <name val="Eras Medium ITC"/>
      <family val="2"/>
    </font>
  </fonts>
  <fills count="5">
    <fill>
      <patternFill patternType="none"/>
    </fill>
    <fill>
      <patternFill patternType="gray125"/>
    </fill>
    <fill>
      <patternFill patternType="solid">
        <fgColor theme="4"/>
      </patternFill>
    </fill>
    <fill>
      <patternFill patternType="solid">
        <fgColor theme="0"/>
        <bgColor indexed="64"/>
      </patternFill>
    </fill>
    <fill>
      <patternFill patternType="solid">
        <fgColor rgb="FFFFFF00"/>
        <bgColor indexed="64"/>
      </patternFill>
    </fill>
  </fills>
  <borders count="70">
    <border>
      <left/>
      <right/>
      <top/>
      <bottom/>
      <diagonal/>
    </border>
    <border>
      <left/>
      <right style="thin">
        <color indexed="64"/>
      </right>
      <top style="thin">
        <color indexed="64"/>
      </top>
      <bottom style="medium">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style="medium">
        <color indexed="64"/>
      </top>
      <bottom style="hair">
        <color indexed="64"/>
      </bottom>
      <diagonal/>
    </border>
    <border>
      <left/>
      <right/>
      <top/>
      <bottom style="medium">
        <color indexed="64"/>
      </bottom>
      <diagonal/>
    </border>
    <border>
      <left/>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right/>
      <top style="medium">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hair">
        <color indexed="64"/>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thin">
        <color indexed="64"/>
      </left>
      <right style="medium">
        <color indexed="64"/>
      </right>
      <top style="hair">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style="medium">
        <color indexed="64"/>
      </right>
      <top style="hair">
        <color indexed="64"/>
      </top>
      <bottom style="hair">
        <color indexed="64"/>
      </bottom>
      <diagonal/>
    </border>
    <border>
      <left style="medium">
        <color indexed="64"/>
      </left>
      <right/>
      <top/>
      <bottom/>
      <diagonal/>
    </border>
  </borders>
  <cellStyleXfs count="138">
    <xf numFmtId="0" fontId="0" fillId="0" borderId="0"/>
    <xf numFmtId="43" fontId="1" fillId="0" borderId="0" applyFont="0" applyFill="0" applyBorder="0" applyAlignment="0" applyProtection="0"/>
    <xf numFmtId="0" fontId="2" fillId="2" borderId="0" applyNumberFormat="0" applyBorder="0" applyAlignment="0" applyProtection="0"/>
    <xf numFmtId="0" fontId="3" fillId="0" borderId="0">
      <alignment vertical="center"/>
    </xf>
    <xf numFmtId="0" fontId="3" fillId="0" borderId="0">
      <protection locked="0"/>
    </xf>
    <xf numFmtId="43" fontId="3" fillId="0" borderId="0">
      <protection locked="0"/>
    </xf>
    <xf numFmtId="0" fontId="3" fillId="0" borderId="0">
      <protection locked="0"/>
    </xf>
    <xf numFmtId="43" fontId="3" fillId="0" borderId="0">
      <protection locked="0"/>
    </xf>
    <xf numFmtId="43" fontId="5" fillId="0" borderId="0">
      <protection locked="0"/>
    </xf>
    <xf numFmtId="0" fontId="3" fillId="0" borderId="0">
      <protection locked="0"/>
    </xf>
    <xf numFmtId="0" fontId="4" fillId="0" borderId="0">
      <protection locked="0"/>
    </xf>
    <xf numFmtId="9" fontId="5" fillId="0" borderId="0">
      <protection locked="0"/>
    </xf>
    <xf numFmtId="0" fontId="6" fillId="0" borderId="0">
      <protection locked="0"/>
    </xf>
    <xf numFmtId="0" fontId="3" fillId="0" borderId="0">
      <protection locked="0"/>
    </xf>
    <xf numFmtId="0" fontId="3" fillId="0" borderId="0">
      <protection locked="0"/>
    </xf>
    <xf numFmtId="0" fontId="4" fillId="0" borderId="0">
      <protection locked="0"/>
    </xf>
    <xf numFmtId="0" fontId="4" fillId="0" borderId="0">
      <protection locked="0"/>
    </xf>
    <xf numFmtId="6" fontId="3" fillId="0" borderId="0">
      <protection locked="0"/>
    </xf>
    <xf numFmtId="0" fontId="3" fillId="0" borderId="0">
      <protection locked="0"/>
    </xf>
    <xf numFmtId="0" fontId="3" fillId="0" borderId="0"/>
    <xf numFmtId="43" fontId="3" fillId="0" borderId="0" applyFont="0" applyFill="0" applyBorder="0" applyAlignment="0" applyProtection="0"/>
    <xf numFmtId="0" fontId="3" fillId="0" borderId="0"/>
    <xf numFmtId="43" fontId="5" fillId="0" borderId="0" applyFont="0" applyFill="0" applyBorder="0" applyAlignment="0" applyProtection="0"/>
    <xf numFmtId="0" fontId="3" fillId="0" borderId="0"/>
    <xf numFmtId="0" fontId="3" fillId="0" borderId="0">
      <protection locked="0"/>
    </xf>
    <xf numFmtId="43" fontId="5" fillId="0" borderId="0">
      <protection locked="0"/>
    </xf>
    <xf numFmtId="0" fontId="3" fillId="0" borderId="0">
      <protection locked="0"/>
    </xf>
    <xf numFmtId="0" fontId="3" fillId="0" borderId="0">
      <protection locked="0"/>
    </xf>
    <xf numFmtId="0" fontId="3" fillId="0" borderId="0">
      <alignment vertical="center"/>
    </xf>
    <xf numFmtId="164" fontId="4" fillId="0" borderId="0">
      <protection locked="0"/>
    </xf>
    <xf numFmtId="43" fontId="4" fillId="0" borderId="0">
      <protection locked="0"/>
    </xf>
    <xf numFmtId="43" fontId="4" fillId="0" borderId="0">
      <protection locked="0"/>
    </xf>
    <xf numFmtId="0" fontId="4" fillId="0" borderId="0">
      <protection locked="0"/>
    </xf>
    <xf numFmtId="0" fontId="3" fillId="0" borderId="0">
      <protection locked="0"/>
    </xf>
    <xf numFmtId="43" fontId="4" fillId="0" borderId="0">
      <protection locked="0"/>
    </xf>
    <xf numFmtId="0" fontId="3" fillId="0" borderId="0"/>
    <xf numFmtId="0" fontId="8" fillId="0" borderId="0"/>
    <xf numFmtId="0" fontId="4" fillId="0" borderId="0"/>
    <xf numFmtId="0" fontId="3" fillId="0" borderId="0"/>
    <xf numFmtId="169" fontId="4" fillId="0" borderId="0" applyFont="0" applyFill="0" applyBorder="0" applyAlignment="0" applyProtection="0"/>
    <xf numFmtId="167" fontId="9" fillId="0" borderId="0"/>
    <xf numFmtId="168" fontId="3" fillId="0" borderId="0"/>
    <xf numFmtId="168" fontId="9" fillId="0" borderId="0"/>
    <xf numFmtId="41"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1" fillId="0" borderId="0"/>
    <xf numFmtId="0" fontId="4" fillId="0" borderId="0"/>
    <xf numFmtId="0" fontId="3" fillId="0" borderId="0"/>
    <xf numFmtId="43" fontId="3" fillId="0" borderId="0" applyFont="0" applyFill="0" applyBorder="0" applyAlignment="0" applyProtection="0"/>
    <xf numFmtId="0" fontId="4" fillId="0" borderId="0"/>
    <xf numFmtId="0" fontId="30" fillId="0" borderId="0"/>
    <xf numFmtId="43" fontId="4" fillId="0" borderId="0" applyFont="0" applyFill="0" applyBorder="0" applyAlignment="0" applyProtection="0"/>
    <xf numFmtId="41" fontId="4"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2" fontId="3" fillId="0" borderId="0" applyFont="0" applyFill="0" applyBorder="0" applyAlignment="0" applyProtection="0"/>
    <xf numFmtId="0"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5" fillId="0" borderId="0" applyFont="0" applyFill="0" applyBorder="0" applyAlignment="0" applyProtection="0"/>
    <xf numFmtId="172"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4" fillId="0" borderId="0" applyFont="0" applyFill="0" applyBorder="0" applyAlignment="0" applyProtection="0"/>
    <xf numFmtId="0" fontId="3" fillId="0" borderId="0"/>
    <xf numFmtId="0" fontId="3"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0" fontId="4" fillId="0" borderId="0"/>
    <xf numFmtId="0" fontId="4" fillId="0" borderId="0"/>
    <xf numFmtId="0" fontId="3" fillId="0" borderId="0"/>
    <xf numFmtId="0" fontId="5" fillId="0" borderId="0"/>
    <xf numFmtId="0" fontId="1" fillId="0" borderId="0"/>
    <xf numFmtId="0" fontId="1" fillId="0" borderId="0"/>
    <xf numFmtId="0" fontId="5" fillId="0" borderId="0"/>
    <xf numFmtId="0" fontId="5" fillId="0" borderId="0"/>
    <xf numFmtId="0" fontId="4" fillId="0" borderId="0"/>
    <xf numFmtId="0" fontId="4" fillId="0" borderId="0"/>
    <xf numFmtId="0" fontId="3" fillId="0" borderId="0"/>
    <xf numFmtId="0" fontId="1" fillId="0" borderId="0"/>
    <xf numFmtId="0" fontId="1" fillId="0" borderId="0"/>
    <xf numFmtId="0" fontId="3" fillId="0" borderId="0"/>
    <xf numFmtId="0" fontId="4" fillId="0" borderId="0"/>
    <xf numFmtId="0" fontId="31" fillId="0" borderId="0"/>
    <xf numFmtId="0" fontId="3" fillId="0" borderId="0" applyProtection="0"/>
    <xf numFmtId="0" fontId="3" fillId="0" borderId="0"/>
    <xf numFmtId="166" fontId="3" fillId="0" borderId="0" applyFont="0" applyFill="0" applyBorder="0" applyAlignment="0" applyProtection="0"/>
    <xf numFmtId="173" fontId="3" fillId="0" borderId="0" applyFill="0" applyBorder="0" applyAlignment="0" applyProtection="0"/>
    <xf numFmtId="0" fontId="3" fillId="0" borderId="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4" fillId="0" borderId="0"/>
    <xf numFmtId="0" fontId="1" fillId="0" borderId="0"/>
    <xf numFmtId="0"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4" fillId="0" borderId="0"/>
    <xf numFmtId="0" fontId="4" fillId="0" borderId="0"/>
    <xf numFmtId="0" fontId="34" fillId="0" borderId="0"/>
    <xf numFmtId="43" fontId="34" fillId="0" borderId="0" applyFont="0" applyFill="0" applyBorder="0" applyAlignment="0" applyProtection="0"/>
    <xf numFmtId="0" fontId="3" fillId="0" borderId="0" applyFont="0" applyFill="0" applyBorder="0" applyAlignment="0" applyProtection="0"/>
  </cellStyleXfs>
  <cellXfs count="368">
    <xf numFmtId="0" fontId="0" fillId="0" borderId="0" xfId="0"/>
    <xf numFmtId="0" fontId="7" fillId="0" borderId="0" xfId="0" applyFont="1" applyAlignment="1">
      <alignment vertical="top"/>
    </xf>
    <xf numFmtId="0" fontId="7" fillId="0" borderId="0" xfId="0" applyFont="1" applyAlignment="1">
      <alignment vertical="top" wrapText="1"/>
    </xf>
    <xf numFmtId="0" fontId="10" fillId="0" borderId="0" xfId="3" applyFont="1" applyAlignment="1">
      <alignment vertical="top"/>
    </xf>
    <xf numFmtId="0" fontId="10" fillId="0" borderId="0" xfId="4" applyFont="1" applyAlignment="1" applyProtection="1">
      <alignment vertical="top"/>
    </xf>
    <xf numFmtId="0" fontId="10" fillId="0" borderId="0" xfId="3" applyFont="1">
      <alignment vertical="center"/>
    </xf>
    <xf numFmtId="0" fontId="10" fillId="0" borderId="0" xfId="4" applyFont="1" applyAlignment="1" applyProtection="1">
      <alignment horizontal="center" vertical="center"/>
    </xf>
    <xf numFmtId="0" fontId="10" fillId="0" borderId="0" xfId="4" applyFont="1" applyAlignment="1" applyProtection="1">
      <alignment vertical="center" wrapText="1"/>
    </xf>
    <xf numFmtId="0" fontId="10" fillId="0" borderId="0" xfId="4" applyFont="1" applyAlignment="1" applyProtection="1">
      <alignment vertical="center"/>
    </xf>
    <xf numFmtId="0" fontId="13" fillId="0" borderId="20" xfId="0" applyFont="1" applyBorder="1" applyAlignment="1">
      <alignment horizontal="center" vertical="center" wrapText="1"/>
    </xf>
    <xf numFmtId="0" fontId="13" fillId="0" borderId="1" xfId="0" applyFont="1" applyBorder="1" applyAlignment="1">
      <alignment horizontal="center" vertical="center"/>
    </xf>
    <xf numFmtId="43" fontId="14" fillId="0" borderId="20" xfId="1" applyFont="1" applyFill="1" applyBorder="1" applyAlignment="1" applyProtection="1">
      <alignment horizontal="center" vertical="center" wrapText="1"/>
    </xf>
    <xf numFmtId="0" fontId="15" fillId="0" borderId="0" xfId="4" applyFont="1" applyAlignment="1" applyProtection="1">
      <alignment vertical="center"/>
    </xf>
    <xf numFmtId="0" fontId="15" fillId="0" borderId="0" xfId="6" applyFont="1" applyAlignment="1" applyProtection="1">
      <alignment vertical="center"/>
    </xf>
    <xf numFmtId="0" fontId="10" fillId="0" borderId="3" xfId="4" applyFont="1" applyBorder="1" applyAlignment="1" applyProtection="1">
      <alignment horizontal="center" vertical="center"/>
    </xf>
    <xf numFmtId="0" fontId="10" fillId="0" borderId="4" xfId="4" applyFont="1" applyBorder="1" applyAlignment="1" applyProtection="1">
      <alignment horizontal="center" vertical="center"/>
    </xf>
    <xf numFmtId="43" fontId="10" fillId="0" borderId="4" xfId="1" applyFont="1" applyFill="1" applyBorder="1" applyAlignment="1" applyProtection="1">
      <alignment horizontal="center" vertical="center"/>
    </xf>
    <xf numFmtId="0" fontId="14" fillId="0" borderId="3" xfId="4" applyFont="1" applyBorder="1" applyAlignment="1" applyProtection="1">
      <alignment horizontal="center" vertical="center"/>
    </xf>
    <xf numFmtId="0" fontId="10" fillId="0" borderId="0" xfId="6" applyFont="1" applyAlignment="1" applyProtection="1">
      <alignment vertical="center"/>
    </xf>
    <xf numFmtId="0" fontId="17" fillId="0" borderId="0" xfId="2" applyNumberFormat="1" applyFont="1" applyFill="1" applyBorder="1" applyAlignment="1" applyProtection="1">
      <alignment vertical="center"/>
      <protection locked="0"/>
    </xf>
    <xf numFmtId="0" fontId="10" fillId="0" borderId="3" xfId="3" applyFont="1" applyBorder="1" applyAlignment="1">
      <alignment horizontal="center" vertical="center"/>
    </xf>
    <xf numFmtId="0" fontId="19" fillId="0" borderId="0" xfId="4" applyFont="1" applyAlignment="1" applyProtection="1">
      <alignment vertical="center"/>
    </xf>
    <xf numFmtId="0" fontId="19" fillId="0" borderId="3" xfId="4" applyFont="1" applyBorder="1" applyAlignment="1" applyProtection="1">
      <alignment horizontal="center" vertical="center"/>
    </xf>
    <xf numFmtId="0" fontId="19" fillId="0" borderId="4" xfId="4" applyFont="1" applyBorder="1" applyAlignment="1" applyProtection="1">
      <alignment horizontal="center" vertical="center"/>
    </xf>
    <xf numFmtId="43" fontId="19" fillId="0" borderId="4" xfId="1" applyFont="1" applyFill="1" applyBorder="1" applyAlignment="1" applyProtection="1">
      <alignment horizontal="center" vertical="center"/>
    </xf>
    <xf numFmtId="0" fontId="21" fillId="0" borderId="0" xfId="6" applyFont="1" applyAlignment="1" applyProtection="1">
      <alignment vertical="center"/>
    </xf>
    <xf numFmtId="2" fontId="10" fillId="0" borderId="3" xfId="4" applyNumberFormat="1" applyFont="1" applyBorder="1" applyAlignment="1" applyProtection="1">
      <alignment horizontal="center" vertical="center"/>
    </xf>
    <xf numFmtId="43" fontId="15" fillId="0" borderId="0" xfId="4" applyNumberFormat="1" applyFont="1" applyAlignment="1" applyProtection="1">
      <alignment horizontal="center" vertical="center"/>
    </xf>
    <xf numFmtId="43" fontId="10" fillId="0" borderId="0" xfId="1" applyFont="1" applyFill="1" applyAlignment="1" applyProtection="1">
      <alignment horizontal="center" vertical="center"/>
    </xf>
    <xf numFmtId="43" fontId="14" fillId="0" borderId="4" xfId="1" applyFont="1" applyFill="1" applyBorder="1" applyAlignment="1" applyProtection="1">
      <alignment horizontal="center" vertical="center"/>
    </xf>
    <xf numFmtId="0" fontId="10" fillId="0" borderId="4" xfId="4" applyFont="1" applyBorder="1" applyAlignment="1" applyProtection="1">
      <alignment horizontal="left" vertical="center" wrapText="1"/>
    </xf>
    <xf numFmtId="0" fontId="14" fillId="0" borderId="3" xfId="6" applyFont="1" applyBorder="1" applyAlignment="1" applyProtection="1">
      <alignment horizontal="left" vertical="center"/>
    </xf>
    <xf numFmtId="0" fontId="14" fillId="0" borderId="4" xfId="6" quotePrefix="1" applyFont="1" applyBorder="1" applyAlignment="1" applyProtection="1">
      <alignment horizontal="left" vertical="center" wrapText="1"/>
    </xf>
    <xf numFmtId="0" fontId="14" fillId="0" borderId="4" xfId="6" applyFont="1" applyBorder="1" applyAlignment="1" applyProtection="1">
      <alignment horizontal="center" vertical="center"/>
    </xf>
    <xf numFmtId="0" fontId="14" fillId="0" borderId="4" xfId="6" applyFont="1" applyBorder="1" applyAlignment="1" applyProtection="1">
      <alignment vertical="center"/>
    </xf>
    <xf numFmtId="0" fontId="11" fillId="0" borderId="4" xfId="4" applyFont="1" applyBorder="1" applyAlignment="1" applyProtection="1">
      <alignment horizontal="left" vertical="center" wrapText="1"/>
    </xf>
    <xf numFmtId="0" fontId="10" fillId="0" borderId="2" xfId="4" applyFont="1" applyBorder="1" applyAlignment="1" applyProtection="1">
      <alignment horizontal="center" vertical="center"/>
    </xf>
    <xf numFmtId="43" fontId="10" fillId="0" borderId="2" xfId="1" applyFont="1" applyFill="1" applyBorder="1" applyAlignment="1" applyProtection="1">
      <alignment horizontal="center" vertical="center"/>
    </xf>
    <xf numFmtId="0" fontId="14" fillId="0" borderId="13" xfId="6" applyFont="1" applyBorder="1" applyAlignment="1" applyProtection="1">
      <alignment horizontal="left" vertical="center"/>
    </xf>
    <xf numFmtId="0" fontId="14" fillId="0" borderId="31" xfId="6" quotePrefix="1" applyFont="1" applyBorder="1" applyAlignment="1" applyProtection="1">
      <alignment horizontal="left" vertical="center" wrapText="1"/>
    </xf>
    <xf numFmtId="0" fontId="14" fillId="0" borderId="31" xfId="6" applyFont="1" applyBorder="1" applyAlignment="1" applyProtection="1">
      <alignment horizontal="center" vertical="center"/>
    </xf>
    <xf numFmtId="0" fontId="14" fillId="0" borderId="31" xfId="6" applyFont="1" applyBorder="1" applyAlignment="1" applyProtection="1">
      <alignment vertical="center"/>
    </xf>
    <xf numFmtId="43" fontId="14" fillId="0" borderId="14" xfId="1" applyFont="1" applyFill="1" applyBorder="1" applyAlignment="1" applyProtection="1">
      <alignment horizontal="center" vertical="center"/>
    </xf>
    <xf numFmtId="43" fontId="14" fillId="0" borderId="15" xfId="1" applyFont="1" applyFill="1" applyBorder="1" applyAlignment="1" applyProtection="1">
      <alignment horizontal="center" vertical="center"/>
    </xf>
    <xf numFmtId="0" fontId="10" fillId="0" borderId="2" xfId="4" applyFont="1" applyBorder="1" applyAlignment="1" applyProtection="1">
      <alignment horizontal="left" vertical="center" wrapText="1"/>
    </xf>
    <xf numFmtId="0" fontId="10" fillId="0" borderId="32" xfId="4" applyFont="1" applyBorder="1" applyAlignment="1" applyProtection="1">
      <alignment horizontal="center" vertical="center"/>
    </xf>
    <xf numFmtId="0" fontId="10" fillId="0" borderId="21" xfId="4" applyFont="1" applyBorder="1" applyAlignment="1" applyProtection="1">
      <alignment horizontal="left" vertical="center" wrapText="1"/>
    </xf>
    <xf numFmtId="0" fontId="10" fillId="0" borderId="21" xfId="4" applyFont="1" applyBorder="1" applyAlignment="1" applyProtection="1">
      <alignment horizontal="center" vertical="center"/>
    </xf>
    <xf numFmtId="43" fontId="10" fillId="0" borderId="21" xfId="1" applyFont="1" applyFill="1" applyBorder="1" applyAlignment="1" applyProtection="1">
      <alignment horizontal="center" vertical="center"/>
    </xf>
    <xf numFmtId="0" fontId="14" fillId="0" borderId="23" xfId="4" applyFont="1" applyBorder="1" applyAlignment="1" applyProtection="1">
      <alignment horizontal="center" vertical="center"/>
    </xf>
    <xf numFmtId="0" fontId="11" fillId="0" borderId="17" xfId="4" applyFont="1" applyBorder="1" applyAlignment="1" applyProtection="1">
      <alignment horizontal="left" vertical="center" wrapText="1"/>
    </xf>
    <xf numFmtId="0" fontId="10" fillId="0" borderId="17" xfId="4" applyFont="1" applyBorder="1" applyAlignment="1" applyProtection="1">
      <alignment horizontal="center" vertical="center"/>
    </xf>
    <xf numFmtId="43" fontId="10" fillId="0" borderId="17" xfId="1" applyFont="1" applyFill="1" applyBorder="1" applyAlignment="1" applyProtection="1">
      <alignment horizontal="center" vertical="center"/>
    </xf>
    <xf numFmtId="43" fontId="10" fillId="0" borderId="33" xfId="1" applyFont="1" applyFill="1" applyBorder="1" applyAlignment="1" applyProtection="1">
      <alignment horizontal="center" vertical="center"/>
    </xf>
    <xf numFmtId="43" fontId="10" fillId="0" borderId="34" xfId="1" applyFont="1" applyFill="1" applyBorder="1" applyAlignment="1" applyProtection="1">
      <alignment horizontal="center" vertical="center"/>
    </xf>
    <xf numFmtId="43" fontId="14" fillId="0" borderId="34" xfId="1" applyFont="1" applyFill="1" applyBorder="1" applyAlignment="1" applyProtection="1">
      <alignment horizontal="center" vertical="center"/>
    </xf>
    <xf numFmtId="0" fontId="14" fillId="0" borderId="4" xfId="4" applyFont="1" applyBorder="1" applyAlignment="1" applyProtection="1">
      <alignment horizontal="left" vertical="center" wrapText="1"/>
    </xf>
    <xf numFmtId="43" fontId="10" fillId="0" borderId="35" xfId="1" applyFont="1" applyFill="1" applyBorder="1" applyAlignment="1" applyProtection="1">
      <alignment horizontal="center" vertical="center"/>
    </xf>
    <xf numFmtId="0" fontId="10" fillId="0" borderId="23" xfId="4" applyFont="1" applyBorder="1" applyAlignment="1" applyProtection="1">
      <alignment horizontal="center" vertical="center"/>
    </xf>
    <xf numFmtId="0" fontId="10" fillId="0" borderId="17" xfId="4" applyFont="1" applyBorder="1" applyAlignment="1" applyProtection="1">
      <alignment horizontal="left" vertical="center" wrapText="1"/>
    </xf>
    <xf numFmtId="0" fontId="11" fillId="0" borderId="4" xfId="3" applyFont="1" applyBorder="1" applyAlignment="1">
      <alignment vertical="center" wrapText="1"/>
    </xf>
    <xf numFmtId="0" fontId="10" fillId="0" borderId="4" xfId="3" applyFont="1" applyBorder="1">
      <alignment vertical="center"/>
    </xf>
    <xf numFmtId="0" fontId="10" fillId="0" borderId="4" xfId="3" applyFont="1" applyBorder="1" applyAlignment="1">
      <alignment horizontal="center" vertical="center"/>
    </xf>
    <xf numFmtId="0" fontId="20" fillId="0" borderId="4" xfId="4" applyFont="1" applyBorder="1" applyAlignment="1" applyProtection="1">
      <alignment horizontal="left" vertical="center" wrapText="1"/>
    </xf>
    <xf numFmtId="43" fontId="19" fillId="0" borderId="34" xfId="1" applyFont="1" applyFill="1" applyBorder="1" applyAlignment="1" applyProtection="1">
      <alignment horizontal="center" vertical="center"/>
    </xf>
    <xf numFmtId="0" fontId="11" fillId="0" borderId="17" xfId="4" applyFont="1" applyBorder="1" applyAlignment="1" applyProtection="1">
      <alignment vertical="center" wrapText="1"/>
    </xf>
    <xf numFmtId="3" fontId="10" fillId="0" borderId="17" xfId="4" applyNumberFormat="1" applyFont="1" applyBorder="1" applyAlignment="1" applyProtection="1">
      <alignment horizontal="center" vertical="center"/>
    </xf>
    <xf numFmtId="0" fontId="11" fillId="0" borderId="4" xfId="4" applyFont="1" applyBorder="1" applyAlignment="1" applyProtection="1">
      <alignment vertical="center" wrapText="1"/>
    </xf>
    <xf numFmtId="3" fontId="10" fillId="0" borderId="4" xfId="4" applyNumberFormat="1" applyFont="1" applyBorder="1" applyAlignment="1" applyProtection="1">
      <alignment horizontal="center" vertical="center"/>
    </xf>
    <xf numFmtId="0" fontId="11" fillId="0" borderId="4" xfId="12" applyFont="1" applyBorder="1" applyAlignment="1" applyProtection="1">
      <alignment vertical="center" wrapText="1"/>
    </xf>
    <xf numFmtId="0" fontId="10" fillId="0" borderId="4" xfId="12" applyFont="1" applyBorder="1" applyAlignment="1" applyProtection="1">
      <alignment horizontal="center" vertical="center"/>
    </xf>
    <xf numFmtId="3" fontId="10" fillId="0" borderId="4" xfId="12" applyNumberFormat="1" applyFont="1" applyBorder="1" applyAlignment="1" applyProtection="1">
      <alignment horizontal="center" vertical="center"/>
    </xf>
    <xf numFmtId="0" fontId="13" fillId="0" borderId="36" xfId="0" applyFont="1" applyBorder="1" applyAlignment="1">
      <alignment horizontal="center" vertical="center"/>
    </xf>
    <xf numFmtId="43" fontId="14" fillId="0" borderId="37" xfId="1" applyFont="1" applyFill="1" applyBorder="1" applyAlignment="1" applyProtection="1">
      <alignment horizontal="center" vertical="center" wrapText="1"/>
    </xf>
    <xf numFmtId="9" fontId="10" fillId="0" borderId="4" xfId="4" applyNumberFormat="1" applyFont="1" applyBorder="1" applyAlignment="1" applyProtection="1">
      <alignment horizontal="center" vertical="center"/>
    </xf>
    <xf numFmtId="165" fontId="10" fillId="0" borderId="34" xfId="1" applyNumberFormat="1" applyFont="1" applyFill="1" applyBorder="1" applyAlignment="1" applyProtection="1">
      <alignment horizontal="center" vertical="center"/>
    </xf>
    <xf numFmtId="9" fontId="10" fillId="0" borderId="4" xfId="1" applyNumberFormat="1" applyFont="1" applyFill="1" applyBorder="1" applyAlignment="1" applyProtection="1">
      <alignment horizontal="center" vertical="center"/>
    </xf>
    <xf numFmtId="2" fontId="10" fillId="0" borderId="3" xfId="0" applyNumberFormat="1" applyFont="1" applyBorder="1" applyAlignment="1">
      <alignment horizontal="center" vertical="center"/>
    </xf>
    <xf numFmtId="0" fontId="10" fillId="0" borderId="3" xfId="47" applyFont="1" applyBorder="1" applyAlignment="1">
      <alignment horizontal="center" vertical="center"/>
    </xf>
    <xf numFmtId="0" fontId="10" fillId="0" borderId="3" xfId="19" applyFont="1" applyBorder="1" applyAlignment="1">
      <alignment horizontal="center" vertical="center"/>
    </xf>
    <xf numFmtId="0" fontId="17" fillId="0" borderId="0" xfId="0" applyFont="1" applyAlignment="1">
      <alignment vertical="top"/>
    </xf>
    <xf numFmtId="0" fontId="10" fillId="0" borderId="39" xfId="49" applyFont="1" applyBorder="1" applyAlignment="1">
      <alignment vertical="center"/>
    </xf>
    <xf numFmtId="0" fontId="10" fillId="0" borderId="9" xfId="49" applyFont="1" applyBorder="1" applyAlignment="1">
      <alignment vertical="center"/>
    </xf>
    <xf numFmtId="170" fontId="14" fillId="0" borderId="8" xfId="49" applyNumberFormat="1" applyFont="1" applyBorder="1" applyAlignment="1">
      <alignment horizontal="center" vertical="center"/>
    </xf>
    <xf numFmtId="0" fontId="10" fillId="0" borderId="40" xfId="49" applyFont="1" applyBorder="1" applyAlignment="1">
      <alignment vertical="center"/>
    </xf>
    <xf numFmtId="0" fontId="10" fillId="0" borderId="7" xfId="49" applyFont="1" applyBorder="1" applyAlignment="1">
      <alignment vertical="center"/>
    </xf>
    <xf numFmtId="170" fontId="14" fillId="0" borderId="12" xfId="49" applyNumberFormat="1" applyFont="1" applyBorder="1" applyAlignment="1">
      <alignment horizontal="center" vertical="center"/>
    </xf>
    <xf numFmtId="0" fontId="10" fillId="0" borderId="5" xfId="49" applyFont="1" applyBorder="1" applyAlignment="1">
      <alignment horizontal="center" vertical="center"/>
    </xf>
    <xf numFmtId="0" fontId="10" fillId="0" borderId="18" xfId="49" applyFont="1" applyBorder="1" applyAlignment="1">
      <alignment vertical="center"/>
    </xf>
    <xf numFmtId="170" fontId="10" fillId="0" borderId="41" xfId="49" applyNumberFormat="1" applyFont="1" applyBorder="1" applyAlignment="1">
      <alignment vertical="center"/>
    </xf>
    <xf numFmtId="0" fontId="10" fillId="0" borderId="3" xfId="49" applyFont="1" applyBorder="1" applyAlignment="1">
      <alignment horizontal="center" vertical="center"/>
    </xf>
    <xf numFmtId="0" fontId="10" fillId="0" borderId="4" xfId="49" applyFont="1" applyBorder="1" applyAlignment="1">
      <alignment horizontal="left" vertical="center"/>
    </xf>
    <xf numFmtId="170" fontId="10" fillId="0" borderId="34" xfId="49" applyNumberFormat="1" applyFont="1" applyBorder="1" applyAlignment="1">
      <alignment horizontal="center" vertical="center"/>
    </xf>
    <xf numFmtId="0" fontId="17" fillId="0" borderId="0" xfId="0" applyFont="1" applyAlignment="1">
      <alignment vertical="top" wrapText="1"/>
    </xf>
    <xf numFmtId="0" fontId="10" fillId="0" borderId="3" xfId="49" applyFont="1" applyBorder="1" applyAlignment="1">
      <alignment vertical="center"/>
    </xf>
    <xf numFmtId="0" fontId="10" fillId="0" borderId="32" xfId="49" applyFont="1" applyBorder="1" applyAlignment="1">
      <alignment vertical="center"/>
    </xf>
    <xf numFmtId="0" fontId="10" fillId="0" borderId="21" xfId="49" applyFont="1" applyBorder="1" applyAlignment="1">
      <alignment horizontal="left" vertical="center"/>
    </xf>
    <xf numFmtId="170" fontId="10" fillId="0" borderId="35" xfId="49" applyNumberFormat="1" applyFont="1" applyBorder="1" applyAlignment="1">
      <alignment horizontal="center" vertical="center"/>
    </xf>
    <xf numFmtId="0" fontId="10" fillId="0" borderId="42" xfId="49" applyFont="1" applyBorder="1" applyAlignment="1">
      <alignment vertical="center"/>
    </xf>
    <xf numFmtId="0" fontId="14" fillId="0" borderId="43" xfId="49" applyFont="1" applyBorder="1" applyAlignment="1">
      <alignment horizontal="left" vertical="center" wrapText="1"/>
    </xf>
    <xf numFmtId="170" fontId="14" fillId="0" borderId="44" xfId="49" applyNumberFormat="1" applyFont="1" applyBorder="1" applyAlignment="1">
      <alignment horizontal="center" vertical="center"/>
    </xf>
    <xf numFmtId="0" fontId="10" fillId="0" borderId="23" xfId="49" applyFont="1" applyBorder="1" applyAlignment="1">
      <alignment vertical="center"/>
    </xf>
    <xf numFmtId="0" fontId="10" fillId="0" borderId="17" xfId="49" applyFont="1" applyBorder="1" applyAlignment="1">
      <alignment vertical="center"/>
    </xf>
    <xf numFmtId="170" fontId="10" fillId="0" borderId="33" xfId="49" applyNumberFormat="1" applyFont="1" applyBorder="1" applyAlignment="1">
      <alignment vertical="center"/>
    </xf>
    <xf numFmtId="0" fontId="10" fillId="0" borderId="45" xfId="49" applyFont="1" applyBorder="1"/>
    <xf numFmtId="0" fontId="10" fillId="0" borderId="46" xfId="49" applyFont="1" applyBorder="1"/>
    <xf numFmtId="170" fontId="14" fillId="0" borderId="47" xfId="49" applyNumberFormat="1" applyFont="1" applyBorder="1" applyAlignment="1">
      <alignment horizontal="center"/>
    </xf>
    <xf numFmtId="0" fontId="10" fillId="0" borderId="28" xfId="49" applyFont="1" applyBorder="1"/>
    <xf numFmtId="0" fontId="10" fillId="0" borderId="29" xfId="49" applyFont="1" applyBorder="1"/>
    <xf numFmtId="170" fontId="14" fillId="0" borderId="30" xfId="49" applyNumberFormat="1" applyFont="1" applyBorder="1" applyAlignment="1">
      <alignment horizontal="center"/>
    </xf>
    <xf numFmtId="0" fontId="10" fillId="0" borderId="23" xfId="49" applyFont="1" applyBorder="1"/>
    <xf numFmtId="0" fontId="10" fillId="0" borderId="17" xfId="49" applyFont="1" applyBorder="1"/>
    <xf numFmtId="170" fontId="10" fillId="0" borderId="33" xfId="49" applyNumberFormat="1" applyFont="1" applyBorder="1"/>
    <xf numFmtId="0" fontId="10" fillId="0" borderId="3" xfId="49" applyFont="1" applyBorder="1"/>
    <xf numFmtId="0" fontId="10" fillId="0" borderId="4" xfId="49" applyFont="1" applyBorder="1" applyAlignment="1">
      <alignment horizontal="left" indent="1"/>
    </xf>
    <xf numFmtId="170" fontId="10" fillId="0" borderId="34" xfId="49" applyNumberFormat="1" applyFont="1" applyBorder="1" applyAlignment="1">
      <alignment horizontal="center"/>
    </xf>
    <xf numFmtId="0" fontId="10" fillId="0" borderId="42" xfId="49" applyFont="1" applyBorder="1"/>
    <xf numFmtId="3" fontId="25" fillId="3" borderId="48" xfId="45" applyNumberFormat="1" applyFont="1" applyFill="1" applyBorder="1" applyAlignment="1">
      <alignment horizontal="center" vertical="center" wrapText="1"/>
    </xf>
    <xf numFmtId="3" fontId="14" fillId="3" borderId="49" xfId="0" applyNumberFormat="1" applyFont="1" applyFill="1" applyBorder="1" applyAlignment="1">
      <alignment horizontal="center" vertical="center" wrapText="1"/>
    </xf>
    <xf numFmtId="3" fontId="25" fillId="3" borderId="50" xfId="45" applyNumberFormat="1" applyFont="1" applyFill="1" applyBorder="1" applyAlignment="1" applyProtection="1">
      <alignment horizontal="center" vertical="center" wrapText="1"/>
      <protection locked="0"/>
    </xf>
    <xf numFmtId="3" fontId="14" fillId="3" borderId="51" xfId="0" applyNumberFormat="1" applyFont="1" applyFill="1" applyBorder="1" applyAlignment="1" applyProtection="1">
      <alignment horizontal="center" vertical="center" wrapText="1"/>
      <protection locked="0"/>
    </xf>
    <xf numFmtId="0" fontId="14" fillId="0" borderId="4" xfId="35" applyFont="1" applyBorder="1" applyAlignment="1">
      <alignment horizontal="left" vertical="top" wrapText="1"/>
    </xf>
    <xf numFmtId="0" fontId="10" fillId="0" borderId="4" xfId="35" applyFont="1" applyBorder="1" applyAlignment="1">
      <alignment horizontal="left"/>
    </xf>
    <xf numFmtId="165" fontId="10" fillId="0" borderId="4" xfId="45" applyNumberFormat="1" applyFont="1" applyBorder="1" applyAlignment="1">
      <alignment horizontal="center"/>
    </xf>
    <xf numFmtId="0" fontId="10" fillId="0" borderId="4" xfId="35" applyFont="1" applyBorder="1" applyAlignment="1">
      <alignment horizontal="left" vertical="top" wrapText="1"/>
    </xf>
    <xf numFmtId="171" fontId="10" fillId="0" borderId="3" xfId="35" applyNumberFormat="1" applyFont="1" applyBorder="1" applyAlignment="1">
      <alignment horizontal="center" vertical="center"/>
    </xf>
    <xf numFmtId="165" fontId="10" fillId="0" borderId="4" xfId="45" applyNumberFormat="1" applyFont="1" applyBorder="1" applyAlignment="1">
      <alignment horizontal="right"/>
    </xf>
    <xf numFmtId="0" fontId="10" fillId="0" borderId="54" xfId="0" applyFont="1" applyBorder="1"/>
    <xf numFmtId="0" fontId="14" fillId="0" borderId="16" xfId="0" applyFont="1" applyBorder="1" applyAlignment="1">
      <alignment horizontal="left" vertical="top"/>
    </xf>
    <xf numFmtId="3" fontId="14" fillId="3" borderId="15" xfId="0" applyNumberFormat="1" applyFont="1" applyFill="1" applyBorder="1" applyAlignment="1">
      <alignment vertical="center"/>
    </xf>
    <xf numFmtId="0" fontId="19" fillId="0" borderId="0" xfId="24" applyFont="1" applyAlignment="1" applyProtection="1">
      <alignment vertical="top"/>
    </xf>
    <xf numFmtId="0" fontId="10" fillId="0" borderId="0" xfId="24" applyFont="1" applyProtection="1"/>
    <xf numFmtId="0" fontId="10" fillId="0" borderId="0" xfId="24" applyFont="1" applyAlignment="1" applyProtection="1">
      <alignment vertical="top"/>
    </xf>
    <xf numFmtId="0" fontId="14" fillId="0" borderId="0" xfId="3" applyFont="1" applyAlignment="1">
      <alignment vertical="top"/>
    </xf>
    <xf numFmtId="0" fontId="17" fillId="0" borderId="0" xfId="0" applyFont="1"/>
    <xf numFmtId="2" fontId="10" fillId="0" borderId="23" xfId="0" applyNumberFormat="1" applyFont="1" applyBorder="1" applyAlignment="1">
      <alignment horizontal="center" vertical="center"/>
    </xf>
    <xf numFmtId="0" fontId="14" fillId="0" borderId="17" xfId="0" applyFont="1" applyBorder="1" applyAlignment="1">
      <alignment horizontal="justify" vertical="center" wrapText="1"/>
    </xf>
    <xf numFmtId="0" fontId="10" fillId="0" borderId="17" xfId="0" applyFont="1" applyBorder="1" applyAlignment="1">
      <alignment horizontal="center" vertical="center"/>
    </xf>
    <xf numFmtId="43" fontId="10" fillId="0" borderId="17" xfId="45" applyFont="1" applyFill="1" applyBorder="1" applyAlignment="1">
      <alignment horizontal="center" vertical="center"/>
    </xf>
    <xf numFmtId="0" fontId="10" fillId="0" borderId="17" xfId="8" applyNumberFormat="1" applyFont="1" applyBorder="1" applyAlignment="1" applyProtection="1">
      <alignment horizontal="right" vertical="center"/>
    </xf>
    <xf numFmtId="43" fontId="10" fillId="0" borderId="33" xfId="45" applyFont="1" applyFill="1" applyBorder="1" applyAlignment="1">
      <alignment horizontal="right" vertical="center"/>
    </xf>
    <xf numFmtId="0" fontId="10" fillId="0" borderId="4" xfId="0" applyFont="1" applyBorder="1" applyAlignment="1">
      <alignment horizontal="justify" vertical="center"/>
    </xf>
    <xf numFmtId="0" fontId="10" fillId="0" borderId="4" xfId="0" applyFont="1" applyBorder="1" applyAlignment="1">
      <alignment horizontal="center" vertical="center"/>
    </xf>
    <xf numFmtId="43" fontId="10" fillId="0" borderId="4" xfId="45" applyFont="1" applyFill="1" applyBorder="1" applyAlignment="1">
      <alignment horizontal="center" vertical="center"/>
    </xf>
    <xf numFmtId="0" fontId="10" fillId="0" borderId="4" xfId="8" applyNumberFormat="1" applyFont="1" applyBorder="1" applyAlignment="1" applyProtection="1">
      <alignment horizontal="right" vertical="center"/>
    </xf>
    <xf numFmtId="43" fontId="10" fillId="0" borderId="34" xfId="45" applyFont="1" applyFill="1" applyBorder="1" applyAlignment="1">
      <alignment horizontal="right" vertical="center"/>
    </xf>
    <xf numFmtId="0" fontId="14" fillId="0" borderId="4" xfId="0" applyFont="1" applyBorder="1" applyAlignment="1">
      <alignment horizontal="justify" vertical="center"/>
    </xf>
    <xf numFmtId="3" fontId="10" fillId="0" borderId="4" xfId="45" applyNumberFormat="1" applyFont="1" applyFill="1" applyBorder="1" applyAlignment="1">
      <alignment horizontal="center" vertical="center"/>
    </xf>
    <xf numFmtId="3" fontId="10" fillId="0" borderId="4" xfId="0" applyNumberFormat="1" applyFont="1" applyBorder="1" applyAlignment="1">
      <alignment horizontal="right" vertical="center"/>
    </xf>
    <xf numFmtId="0" fontId="10" fillId="3" borderId="2" xfId="0" applyFont="1" applyFill="1" applyBorder="1" applyAlignment="1">
      <alignment horizontal="justify" vertical="center"/>
    </xf>
    <xf numFmtId="0" fontId="17" fillId="0" borderId="4" xfId="35" applyFont="1" applyBorder="1" applyAlignment="1">
      <alignment horizontal="center"/>
    </xf>
    <xf numFmtId="2" fontId="10" fillId="0" borderId="22" xfId="0" applyNumberFormat="1" applyFont="1" applyBorder="1" applyAlignment="1">
      <alignment horizontal="center" vertical="center"/>
    </xf>
    <xf numFmtId="0" fontId="10" fillId="0" borderId="2" xfId="0" applyFont="1" applyBorder="1" applyAlignment="1">
      <alignment horizontal="center" vertical="center"/>
    </xf>
    <xf numFmtId="3" fontId="10" fillId="0" borderId="2" xfId="45" applyNumberFormat="1" applyFont="1" applyFill="1" applyBorder="1" applyAlignment="1">
      <alignment horizontal="center" vertical="center"/>
    </xf>
    <xf numFmtId="3" fontId="10" fillId="0" borderId="2" xfId="0" applyNumberFormat="1" applyFont="1" applyBorder="1" applyAlignment="1">
      <alignment horizontal="right" vertical="center"/>
    </xf>
    <xf numFmtId="0" fontId="10" fillId="0" borderId="3" xfId="35" applyFont="1" applyBorder="1" applyAlignment="1">
      <alignment horizontal="center" vertical="top"/>
    </xf>
    <xf numFmtId="2" fontId="10" fillId="0" borderId="55" xfId="0" applyNumberFormat="1" applyFont="1" applyBorder="1" applyAlignment="1">
      <alignment horizontal="center" vertical="center"/>
    </xf>
    <xf numFmtId="0" fontId="10" fillId="0" borderId="19" xfId="0" applyFont="1" applyBorder="1" applyAlignment="1">
      <alignment horizontal="justify" vertical="center"/>
    </xf>
    <xf numFmtId="0" fontId="10" fillId="0" borderId="19" xfId="0" applyFont="1" applyBorder="1" applyAlignment="1">
      <alignment horizontal="center" vertical="center"/>
    </xf>
    <xf numFmtId="3" fontId="10" fillId="0" borderId="19" xfId="45" applyNumberFormat="1" applyFont="1" applyFill="1" applyBorder="1" applyAlignment="1">
      <alignment horizontal="center" vertical="center"/>
    </xf>
    <xf numFmtId="3" fontId="10" fillId="0" borderId="19" xfId="0" applyNumberFormat="1" applyFont="1" applyBorder="1" applyAlignment="1">
      <alignment horizontal="right" vertical="center"/>
    </xf>
    <xf numFmtId="43" fontId="10" fillId="0" borderId="6" xfId="45" applyFont="1" applyFill="1" applyBorder="1" applyAlignment="1">
      <alignment horizontal="right" vertical="center"/>
    </xf>
    <xf numFmtId="0" fontId="10" fillId="0" borderId="0" xfId="21" applyFont="1" applyAlignment="1">
      <alignment vertical="center"/>
    </xf>
    <xf numFmtId="0" fontId="14" fillId="0" borderId="17" xfId="4" applyFont="1" applyBorder="1" applyAlignment="1" applyProtection="1">
      <alignment horizontal="left" vertical="center" wrapText="1"/>
    </xf>
    <xf numFmtId="0" fontId="14" fillId="0" borderId="0" xfId="21" applyFont="1" applyAlignment="1">
      <alignment horizontal="right" vertical="center"/>
    </xf>
    <xf numFmtId="0" fontId="7" fillId="0" borderId="0" xfId="0" applyFont="1" applyAlignment="1">
      <alignment vertical="center"/>
    </xf>
    <xf numFmtId="0" fontId="10" fillId="0" borderId="45" xfId="49" applyFont="1" applyBorder="1" applyAlignment="1">
      <alignment vertical="center"/>
    </xf>
    <xf numFmtId="0" fontId="10" fillId="0" borderId="46" xfId="49" applyFont="1" applyBorder="1" applyAlignment="1">
      <alignment vertical="center"/>
    </xf>
    <xf numFmtId="170" fontId="14" fillId="0" borderId="47" xfId="49" applyNumberFormat="1" applyFont="1" applyBorder="1" applyAlignment="1">
      <alignment horizontal="center" vertical="center"/>
    </xf>
    <xf numFmtId="0" fontId="10" fillId="0" borderId="28" xfId="49" applyFont="1" applyBorder="1" applyAlignment="1">
      <alignment vertical="center"/>
    </xf>
    <xf numFmtId="0" fontId="10" fillId="0" borderId="29" xfId="49" applyFont="1" applyBorder="1" applyAlignment="1">
      <alignment vertical="center"/>
    </xf>
    <xf numFmtId="170" fontId="14" fillId="0" borderId="30" xfId="49" applyNumberFormat="1" applyFont="1" applyBorder="1" applyAlignment="1">
      <alignment horizontal="center" vertical="center"/>
    </xf>
    <xf numFmtId="0" fontId="7" fillId="0" borderId="0" xfId="0" applyFont="1" applyAlignment="1">
      <alignment vertical="center" wrapText="1"/>
    </xf>
    <xf numFmtId="43" fontId="14" fillId="0" borderId="20" xfId="1" applyFont="1" applyBorder="1" applyAlignment="1" applyProtection="1">
      <alignment horizontal="center" vertical="center" wrapText="1"/>
    </xf>
    <xf numFmtId="0" fontId="14" fillId="0" borderId="4" xfId="3" applyFont="1" applyBorder="1" applyAlignment="1">
      <alignment vertical="center" wrapText="1"/>
    </xf>
    <xf numFmtId="43" fontId="14" fillId="0" borderId="4" xfId="1" applyFont="1" applyBorder="1" applyAlignment="1" applyProtection="1">
      <alignment horizontal="center" vertical="center"/>
    </xf>
    <xf numFmtId="0" fontId="25" fillId="0" borderId="20" xfId="0" applyFont="1" applyBorder="1" applyAlignment="1">
      <alignment horizontal="center" vertical="center" wrapText="1"/>
    </xf>
    <xf numFmtId="0" fontId="25" fillId="0" borderId="1" xfId="0" applyFont="1" applyBorder="1" applyAlignment="1">
      <alignment horizontal="center" vertical="center"/>
    </xf>
    <xf numFmtId="0" fontId="10" fillId="0" borderId="16" xfId="4" applyFont="1" applyBorder="1" applyAlignment="1" applyProtection="1">
      <alignment horizontal="left" vertical="center" wrapText="1"/>
    </xf>
    <xf numFmtId="0" fontId="10" fillId="0" borderId="14" xfId="4" applyFont="1" applyBorder="1" applyAlignment="1" applyProtection="1">
      <alignment horizontal="center" vertical="center"/>
    </xf>
    <xf numFmtId="0" fontId="10" fillId="0" borderId="16" xfId="4" applyFont="1" applyBorder="1" applyAlignment="1" applyProtection="1">
      <alignment horizontal="center" vertical="center"/>
    </xf>
    <xf numFmtId="43" fontId="10" fillId="0" borderId="16" xfId="1" applyFont="1" applyFill="1" applyBorder="1" applyAlignment="1" applyProtection="1">
      <alignment horizontal="center" vertical="center"/>
    </xf>
    <xf numFmtId="43" fontId="10" fillId="0" borderId="15" xfId="1" applyFont="1" applyFill="1" applyBorder="1" applyAlignment="1" applyProtection="1">
      <alignment horizontal="center" vertical="center"/>
    </xf>
    <xf numFmtId="43" fontId="14" fillId="0" borderId="34" xfId="1" applyFont="1" applyBorder="1" applyAlignment="1" applyProtection="1">
      <alignment horizontal="center" vertical="center"/>
    </xf>
    <xf numFmtId="43" fontId="10" fillId="0" borderId="34" xfId="1" applyFont="1" applyBorder="1" applyAlignment="1" applyProtection="1">
      <alignment horizontal="center" vertical="center"/>
    </xf>
    <xf numFmtId="0" fontId="14" fillId="0" borderId="54" xfId="6" applyFont="1" applyBorder="1" applyAlignment="1" applyProtection="1">
      <alignment horizontal="left" vertical="center"/>
    </xf>
    <xf numFmtId="0" fontId="14" fillId="0" borderId="16" xfId="6" quotePrefix="1" applyFont="1" applyBorder="1" applyAlignment="1" applyProtection="1">
      <alignment horizontal="left" vertical="center" wrapText="1"/>
    </xf>
    <xf numFmtId="43" fontId="14" fillId="0" borderId="14" xfId="1" applyFont="1" applyBorder="1" applyAlignment="1" applyProtection="1">
      <alignment horizontal="center" vertical="center"/>
    </xf>
    <xf numFmtId="43" fontId="14" fillId="0" borderId="15" xfId="1" applyFont="1" applyBorder="1" applyAlignment="1" applyProtection="1">
      <alignment horizontal="center" vertical="center"/>
    </xf>
    <xf numFmtId="0" fontId="10" fillId="0" borderId="3" xfId="0" applyFont="1" applyBorder="1" applyAlignment="1">
      <alignment horizontal="center" vertical="center"/>
    </xf>
    <xf numFmtId="2" fontId="10" fillId="0" borderId="3" xfId="19" applyNumberFormat="1" applyFont="1" applyBorder="1" applyAlignment="1">
      <alignment horizontal="center" vertical="center"/>
    </xf>
    <xf numFmtId="0" fontId="10" fillId="0" borderId="4" xfId="19" applyFont="1" applyBorder="1" applyAlignment="1">
      <alignment vertical="center" wrapText="1"/>
    </xf>
    <xf numFmtId="9" fontId="10" fillId="0" borderId="4" xfId="19" applyNumberFormat="1" applyFont="1" applyBorder="1" applyAlignment="1">
      <alignment horizontal="center" vertical="center"/>
    </xf>
    <xf numFmtId="0" fontId="10" fillId="0" borderId="4" xfId="19" applyFont="1" applyBorder="1" applyAlignment="1">
      <alignment horizontal="center" vertical="center"/>
    </xf>
    <xf numFmtId="43" fontId="10" fillId="0" borderId="4" xfId="45" applyFont="1" applyFill="1" applyBorder="1" applyAlignment="1">
      <alignment vertical="center"/>
    </xf>
    <xf numFmtId="43" fontId="10" fillId="0" borderId="34" xfId="0" applyNumberFormat="1" applyFont="1" applyBorder="1" applyAlignment="1">
      <alignment vertical="center"/>
    </xf>
    <xf numFmtId="43" fontId="14" fillId="0" borderId="49" xfId="45" applyFont="1" applyBorder="1" applyAlignment="1">
      <alignment horizontal="center" vertical="center"/>
    </xf>
    <xf numFmtId="43" fontId="14" fillId="0" borderId="51" xfId="45" applyFont="1" applyBorder="1" applyAlignment="1">
      <alignment horizontal="center" vertical="center"/>
    </xf>
    <xf numFmtId="1" fontId="10" fillId="0" borderId="23" xfId="35" applyNumberFormat="1" applyFont="1" applyBorder="1" applyAlignment="1">
      <alignment horizontal="center" vertical="center"/>
    </xf>
    <xf numFmtId="0" fontId="10" fillId="0" borderId="17" xfId="0" applyFont="1" applyBorder="1" applyAlignment="1">
      <alignment vertical="center" wrapText="1"/>
    </xf>
    <xf numFmtId="43" fontId="10" fillId="0" borderId="33" xfId="45" applyFont="1" applyBorder="1" applyAlignment="1">
      <alignment horizontal="right" vertical="center"/>
    </xf>
    <xf numFmtId="0" fontId="10" fillId="0" borderId="4" xfId="0" applyFont="1" applyBorder="1" applyAlignment="1">
      <alignment vertical="center" wrapText="1"/>
    </xf>
    <xf numFmtId="43" fontId="10" fillId="0" borderId="34" xfId="45" applyFont="1" applyBorder="1" applyAlignment="1">
      <alignment horizontal="right" vertical="center"/>
    </xf>
    <xf numFmtId="1" fontId="10" fillId="0" borderId="32" xfId="35" applyNumberFormat="1" applyFont="1" applyBorder="1" applyAlignment="1">
      <alignment horizontal="center" vertical="center"/>
    </xf>
    <xf numFmtId="0" fontId="10" fillId="0" borderId="21" xfId="0" applyFont="1" applyBorder="1" applyAlignment="1">
      <alignment vertical="center" wrapText="1"/>
    </xf>
    <xf numFmtId="43" fontId="10" fillId="0" borderId="35" xfId="45" applyFont="1" applyBorder="1" applyAlignment="1">
      <alignment horizontal="right" vertical="center"/>
    </xf>
    <xf numFmtId="0" fontId="10" fillId="0" borderId="61" xfId="21" applyFont="1" applyBorder="1" applyAlignment="1">
      <alignment horizontal="center" vertical="center"/>
    </xf>
    <xf numFmtId="0" fontId="14" fillId="0" borderId="62" xfId="21" applyFont="1" applyBorder="1" applyAlignment="1">
      <alignment horizontal="left" vertical="center" wrapText="1"/>
    </xf>
    <xf numFmtId="43" fontId="14" fillId="0" borderId="63" xfId="45" applyFont="1" applyBorder="1" applyAlignment="1">
      <alignment horizontal="center" vertical="center"/>
    </xf>
    <xf numFmtId="0" fontId="10" fillId="0" borderId="64" xfId="21" applyFont="1" applyBorder="1" applyAlignment="1">
      <alignment horizontal="center" vertical="center"/>
    </xf>
    <xf numFmtId="0" fontId="14" fillId="0" borderId="65" xfId="21" applyFont="1" applyBorder="1" applyAlignment="1">
      <alignment horizontal="left" vertical="center" wrapText="1"/>
    </xf>
    <xf numFmtId="43" fontId="14" fillId="0" borderId="66" xfId="45" applyFont="1" applyBorder="1" applyAlignment="1">
      <alignment horizontal="center" vertical="center"/>
    </xf>
    <xf numFmtId="0" fontId="10" fillId="0" borderId="36" xfId="21" applyFont="1" applyBorder="1" applyAlignment="1">
      <alignment vertical="center"/>
    </xf>
    <xf numFmtId="0" fontId="14" fillId="0" borderId="20" xfId="21" applyFont="1" applyBorder="1" applyAlignment="1">
      <alignment horizontal="left" vertical="center" wrapText="1"/>
    </xf>
    <xf numFmtId="43" fontId="14" fillId="0" borderId="37" xfId="45" applyFont="1" applyBorder="1" applyAlignment="1">
      <alignment horizontal="center" vertical="center"/>
    </xf>
    <xf numFmtId="0" fontId="10" fillId="0" borderId="0" xfId="24" applyFont="1" applyAlignment="1" applyProtection="1">
      <alignment horizontal="center" vertical="center"/>
    </xf>
    <xf numFmtId="0" fontId="10" fillId="0" borderId="4" xfId="4" applyFont="1" applyBorder="1" applyAlignment="1" applyProtection="1">
      <alignment horizontal="left" vertical="top" wrapText="1"/>
    </xf>
    <xf numFmtId="0" fontId="25" fillId="0" borderId="36" xfId="0" applyFont="1" applyBorder="1" applyAlignment="1">
      <alignment horizontal="center" vertical="center"/>
    </xf>
    <xf numFmtId="43" fontId="14" fillId="0" borderId="37" xfId="1" applyFont="1" applyBorder="1" applyAlignment="1" applyProtection="1">
      <alignment horizontal="center" vertical="center" wrapText="1"/>
    </xf>
    <xf numFmtId="0" fontId="14" fillId="0" borderId="4" xfId="49" applyFont="1" applyBorder="1" applyAlignment="1">
      <alignment horizontal="left" indent="1"/>
    </xf>
    <xf numFmtId="0" fontId="10" fillId="0" borderId="22" xfId="4" applyFont="1" applyBorder="1" applyAlignment="1" applyProtection="1">
      <alignment horizontal="center" vertical="center"/>
    </xf>
    <xf numFmtId="0" fontId="14" fillId="0" borderId="3" xfId="6" applyFont="1" applyBorder="1" applyAlignment="1" applyProtection="1">
      <alignment horizontal="center" vertical="center"/>
    </xf>
    <xf numFmtId="171" fontId="10" fillId="0" borderId="5" xfId="35" applyNumberFormat="1" applyFont="1" applyBorder="1" applyAlignment="1">
      <alignment horizontal="center" vertical="center"/>
    </xf>
    <xf numFmtId="43" fontId="10" fillId="0" borderId="52" xfId="1" applyFont="1" applyFill="1" applyBorder="1" applyAlignment="1" applyProtection="1">
      <alignment horizontal="center" vertical="center"/>
    </xf>
    <xf numFmtId="0" fontId="14" fillId="0" borderId="54" xfId="4" applyFont="1" applyBorder="1" applyAlignment="1" applyProtection="1">
      <alignment horizontal="left" vertical="center"/>
    </xf>
    <xf numFmtId="0" fontId="10" fillId="0" borderId="0" xfId="24" applyFont="1" applyAlignment="1" applyProtection="1">
      <alignment vertical="center"/>
    </xf>
    <xf numFmtId="0" fontId="10" fillId="0" borderId="0" xfId="28" applyFont="1">
      <alignment vertical="center"/>
    </xf>
    <xf numFmtId="0" fontId="10" fillId="0" borderId="0" xfId="24" applyFont="1" applyAlignment="1" applyProtection="1">
      <alignment vertical="center" wrapText="1"/>
    </xf>
    <xf numFmtId="0" fontId="27" fillId="0" borderId="0" xfId="6" applyFont="1" applyAlignment="1" applyProtection="1">
      <alignment vertical="center"/>
    </xf>
    <xf numFmtId="0" fontId="14" fillId="0" borderId="0" xfId="4" applyFont="1" applyAlignment="1" applyProtection="1">
      <alignment vertical="center"/>
    </xf>
    <xf numFmtId="166" fontId="10" fillId="0" borderId="0" xfId="24" applyNumberFormat="1" applyFont="1" applyAlignment="1" applyProtection="1">
      <alignment vertical="center"/>
    </xf>
    <xf numFmtId="1" fontId="10" fillId="0" borderId="4" xfId="4" applyNumberFormat="1" applyFont="1" applyBorder="1" applyAlignment="1" applyProtection="1">
      <alignment horizontal="center" vertical="center"/>
    </xf>
    <xf numFmtId="0" fontId="10" fillId="0" borderId="4" xfId="3" applyFont="1" applyBorder="1" applyAlignment="1">
      <alignment vertical="center" wrapText="1"/>
    </xf>
    <xf numFmtId="0" fontId="10" fillId="0" borderId="5" xfId="4" applyFont="1" applyBorder="1" applyAlignment="1" applyProtection="1">
      <alignment horizontal="center" vertical="center"/>
    </xf>
    <xf numFmtId="0" fontId="10" fillId="0" borderId="18" xfId="4" applyFont="1" applyBorder="1" applyAlignment="1" applyProtection="1">
      <alignment horizontal="left" vertical="center" wrapText="1"/>
    </xf>
    <xf numFmtId="0" fontId="10" fillId="0" borderId="18" xfId="4" applyFont="1" applyBorder="1" applyAlignment="1" applyProtection="1">
      <alignment horizontal="center" vertical="center"/>
    </xf>
    <xf numFmtId="43" fontId="10" fillId="0" borderId="18" xfId="1" applyFont="1" applyFill="1" applyBorder="1" applyAlignment="1" applyProtection="1">
      <alignment horizontal="center" vertical="center"/>
    </xf>
    <xf numFmtId="43" fontId="10" fillId="0" borderId="41" xfId="1" applyFont="1" applyFill="1" applyBorder="1" applyAlignment="1" applyProtection="1">
      <alignment horizontal="center" vertical="center"/>
    </xf>
    <xf numFmtId="0" fontId="7" fillId="0" borderId="19" xfId="0" applyFont="1" applyBorder="1" applyAlignment="1">
      <alignment vertical="center"/>
    </xf>
    <xf numFmtId="0" fontId="7" fillId="0" borderId="6" xfId="0" applyFont="1" applyBorder="1" applyAlignment="1">
      <alignment vertical="center"/>
    </xf>
    <xf numFmtId="0" fontId="7" fillId="0" borderId="0" xfId="0" applyFont="1" applyAlignment="1">
      <alignment horizontal="center" vertical="center"/>
    </xf>
    <xf numFmtId="0" fontId="10" fillId="0" borderId="45" xfId="49" applyFont="1" applyBorder="1" applyAlignment="1">
      <alignment horizontal="center" vertical="center"/>
    </xf>
    <xf numFmtId="0" fontId="10" fillId="0" borderId="28" xfId="49" applyFont="1" applyBorder="1" applyAlignment="1">
      <alignment horizontal="center" vertical="center"/>
    </xf>
    <xf numFmtId="0" fontId="10" fillId="0" borderId="23" xfId="49" applyFont="1" applyBorder="1" applyAlignment="1">
      <alignment horizontal="center" vertical="center"/>
    </xf>
    <xf numFmtId="0" fontId="10" fillId="0" borderId="42" xfId="49" applyFont="1" applyBorder="1" applyAlignment="1">
      <alignment horizontal="center" vertical="center"/>
    </xf>
    <xf numFmtId="0" fontId="7" fillId="0" borderId="55" xfId="0" applyFont="1" applyBorder="1" applyAlignment="1">
      <alignment horizontal="left" vertical="center"/>
    </xf>
    <xf numFmtId="0" fontId="7" fillId="0" borderId="0" xfId="0" applyFont="1" applyAlignment="1">
      <alignment horizontal="left" vertical="center"/>
    </xf>
    <xf numFmtId="164" fontId="15" fillId="0" borderId="0" xfId="6" applyNumberFormat="1" applyFont="1" applyAlignment="1" applyProtection="1">
      <alignment vertical="center"/>
    </xf>
    <xf numFmtId="164" fontId="17" fillId="0" borderId="0" xfId="0" applyNumberFormat="1" applyFont="1"/>
    <xf numFmtId="0" fontId="10" fillId="0" borderId="4" xfId="47" applyFont="1" applyBorder="1" applyAlignment="1">
      <alignment vertical="center" wrapText="1"/>
    </xf>
    <xf numFmtId="0" fontId="10" fillId="4" borderId="0" xfId="0" applyFont="1" applyFill="1" applyAlignment="1">
      <alignment vertical="center"/>
    </xf>
    <xf numFmtId="0" fontId="10" fillId="0" borderId="4" xfId="0" applyFont="1" applyBorder="1" applyAlignment="1">
      <alignment horizontal="center" vertical="center" wrapText="1"/>
    </xf>
    <xf numFmtId="1" fontId="10" fillId="0" borderId="4" xfId="45" applyNumberFormat="1" applyFont="1" applyFill="1" applyBorder="1" applyAlignment="1">
      <alignment horizontal="center" vertical="center"/>
    </xf>
    <xf numFmtId="165" fontId="10" fillId="0" borderId="4" xfId="45" applyNumberFormat="1" applyFont="1" applyFill="1" applyBorder="1" applyAlignment="1">
      <alignment horizontal="right" vertical="center"/>
    </xf>
    <xf numFmtId="43" fontId="10" fillId="0" borderId="34" xfId="0" applyNumberFormat="1" applyFont="1" applyBorder="1" applyAlignment="1">
      <alignment horizontal="right" vertical="center"/>
    </xf>
    <xf numFmtId="43" fontId="10" fillId="4" borderId="0" xfId="45" applyFont="1" applyFill="1" applyAlignment="1">
      <alignment vertical="center"/>
    </xf>
    <xf numFmtId="0" fontId="10" fillId="0" borderId="0" xfId="0" applyFont="1" applyAlignment="1">
      <alignment vertical="center"/>
    </xf>
    <xf numFmtId="0" fontId="10" fillId="0" borderId="4" xfId="0" applyFont="1" applyBorder="1" applyAlignment="1">
      <alignment horizontal="justify" vertical="center" wrapText="1"/>
    </xf>
    <xf numFmtId="1" fontId="10" fillId="0" borderId="4" xfId="11" applyNumberFormat="1" applyFont="1" applyBorder="1" applyAlignment="1" applyProtection="1">
      <alignment horizontal="center" vertical="center"/>
    </xf>
    <xf numFmtId="43" fontId="10" fillId="0" borderId="0" xfId="45" applyFont="1" applyAlignment="1">
      <alignment vertical="center"/>
    </xf>
    <xf numFmtId="43" fontId="15" fillId="0" borderId="0" xfId="6" applyNumberFormat="1" applyFont="1" applyAlignment="1" applyProtection="1">
      <alignment vertical="center"/>
    </xf>
    <xf numFmtId="43" fontId="10" fillId="0" borderId="4" xfId="0" applyNumberFormat="1" applyFont="1" applyBorder="1" applyAlignment="1">
      <alignment vertical="center" wrapText="1"/>
    </xf>
    <xf numFmtId="0" fontId="10" fillId="0" borderId="55" xfId="4" applyFont="1" applyBorder="1" applyAlignment="1" applyProtection="1">
      <alignment horizontal="center" vertical="center"/>
    </xf>
    <xf numFmtId="0" fontId="10" fillId="0" borderId="19" xfId="4" applyFont="1" applyBorder="1" applyAlignment="1" applyProtection="1">
      <alignment horizontal="left" vertical="center" wrapText="1"/>
    </xf>
    <xf numFmtId="0" fontId="10" fillId="0" borderId="67" xfId="4" applyFont="1" applyBorder="1" applyAlignment="1" applyProtection="1">
      <alignment horizontal="center" vertical="center"/>
    </xf>
    <xf numFmtId="0" fontId="10" fillId="0" borderId="19" xfId="4" applyFont="1" applyBorder="1" applyAlignment="1" applyProtection="1">
      <alignment horizontal="center" vertical="center"/>
    </xf>
    <xf numFmtId="43" fontId="10" fillId="0" borderId="19" xfId="1" applyFont="1" applyFill="1" applyBorder="1" applyAlignment="1" applyProtection="1">
      <alignment horizontal="center" vertical="center"/>
    </xf>
    <xf numFmtId="43" fontId="10" fillId="0" borderId="6" xfId="1" applyFont="1" applyFill="1" applyBorder="1" applyAlignment="1" applyProtection="1">
      <alignment horizontal="center" vertical="center"/>
    </xf>
    <xf numFmtId="0" fontId="28" fillId="0" borderId="5" xfId="26" applyFont="1" applyBorder="1" applyAlignment="1" applyProtection="1">
      <alignment horizontal="center" vertical="center"/>
    </xf>
    <xf numFmtId="0" fontId="29" fillId="0" borderId="18" xfId="51" applyFont="1" applyBorder="1" applyAlignment="1">
      <alignment horizontal="left" vertical="center" wrapText="1"/>
    </xf>
    <xf numFmtId="0" fontId="3" fillId="0" borderId="18" xfId="26" applyFont="1" applyBorder="1" applyAlignment="1" applyProtection="1">
      <alignment horizontal="center" vertical="center"/>
    </xf>
    <xf numFmtId="1" fontId="3" fillId="0" borderId="4" xfId="26" applyNumberFormat="1" applyFont="1" applyBorder="1" applyAlignment="1" applyProtection="1">
      <alignment horizontal="center" vertical="center"/>
      <protection locked="0"/>
    </xf>
    <xf numFmtId="43" fontId="3" fillId="0" borderId="18" xfId="26" applyNumberFormat="1" applyFont="1" applyFill="1" applyBorder="1" applyAlignment="1" applyProtection="1">
      <alignment horizontal="center" vertical="top"/>
      <protection locked="0"/>
    </xf>
    <xf numFmtId="43" fontId="3" fillId="0" borderId="68" xfId="9" applyNumberFormat="1" applyFont="1" applyFill="1" applyBorder="1" applyAlignment="1" applyProtection="1">
      <alignment horizontal="right" vertical="top"/>
    </xf>
    <xf numFmtId="0" fontId="3" fillId="0" borderId="5" xfId="26" applyFont="1" applyBorder="1" applyAlignment="1" applyProtection="1">
      <alignment horizontal="center"/>
    </xf>
    <xf numFmtId="0" fontId="29" fillId="0" borderId="18" xfId="51" applyFont="1" applyBorder="1" applyAlignment="1">
      <alignment horizontal="left" vertical="top" wrapText="1"/>
    </xf>
    <xf numFmtId="0" fontId="3" fillId="0" borderId="18" xfId="26" applyFont="1" applyBorder="1" applyAlignment="1" applyProtection="1">
      <alignment horizontal="center"/>
    </xf>
    <xf numFmtId="1" fontId="3" fillId="0" borderId="4" xfId="26" applyNumberFormat="1" applyFont="1" applyBorder="1" applyAlignment="1" applyProtection="1">
      <alignment horizontal="center"/>
      <protection locked="0"/>
    </xf>
    <xf numFmtId="0" fontId="3" fillId="0" borderId="3" xfId="26" applyFont="1" applyBorder="1" applyAlignment="1" applyProtection="1">
      <alignment horizontal="center" vertical="center"/>
    </xf>
    <xf numFmtId="0" fontId="3" fillId="0" borderId="4" xfId="26" applyFont="1" applyBorder="1" applyAlignment="1" applyProtection="1">
      <alignment horizontal="left" vertical="top" wrapText="1"/>
    </xf>
    <xf numFmtId="0" fontId="3" fillId="0" borderId="4" xfId="51" applyFont="1" applyBorder="1" applyAlignment="1">
      <alignment horizontal="center" vertical="top"/>
    </xf>
    <xf numFmtId="1" fontId="3" fillId="0" borderId="4" xfId="26" applyNumberFormat="1" applyFont="1" applyBorder="1" applyAlignment="1" applyProtection="1">
      <alignment horizontal="center" vertical="top"/>
      <protection locked="0"/>
    </xf>
    <xf numFmtId="43" fontId="3" fillId="0" borderId="4" xfId="26" applyNumberFormat="1" applyFont="1" applyFill="1" applyBorder="1" applyAlignment="1" applyProtection="1">
      <alignment horizontal="center" vertical="top"/>
      <protection locked="0"/>
    </xf>
    <xf numFmtId="0" fontId="3" fillId="0" borderId="18" xfId="26" applyFont="1" applyBorder="1" applyAlignment="1" applyProtection="1">
      <alignment horizontal="center" vertical="top"/>
    </xf>
    <xf numFmtId="0" fontId="3" fillId="0" borderId="3" xfId="26" applyFont="1" applyBorder="1" applyAlignment="1" applyProtection="1">
      <alignment horizontal="center" vertical="top"/>
    </xf>
    <xf numFmtId="43" fontId="10" fillId="0" borderId="68" xfId="1" applyFont="1" applyFill="1" applyBorder="1" applyAlignment="1" applyProtection="1">
      <alignment horizontal="center" vertical="center"/>
    </xf>
    <xf numFmtId="0" fontId="10" fillId="0" borderId="4" xfId="4" applyFont="1" applyFill="1" applyBorder="1" applyAlignment="1" applyProtection="1">
      <alignment horizontal="left" vertical="top" wrapText="1"/>
    </xf>
    <xf numFmtId="43" fontId="32" fillId="0" borderId="34" xfId="53" applyFont="1" applyFill="1" applyBorder="1" applyAlignment="1">
      <alignment horizontal="center" vertical="center"/>
    </xf>
    <xf numFmtId="165" fontId="32" fillId="0" borderId="4" xfId="53" applyNumberFormat="1" applyFont="1" applyFill="1" applyBorder="1" applyAlignment="1" applyProtection="1">
      <alignment horizontal="center" vertical="center"/>
    </xf>
    <xf numFmtId="0" fontId="14" fillId="0" borderId="43" xfId="49" applyFont="1" applyBorder="1" applyAlignment="1">
      <alignment horizontal="left" vertical="center" wrapText="1"/>
    </xf>
    <xf numFmtId="170" fontId="14" fillId="0" borderId="44" xfId="49" applyNumberFormat="1" applyFont="1" applyBorder="1" applyAlignment="1">
      <alignment horizontal="center" vertical="center"/>
    </xf>
    <xf numFmtId="0" fontId="32" fillId="0" borderId="4" xfId="52" applyFont="1" applyFill="1" applyBorder="1" applyAlignment="1">
      <alignment horizontal="center"/>
    </xf>
    <xf numFmtId="0" fontId="33" fillId="0" borderId="4" xfId="52" applyFont="1" applyFill="1" applyBorder="1" applyAlignment="1">
      <alignment wrapText="1"/>
    </xf>
    <xf numFmtId="0" fontId="32" fillId="0" borderId="4" xfId="52" applyFont="1" applyFill="1" applyBorder="1" applyAlignment="1">
      <alignment horizontal="center" vertical="center"/>
    </xf>
    <xf numFmtId="0" fontId="17" fillId="0" borderId="3" xfId="52" applyFont="1" applyFill="1" applyBorder="1" applyAlignment="1">
      <alignment horizontal="center" vertical="center"/>
    </xf>
    <xf numFmtId="0" fontId="10" fillId="0" borderId="4" xfId="52" applyFont="1" applyFill="1" applyBorder="1" applyAlignment="1">
      <alignment vertical="top" wrapText="1"/>
    </xf>
    <xf numFmtId="0" fontId="17" fillId="0" borderId="4" xfId="52" applyFont="1" applyFill="1" applyBorder="1" applyAlignment="1">
      <alignment horizontal="center" vertical="center"/>
    </xf>
    <xf numFmtId="3" fontId="17" fillId="0" borderId="4" xfId="52" applyNumberFormat="1" applyFont="1" applyFill="1" applyBorder="1" applyAlignment="1">
      <alignment horizontal="center" vertical="center"/>
    </xf>
    <xf numFmtId="3" fontId="10" fillId="0" borderId="4" xfId="52" applyNumberFormat="1" applyFont="1" applyFill="1" applyBorder="1" applyAlignment="1">
      <alignment horizontal="right" vertical="center"/>
    </xf>
    <xf numFmtId="3" fontId="10" fillId="0" borderId="34" xfId="52" applyNumberFormat="1" applyFont="1" applyFill="1" applyBorder="1" applyAlignment="1" applyProtection="1">
      <alignment horizontal="right" wrapText="1"/>
      <protection locked="0"/>
    </xf>
    <xf numFmtId="0" fontId="10" fillId="0" borderId="0" xfId="21" applyFont="1" applyFill="1" applyAlignment="1">
      <alignment vertical="center"/>
    </xf>
    <xf numFmtId="43" fontId="17" fillId="0" borderId="0" xfId="0" applyNumberFormat="1" applyFont="1"/>
    <xf numFmtId="2" fontId="15" fillId="0" borderId="0" xfId="6" applyNumberFormat="1" applyFont="1" applyAlignment="1" applyProtection="1">
      <alignment vertical="center"/>
    </xf>
    <xf numFmtId="43" fontId="10" fillId="0" borderId="0" xfId="24" applyNumberFormat="1" applyFont="1" applyAlignment="1" applyProtection="1">
      <alignment vertical="center" wrapText="1"/>
    </xf>
    <xf numFmtId="0" fontId="10" fillId="0" borderId="69" xfId="35" applyFont="1" applyBorder="1" applyAlignment="1">
      <alignment horizontal="center" vertical="top"/>
    </xf>
    <xf numFmtId="0" fontId="10" fillId="0" borderId="4" xfId="35" applyFont="1" applyBorder="1" applyAlignment="1">
      <alignment horizontal="center"/>
    </xf>
    <xf numFmtId="171" fontId="10" fillId="0" borderId="3" xfId="35" applyNumberFormat="1" applyFont="1" applyBorder="1" applyAlignment="1">
      <alignment horizontal="center" vertical="top"/>
    </xf>
    <xf numFmtId="0" fontId="10" fillId="0" borderId="4" xfId="35" applyFont="1" applyBorder="1" applyAlignment="1">
      <alignment horizontal="left" vertical="center" wrapText="1"/>
    </xf>
    <xf numFmtId="0" fontId="17" fillId="0" borderId="4" xfId="35" applyFont="1" applyBorder="1" applyAlignment="1">
      <alignment horizontal="center" vertical="center"/>
    </xf>
    <xf numFmtId="0" fontId="10" fillId="0" borderId="4" xfId="35" applyFont="1" applyBorder="1" applyAlignment="1">
      <alignment horizontal="center" vertical="center"/>
    </xf>
    <xf numFmtId="165" fontId="10" fillId="0" borderId="4" xfId="45" applyNumberFormat="1" applyFont="1" applyBorder="1" applyAlignment="1">
      <alignment horizontal="center" vertical="center"/>
    </xf>
    <xf numFmtId="165" fontId="10" fillId="0" borderId="34" xfId="45" applyNumberFormat="1" applyFont="1" applyBorder="1" applyAlignment="1">
      <alignment horizontal="right"/>
    </xf>
    <xf numFmtId="171" fontId="10" fillId="0" borderId="22" xfId="35" applyNumberFormat="1" applyFont="1" applyBorder="1" applyAlignment="1">
      <alignment horizontal="center" vertical="top"/>
    </xf>
    <xf numFmtId="0" fontId="10" fillId="0" borderId="2" xfId="35" applyFont="1" applyBorder="1" applyAlignment="1">
      <alignment horizontal="left" vertical="top" wrapText="1"/>
    </xf>
    <xf numFmtId="0" fontId="17" fillId="0" borderId="2" xfId="35" applyFont="1" applyBorder="1" applyAlignment="1">
      <alignment horizontal="center"/>
    </xf>
    <xf numFmtId="0" fontId="10" fillId="0" borderId="2" xfId="35" applyFont="1" applyBorder="1" applyAlignment="1">
      <alignment horizontal="center"/>
    </xf>
    <xf numFmtId="165" fontId="10" fillId="0" borderId="2" xfId="45" applyNumberFormat="1" applyFont="1" applyBorder="1" applyAlignment="1">
      <alignment horizontal="right"/>
    </xf>
    <xf numFmtId="165" fontId="10" fillId="0" borderId="52" xfId="45" applyNumberFormat="1" applyFont="1" applyBorder="1" applyAlignment="1">
      <alignment horizontal="right"/>
    </xf>
    <xf numFmtId="174" fontId="10" fillId="0" borderId="0" xfId="24" applyNumberFormat="1" applyFont="1" applyAlignment="1" applyProtection="1">
      <alignment vertical="center"/>
    </xf>
    <xf numFmtId="0" fontId="11" fillId="0" borderId="26" xfId="46" applyFont="1" applyBorder="1" applyAlignment="1">
      <alignment vertical="center" wrapText="1"/>
    </xf>
    <xf numFmtId="0" fontId="11" fillId="0" borderId="27" xfId="46" applyFont="1" applyBorder="1" applyAlignment="1">
      <alignment vertical="center" wrapText="1"/>
    </xf>
    <xf numFmtId="43" fontId="10" fillId="0" borderId="16" xfId="4" applyNumberFormat="1" applyFont="1" applyBorder="1" applyAlignment="1" applyProtection="1">
      <alignment horizontal="center" vertical="center"/>
    </xf>
    <xf numFmtId="0" fontId="10" fillId="0" borderId="3" xfId="4" applyFont="1" applyFill="1" applyBorder="1" applyAlignment="1" applyProtection="1">
      <alignment horizontal="center" vertical="center"/>
    </xf>
    <xf numFmtId="0" fontId="10" fillId="0" borderId="4" xfId="4" applyFont="1" applyFill="1" applyBorder="1" applyAlignment="1" applyProtection="1">
      <alignment horizontal="left" vertical="center" wrapText="1"/>
    </xf>
    <xf numFmtId="0" fontId="10" fillId="0" borderId="4" xfId="4" applyFont="1" applyFill="1" applyBorder="1" applyAlignment="1" applyProtection="1">
      <alignment horizontal="center" vertical="center"/>
    </xf>
    <xf numFmtId="43" fontId="10" fillId="0" borderId="0" xfId="21" applyNumberFormat="1" applyFont="1" applyAlignment="1">
      <alignment vertical="center"/>
    </xf>
    <xf numFmtId="0" fontId="11" fillId="0" borderId="56" xfId="49" applyFont="1" applyBorder="1" applyAlignment="1">
      <alignment horizontal="center" vertical="center" wrapText="1"/>
    </xf>
    <xf numFmtId="0" fontId="11" fillId="0" borderId="25" xfId="49" applyFont="1" applyBorder="1" applyAlignment="1">
      <alignment horizontal="center" vertical="center" wrapText="1"/>
    </xf>
    <xf numFmtId="0" fontId="11" fillId="0" borderId="57" xfId="49" applyFont="1" applyBorder="1" applyAlignment="1">
      <alignment horizontal="center" vertical="center" wrapText="1"/>
    </xf>
    <xf numFmtId="0" fontId="11" fillId="0" borderId="58" xfId="35" applyFont="1" applyBorder="1" applyAlignment="1">
      <alignment horizontal="center" vertical="center"/>
    </xf>
    <xf numFmtId="0" fontId="11" fillId="0" borderId="59" xfId="35" applyFont="1" applyBorder="1" applyAlignment="1">
      <alignment horizontal="center" vertical="center"/>
    </xf>
    <xf numFmtId="0" fontId="11" fillId="0" borderId="60" xfId="35" applyFont="1" applyBorder="1" applyAlignment="1">
      <alignment horizontal="center" vertical="center"/>
    </xf>
    <xf numFmtId="1" fontId="14" fillId="0" borderId="45" xfId="35" applyNumberFormat="1" applyFont="1" applyBorder="1" applyAlignment="1">
      <alignment horizontal="center" vertical="center"/>
    </xf>
    <xf numFmtId="1" fontId="14" fillId="0" borderId="28" xfId="35" applyNumberFormat="1" applyFont="1" applyBorder="1" applyAlignment="1">
      <alignment horizontal="center" vertical="center"/>
    </xf>
    <xf numFmtId="0" fontId="14" fillId="0" borderId="48" xfId="35" applyFont="1" applyBorder="1" applyAlignment="1">
      <alignment horizontal="center" vertical="center" wrapText="1"/>
    </xf>
    <xf numFmtId="0" fontId="14" fillId="0" borderId="50" xfId="35" applyFont="1" applyBorder="1" applyAlignment="1">
      <alignment horizontal="center" vertical="center" wrapText="1"/>
    </xf>
    <xf numFmtId="0" fontId="11" fillId="0" borderId="10"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1" xfId="46" applyFont="1" applyBorder="1" applyAlignment="1">
      <alignment horizontal="center" vertical="center" wrapText="1"/>
    </xf>
    <xf numFmtId="0" fontId="11" fillId="0" borderId="26" xfId="46" applyFont="1" applyBorder="1" applyAlignment="1">
      <alignment horizontal="center" vertical="center" wrapText="1"/>
    </xf>
    <xf numFmtId="0" fontId="11" fillId="0" borderId="27" xfId="46" applyFont="1" applyBorder="1" applyAlignment="1">
      <alignment horizontal="center" vertical="center" wrapText="1"/>
    </xf>
    <xf numFmtId="0" fontId="14" fillId="0" borderId="11" xfId="46" applyFont="1" applyBorder="1" applyAlignment="1">
      <alignment horizontal="center" vertical="center" wrapText="1"/>
    </xf>
    <xf numFmtId="0" fontId="14" fillId="0" borderId="26" xfId="46" applyFont="1" applyBorder="1" applyAlignment="1">
      <alignment horizontal="center" vertical="center" wrapText="1"/>
    </xf>
    <xf numFmtId="0" fontId="14" fillId="0" borderId="27" xfId="46" applyFont="1" applyBorder="1" applyAlignment="1">
      <alignment horizontal="center" vertical="center" wrapText="1"/>
    </xf>
    <xf numFmtId="0" fontId="14" fillId="0" borderId="10" xfId="48" applyFont="1" applyBorder="1" applyAlignment="1">
      <alignment horizontal="center" vertical="center"/>
    </xf>
    <xf numFmtId="0" fontId="14" fillId="0" borderId="24" xfId="48" applyFont="1" applyBorder="1" applyAlignment="1">
      <alignment horizontal="center" vertical="center"/>
    </xf>
    <xf numFmtId="0" fontId="14" fillId="0" borderId="38" xfId="48" applyFont="1" applyBorder="1" applyAlignment="1">
      <alignment horizontal="center" vertical="center"/>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2" fillId="0" borderId="0" xfId="16" applyFont="1" applyAlignment="1" applyProtection="1">
      <alignment horizontal="center" vertical="center"/>
    </xf>
    <xf numFmtId="0" fontId="15" fillId="0" borderId="0" xfId="0" applyFont="1" applyAlignment="1">
      <alignment horizontal="center" vertical="center"/>
    </xf>
    <xf numFmtId="0" fontId="14" fillId="0" borderId="13" xfId="46" applyFont="1" applyBorder="1" applyAlignment="1">
      <alignment horizontal="center" vertical="center" wrapText="1"/>
    </xf>
    <xf numFmtId="0" fontId="14" fillId="0" borderId="31" xfId="46" applyFont="1" applyBorder="1" applyAlignment="1">
      <alignment horizontal="center" vertical="center" wrapText="1"/>
    </xf>
    <xf numFmtId="0" fontId="14" fillId="0" borderId="53" xfId="46" applyFont="1" applyBorder="1" applyAlignment="1">
      <alignment horizontal="center" vertical="center" wrapText="1"/>
    </xf>
    <xf numFmtId="0" fontId="14" fillId="0" borderId="13" xfId="48" applyFont="1" applyBorder="1" applyAlignment="1">
      <alignment horizontal="center" vertical="center" wrapText="1"/>
    </xf>
    <xf numFmtId="0" fontId="14" fillId="0" borderId="31" xfId="48" applyFont="1" applyBorder="1" applyAlignment="1">
      <alignment horizontal="center" vertical="center" wrapText="1"/>
    </xf>
    <xf numFmtId="0" fontId="14" fillId="0" borderId="53" xfId="48"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44" xfId="0" applyFont="1" applyBorder="1" applyAlignment="1">
      <alignment horizontal="center" vertical="center" wrapText="1"/>
    </xf>
    <xf numFmtId="0" fontId="14" fillId="0" borderId="42" xfId="0" applyFont="1" applyBorder="1" applyAlignment="1">
      <alignment horizontal="center" vertical="center"/>
    </xf>
    <xf numFmtId="0" fontId="14" fillId="0" borderId="43" xfId="0" applyFont="1" applyBorder="1" applyAlignment="1">
      <alignment horizontal="center" vertical="center" wrapText="1"/>
    </xf>
    <xf numFmtId="0" fontId="25" fillId="0" borderId="43" xfId="0" applyFont="1" applyBorder="1" applyAlignment="1">
      <alignment horizontal="center" vertical="center"/>
    </xf>
    <xf numFmtId="165" fontId="14" fillId="0" borderId="43" xfId="0" applyNumberFormat="1" applyFont="1" applyBorder="1" applyAlignment="1">
      <alignment horizontal="center" vertical="center"/>
    </xf>
    <xf numFmtId="0" fontId="11" fillId="0" borderId="13" xfId="46" applyFont="1" applyBorder="1" applyAlignment="1">
      <alignment horizontal="center" vertical="center" wrapText="1"/>
    </xf>
    <xf numFmtId="0" fontId="11" fillId="0" borderId="31" xfId="46" applyFont="1" applyBorder="1" applyAlignment="1">
      <alignment horizontal="center" vertical="center" wrapText="1"/>
    </xf>
  </cellXfs>
  <cellStyles count="138">
    <cellStyle name="Accent1" xfId="2" builtinId="29"/>
    <cellStyle name="Comma" xfId="1" builtinId="3"/>
    <cellStyle name="Comma [0] 2" xfId="54"/>
    <cellStyle name="Comma 10" xfId="55"/>
    <cellStyle name="Comma 11" xfId="56"/>
    <cellStyle name="Comma 12" xfId="57"/>
    <cellStyle name="Comma 13" xfId="58"/>
    <cellStyle name="Comma 14" xfId="59"/>
    <cellStyle name="Comma 15" xfId="60"/>
    <cellStyle name="Comma 16" xfId="61"/>
    <cellStyle name="Comma 17" xfId="62"/>
    <cellStyle name="Comma 18" xfId="63"/>
    <cellStyle name="Comma 19" xfId="64"/>
    <cellStyle name="Comma 2" xfId="8"/>
    <cellStyle name="Comma 2 2" xfId="50"/>
    <cellStyle name="Comma 2 2 10" xfId="7"/>
    <cellStyle name="Comma 2 2 10 2" xfId="130"/>
    <cellStyle name="Comma 2 2 12" xfId="31"/>
    <cellStyle name="Comma 2 2 2" xfId="123"/>
    <cellStyle name="Comma 2 2 3" xfId="116"/>
    <cellStyle name="Comma 2 2 3 4" xfId="17"/>
    <cellStyle name="Comma 2 3" xfId="120"/>
    <cellStyle name="Comma 2 4" xfId="65"/>
    <cellStyle name="Comma 2_Eldoret BoQs" xfId="34"/>
    <cellStyle name="Comma 20" xfId="66"/>
    <cellStyle name="Comma 21" xfId="67"/>
    <cellStyle name="Comma 21 2" xfId="68"/>
    <cellStyle name="Comma 22" xfId="69"/>
    <cellStyle name="Comma 22 2" xfId="70"/>
    <cellStyle name="Comma 23" xfId="29"/>
    <cellStyle name="Comma 23 2" xfId="71"/>
    <cellStyle name="Comma 24" xfId="72"/>
    <cellStyle name="Comma 24 2" xfId="73"/>
    <cellStyle name="Comma 25" xfId="74"/>
    <cellStyle name="Comma 25 2" xfId="75"/>
    <cellStyle name="Comma 26" xfId="76"/>
    <cellStyle name="Comma 26 2" xfId="77"/>
    <cellStyle name="Comma 27" xfId="78"/>
    <cellStyle name="Comma 28" xfId="117"/>
    <cellStyle name="Comma 29" xfId="122"/>
    <cellStyle name="Comma 3" xfId="79"/>
    <cellStyle name="Comma 3 2" xfId="5"/>
    <cellStyle name="Comma 3 2 2" xfId="20"/>
    <cellStyle name="Comma 3 2 3" xfId="129"/>
    <cellStyle name="Comma 30" xfId="53"/>
    <cellStyle name="Comma 32 2" xfId="137"/>
    <cellStyle name="Comma 4" xfId="80"/>
    <cellStyle name="Comma 4 10" xfId="30"/>
    <cellStyle name="Comma 4 2" xfId="81"/>
    <cellStyle name="Comma 42" xfId="136"/>
    <cellStyle name="Comma 5" xfId="22"/>
    <cellStyle name="Comma 5 2" xfId="25"/>
    <cellStyle name="Comma 5 2 2" xfId="83"/>
    <cellStyle name="Comma 5 3" xfId="82"/>
    <cellStyle name="Comma 6" xfId="84"/>
    <cellStyle name="Comma 7" xfId="45"/>
    <cellStyle name="Comma 7 2" xfId="85"/>
    <cellStyle name="Comma 7 4" xfId="43"/>
    <cellStyle name="Comma 8" xfId="86"/>
    <cellStyle name="Comma 9" xfId="87"/>
    <cellStyle name="Dezimal_Tabelle1" xfId="88"/>
    <cellStyle name="Normal" xfId="0" builtinId="0"/>
    <cellStyle name="Normal 10" xfId="6"/>
    <cellStyle name="Normal 10 2" xfId="13"/>
    <cellStyle name="Normal 10 2 2" xfId="18"/>
    <cellStyle name="Normal 10 2 2 2" xfId="23"/>
    <cellStyle name="Normal 10 2 3" xfId="15"/>
    <cellStyle name="Normal 11" xfId="89"/>
    <cellStyle name="Normal 11 2" xfId="14"/>
    <cellStyle name="Normal 11 2 2" xfId="90"/>
    <cellStyle name="Normal 12" xfId="91"/>
    <cellStyle name="Normal 12 2" xfId="48"/>
    <cellStyle name="Normal 12 4" xfId="33"/>
    <cellStyle name="Normal 13" xfId="92"/>
    <cellStyle name="Normal 13 2" xfId="121"/>
    <cellStyle name="Normal 14" xfId="52"/>
    <cellStyle name="Normal 15" xfId="4"/>
    <cellStyle name="Normal 15 2" xfId="19"/>
    <cellStyle name="Normal 16 2" xfId="134"/>
    <cellStyle name="Normal 2" xfId="3"/>
    <cellStyle name="Normal 2 2" xfId="21"/>
    <cellStyle name="Normal 2 2 2" xfId="24"/>
    <cellStyle name="Normal 2 3" xfId="94"/>
    <cellStyle name="Normal 2 3 2" xfId="35"/>
    <cellStyle name="Normal 2 3 3" xfId="32"/>
    <cellStyle name="Normal 2 3 3 2" xfId="119"/>
    <cellStyle name="Normal 2 3_Xl0000011" xfId="95"/>
    <cellStyle name="Normal 2 4" xfId="114"/>
    <cellStyle name="Normal 2 5" xfId="93"/>
    <cellStyle name="Normal 2_Rehab_BQ" xfId="96"/>
    <cellStyle name="Normal 204" xfId="118"/>
    <cellStyle name="Normal 207" xfId="115"/>
    <cellStyle name="Normal 26" xfId="135"/>
    <cellStyle name="Normal 29 5" xfId="133"/>
    <cellStyle name="Normal 3" xfId="28"/>
    <cellStyle name="Normal 3 2" xfId="132"/>
    <cellStyle name="Normal 3 3" xfId="36"/>
    <cellStyle name="Normal 3 4" xfId="97"/>
    <cellStyle name="Normal 32 4 2" xfId="126"/>
    <cellStyle name="Normal 32 4 2 2" xfId="128"/>
    <cellStyle name="Normal 32 4 2 2 4" xfId="47"/>
    <cellStyle name="Normal 32 6" xfId="12"/>
    <cellStyle name="Normal 37" xfId="127"/>
    <cellStyle name="Normal 38" xfId="51"/>
    <cellStyle name="Normal 4" xfId="26"/>
    <cellStyle name="Normal 4 2" xfId="27"/>
    <cellStyle name="Normal 4 2 2" xfId="99"/>
    <cellStyle name="Normal 4 3" xfId="100"/>
    <cellStyle name="Normal 4 4" xfId="98"/>
    <cellStyle name="Normal 42" xfId="10"/>
    <cellStyle name="Normal 5" xfId="101"/>
    <cellStyle name="Normal 5 2" xfId="102"/>
    <cellStyle name="Normal 5 2 2" xfId="103"/>
    <cellStyle name="Normal 5 2 3" xfId="125"/>
    <cellStyle name="Normal 5 3" xfId="104"/>
    <cellStyle name="Normal 5_Eldoret BoQs" xfId="105"/>
    <cellStyle name="Normal 6" xfId="106"/>
    <cellStyle name="Normal 6 2" xfId="107"/>
    <cellStyle name="Normal 6 5" xfId="9"/>
    <cellStyle name="Normal 6 5 2" xfId="131"/>
    <cellStyle name="Normal 7" xfId="108"/>
    <cellStyle name="Normal 8" xfId="109"/>
    <cellStyle name="Normal 8 2" xfId="110"/>
    <cellStyle name="Normal 9" xfId="111"/>
    <cellStyle name="Normal 9 2" xfId="38"/>
    <cellStyle name="Normal_BOQ 17 (MISCELLANEOUS)" xfId="16"/>
    <cellStyle name="Normal_Collection Sheet  2" xfId="49"/>
    <cellStyle name="Normal_KITALE - BOQ 2" xfId="46"/>
    <cellStyle name="Percent 2" xfId="11"/>
    <cellStyle name="Percent 2 2" xfId="124"/>
    <cellStyle name="Percent 4 2" xfId="44"/>
    <cellStyle name="Standard_Tabelle1" xfId="112"/>
    <cellStyle name="千位分隔 2" xfId="39"/>
    <cellStyle name="常规 18 3" xfId="42"/>
    <cellStyle name="常规 2" xfId="37"/>
    <cellStyle name="常规 3" xfId="40"/>
    <cellStyle name="常规 6" xfId="41"/>
    <cellStyle name="常规_Qty. of GMS, G.I.，Concrete pipes" xfId="1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externalLink" Target="externalLinks/externalLink3.xml"/><Relationship Id="rId47" Type="http://schemas.openxmlformats.org/officeDocument/2006/relationships/externalLink" Target="externalLinks/externalLink8.xml"/><Relationship Id="rId63" Type="http://schemas.openxmlformats.org/officeDocument/2006/relationships/externalLink" Target="externalLinks/externalLink24.xml"/><Relationship Id="rId68" Type="http://schemas.openxmlformats.org/officeDocument/2006/relationships/externalLink" Target="externalLinks/externalLink2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externalLink" Target="externalLinks/externalLink14.xml"/><Relationship Id="rId58" Type="http://schemas.openxmlformats.org/officeDocument/2006/relationships/externalLink" Target="externalLinks/externalLink19.xml"/><Relationship Id="rId74" Type="http://schemas.openxmlformats.org/officeDocument/2006/relationships/externalLink" Target="externalLinks/externalLink35.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externalLink" Target="externalLinks/externalLink22.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externalLink" Target="externalLinks/externalLink9.xml"/><Relationship Id="rId56" Type="http://schemas.openxmlformats.org/officeDocument/2006/relationships/externalLink" Target="externalLinks/externalLink17.xml"/><Relationship Id="rId64" Type="http://schemas.openxmlformats.org/officeDocument/2006/relationships/externalLink" Target="externalLinks/externalLink25.xml"/><Relationship Id="rId69" Type="http://schemas.openxmlformats.org/officeDocument/2006/relationships/externalLink" Target="externalLinks/externalLink30.xml"/><Relationship Id="rId77" Type="http://schemas.openxmlformats.org/officeDocument/2006/relationships/externalLink" Target="externalLinks/externalLink38.xml"/><Relationship Id="rId8" Type="http://schemas.openxmlformats.org/officeDocument/2006/relationships/worksheet" Target="worksheets/sheet8.xml"/><Relationship Id="rId51" Type="http://schemas.openxmlformats.org/officeDocument/2006/relationships/externalLink" Target="externalLinks/externalLink12.xml"/><Relationship Id="rId72" Type="http://schemas.openxmlformats.org/officeDocument/2006/relationships/externalLink" Target="externalLinks/externalLink33.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7.xml"/><Relationship Id="rId59" Type="http://schemas.openxmlformats.org/officeDocument/2006/relationships/externalLink" Target="externalLinks/externalLink20.xml"/><Relationship Id="rId67" Type="http://schemas.openxmlformats.org/officeDocument/2006/relationships/externalLink" Target="externalLinks/externalLink28.xml"/><Relationship Id="rId20" Type="http://schemas.openxmlformats.org/officeDocument/2006/relationships/worksheet" Target="worksheets/sheet20.xml"/><Relationship Id="rId41" Type="http://schemas.openxmlformats.org/officeDocument/2006/relationships/externalLink" Target="externalLinks/externalLink2.xml"/><Relationship Id="rId54" Type="http://schemas.openxmlformats.org/officeDocument/2006/relationships/externalLink" Target="externalLinks/externalLink15.xml"/><Relationship Id="rId62" Type="http://schemas.openxmlformats.org/officeDocument/2006/relationships/externalLink" Target="externalLinks/externalLink23.xml"/><Relationship Id="rId70" Type="http://schemas.openxmlformats.org/officeDocument/2006/relationships/externalLink" Target="externalLinks/externalLink31.xml"/><Relationship Id="rId75" Type="http://schemas.openxmlformats.org/officeDocument/2006/relationships/externalLink" Target="externalLinks/externalLink36.xml"/><Relationship Id="rId83"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0.xml"/><Relationship Id="rId57" Type="http://schemas.openxmlformats.org/officeDocument/2006/relationships/externalLink" Target="externalLinks/externalLink18.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5.xml"/><Relationship Id="rId52" Type="http://schemas.openxmlformats.org/officeDocument/2006/relationships/externalLink" Target="externalLinks/externalLink13.xml"/><Relationship Id="rId60" Type="http://schemas.openxmlformats.org/officeDocument/2006/relationships/externalLink" Target="externalLinks/externalLink21.xml"/><Relationship Id="rId65" Type="http://schemas.openxmlformats.org/officeDocument/2006/relationships/externalLink" Target="externalLinks/externalLink26.xml"/><Relationship Id="rId73" Type="http://schemas.openxmlformats.org/officeDocument/2006/relationships/externalLink" Target="externalLinks/externalLink34.xml"/><Relationship Id="rId78" Type="http://schemas.openxmlformats.org/officeDocument/2006/relationships/externalLink" Target="externalLinks/externalLink39.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externalLink" Target="externalLinks/externalLink11.xml"/><Relationship Id="rId55" Type="http://schemas.openxmlformats.org/officeDocument/2006/relationships/externalLink" Target="externalLinks/externalLink16.xml"/><Relationship Id="rId76" Type="http://schemas.openxmlformats.org/officeDocument/2006/relationships/externalLink" Target="externalLinks/externalLink37.xml"/><Relationship Id="rId7" Type="http://schemas.openxmlformats.org/officeDocument/2006/relationships/worksheet" Target="worksheets/sheet7.xml"/><Relationship Id="rId71" Type="http://schemas.openxmlformats.org/officeDocument/2006/relationships/externalLink" Target="externalLinks/externalLink3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externalLink" Target="externalLinks/externalLink1.xml"/><Relationship Id="rId45" Type="http://schemas.openxmlformats.org/officeDocument/2006/relationships/externalLink" Target="externalLinks/externalLink6.xml"/><Relationship Id="rId66" Type="http://schemas.openxmlformats.org/officeDocument/2006/relationships/externalLink" Target="externalLinks/externalLink27.xml"/></Relationships>
</file>

<file path=xl/drawings/drawing1.xml><?xml version="1.0" encoding="utf-8"?>
<xdr:wsDr xmlns:xdr="http://schemas.openxmlformats.org/drawingml/2006/spreadsheetDrawing" xmlns:a="http://schemas.openxmlformats.org/drawingml/2006/main">
  <xdr:twoCellAnchor editAs="oneCell">
    <xdr:from>
      <xdr:col>2</xdr:col>
      <xdr:colOff>1028700</xdr:colOff>
      <xdr:row>3</xdr:row>
      <xdr:rowOff>0</xdr:rowOff>
    </xdr:from>
    <xdr:to>
      <xdr:col>2</xdr:col>
      <xdr:colOff>1104900</xdr:colOff>
      <xdr:row>4</xdr:row>
      <xdr:rowOff>38100</xdr:rowOff>
    </xdr:to>
    <xdr:sp macro="" textlink="">
      <xdr:nvSpPr>
        <xdr:cNvPr id="2" name="Text Box 2">
          <a:extLst>
            <a:ext uri="{FF2B5EF4-FFF2-40B4-BE49-F238E27FC236}">
              <a16:creationId xmlns:a16="http://schemas.microsoft.com/office/drawing/2014/main" id="{1552CBBF-5A55-42C8-81AB-59951DA057FF}"/>
            </a:ext>
          </a:extLst>
        </xdr:cNvPr>
        <xdr:cNvSpPr txBox="1">
          <a:spLocks noChangeArrowheads="1"/>
        </xdr:cNvSpPr>
      </xdr:nvSpPr>
      <xdr:spPr bwMode="auto">
        <a:xfrm>
          <a:off x="1800225" y="790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1028700</xdr:colOff>
      <xdr:row>3</xdr:row>
      <xdr:rowOff>0</xdr:rowOff>
    </xdr:from>
    <xdr:to>
      <xdr:col>2</xdr:col>
      <xdr:colOff>1104900</xdr:colOff>
      <xdr:row>4</xdr:row>
      <xdr:rowOff>38100</xdr:rowOff>
    </xdr:to>
    <xdr:sp macro="" textlink="">
      <xdr:nvSpPr>
        <xdr:cNvPr id="3" name="Text Box 2">
          <a:extLst>
            <a:ext uri="{FF2B5EF4-FFF2-40B4-BE49-F238E27FC236}">
              <a16:creationId xmlns:a16="http://schemas.microsoft.com/office/drawing/2014/main" id="{8007E791-FE8F-4031-815A-77A3335F2F51}"/>
            </a:ext>
          </a:extLst>
        </xdr:cNvPr>
        <xdr:cNvSpPr txBox="1">
          <a:spLocks noChangeArrowheads="1"/>
        </xdr:cNvSpPr>
      </xdr:nvSpPr>
      <xdr:spPr bwMode="auto">
        <a:xfrm>
          <a:off x="1800225" y="790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1028700</xdr:colOff>
      <xdr:row>3</xdr:row>
      <xdr:rowOff>0</xdr:rowOff>
    </xdr:from>
    <xdr:to>
      <xdr:col>2</xdr:col>
      <xdr:colOff>1104900</xdr:colOff>
      <xdr:row>4</xdr:row>
      <xdr:rowOff>38100</xdr:rowOff>
    </xdr:to>
    <xdr:sp macro="" textlink="">
      <xdr:nvSpPr>
        <xdr:cNvPr id="4" name="Text Box 2">
          <a:extLst>
            <a:ext uri="{FF2B5EF4-FFF2-40B4-BE49-F238E27FC236}">
              <a16:creationId xmlns:a16="http://schemas.microsoft.com/office/drawing/2014/main" id="{1552CBBF-5A55-42C8-81AB-59951DA057FF}"/>
            </a:ext>
          </a:extLst>
        </xdr:cNvPr>
        <xdr:cNvSpPr txBox="1">
          <a:spLocks noChangeArrowheads="1"/>
        </xdr:cNvSpPr>
      </xdr:nvSpPr>
      <xdr:spPr bwMode="auto">
        <a:xfrm>
          <a:off x="1943100" y="666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1028700</xdr:colOff>
      <xdr:row>3</xdr:row>
      <xdr:rowOff>0</xdr:rowOff>
    </xdr:from>
    <xdr:to>
      <xdr:col>2</xdr:col>
      <xdr:colOff>1104900</xdr:colOff>
      <xdr:row>4</xdr:row>
      <xdr:rowOff>38100</xdr:rowOff>
    </xdr:to>
    <xdr:sp macro="" textlink="">
      <xdr:nvSpPr>
        <xdr:cNvPr id="5" name="Text Box 2">
          <a:extLst>
            <a:ext uri="{FF2B5EF4-FFF2-40B4-BE49-F238E27FC236}">
              <a16:creationId xmlns:a16="http://schemas.microsoft.com/office/drawing/2014/main" id="{8007E791-FE8F-4031-815A-77A3335F2F51}"/>
            </a:ext>
          </a:extLst>
        </xdr:cNvPr>
        <xdr:cNvSpPr txBox="1">
          <a:spLocks noChangeArrowheads="1"/>
        </xdr:cNvSpPr>
      </xdr:nvSpPr>
      <xdr:spPr bwMode="auto">
        <a:xfrm>
          <a:off x="1943100" y="666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ellen\Documents\Henry\Sinohydro+Machiri%20Priced%20BQs\BUNGOMA\BUNGOMA%20TREATMENT%20WORKS%20(BQ%20B1-B1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Henry\Sinohydro+Machiri%20Priced%20BQs\BUNGOMA\BUNGOMA%20TREATMENT%20WORKS%20(BQ%20B1-B1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Henry/Sinohydro%20Machiri%20Priced%20BQs/BUNGOMA/BUNGOMA%20TREATMENT%20WORKS%20(BQ%20B1-B1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ELLEN\Documents%20and%20Settings\All%20Users\Documents\Henry\Sinohydro+Machiri%20Priced%20BQs\BUNGOMA\BUNGOMA%20TREATMENT%20WORKS%20(BQ%20B1-B1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ELLEN\Documents%2520and%2520Settings\All%2520Users\Documents\Henry\Sinohydro%2520Machiri%2520Priced%2520BQs\BUNGOMA\BUNGOMA%2520TREATMENT%2520WORKS%2520(BQ%2520B1-B1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ellen\Henry\Sinohydro+Machiri%20Priced%20BQs\BUNGOMA\BUNGOMA%20TREATMENT%20WORKS%20(BQ%20B1-B1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ellen\Henry\Sinohydro%2520Machiri%2520Priced%2520BQs\BUNGOMA\BUNGOMA%2520TREATMENT%2520WORKS%2520(BQ%2520B1-B1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On-going%20Jobs\Nzoia\NZOIA\PHASE%20I\Tendering%20Stage\Tender%20Documents\Sinohydro+Machiri%20Priced%20BQs\WEBUYE\WEBUYE%20REHABILITATION%20BOQ.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W://On-going%20Jobs/Nzoia/NZOIA/PHASE%20I/Tendering%20Stage/Tender%20Documents/Sinohydro%20Machiri%20Priced%20BQs/WEBUYE/WEBUYE%20REHABILITATION%20BOQ.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DESIGN%20OFFICE\PHYLLIS\Silas\On-going%20Jobs\Nzoia\NZOIA\PHASE%20I\Tendering%20Stage\Tender%20Documents\Sinohydro+Machiri%20Priced%20BQs\WEBUYE\WEBUYE%20REHABILITATION%20BOQ.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W://DESIGN%20OFFICE/PHYLLIS/Silas/On-going%20Jobs/Nzoia/NZOIA/PHASE%20I/Tendering%20Stage/Tender%20Documents/Sinohydro%20Machiri%20Priced%20BQs/WEBUYE/WEBUYE%20REHABILITATION%20BOQ.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ellen\Documents\Henry\Sinohydro%2520Machiri%2520Priced%2520BQs\BUNGOMA\BUNGOMA%2520TREATMENT%2520WORKS%2520(BQ%2520B1-B1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ellen\Documents\Users\User\Desktop\gilbert\Nzoia%20Ph%201%20Tender%20Docs\Volume%20I\Volume%20II\Sinohydro+Machiri%20Priced%20BQs\KITALE\KITALE%20BOQs%20-%20Rehabilitation%20Work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Hellen\Documents\Users\User\Desktop\gilbert\Nzoia%2520Ph%25201%2520Tender%2520Docs\Volume%2520I\Volume%2520II\Sinohydro%2520Machiri%2520Priced%2520BQs\KITALE\KITALE%2520BOQs%2520-%2520Rehabilitation%2520Work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ELLEN\On-going%20Jobs\Nzoia\NZOIA\PHASE%20I\Tendering%20Stage\Tender%20Documents\Sinohydro+Machiri%20Priced%20BQs\WEBUYE\WEBUYE%20REHABILITATION%20BOQ.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ELLEN\On-going%2520Jobs\Nzoia\NZOIA\PHASE%2520I\Tendering%2520Stage\Tender%2520Documents\Sinohydro%2520Machiri%2520Priced%2520BQs\WEBUYE\WEBUYE%2520REHABILITATION%2520BOQ.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ileserver\Home$\My%20Documents\My%20Documents\MINE\BUSIA-MUMIAS%20IPC-55(Feb-02)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ileserver\Home$\My%2520Documents\My%2520Documents\MINE\BUSIA-MUMIAS%2520IPC-55(Feb-02)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Hellen\Documents\Users\User\Desktop\gilbert\Nzoia%20Ph%201%20Tender%20Docs\Volume%20I\Volume%20II\Sinohydro+Machiri%20Priced%20BQs\BUNGOMA\BUNGOMA%20REHABILITATION%20WORKS%20(BQ%20BR1-BR1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Hellen\Documents\Users\User\Desktop\gilbert\Nzoia%2520Ph%25201%2520Tender%2520Docs\Volume%2520I\Volume%2520II\Sinohydro%2520Machiri%2520Priced%2520BQs\BUNGOMA\BUNGOMA%2520REHABILITATION%2520WORKS%2520(BQ%2520BR1-BR14).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I:\Nzoia%20Phase%20III%20Final%20Design\From%20Site\kimilili\Maiyo2\Datas\gilbert\Nzoia%20Ph%201%20Tender%20Docs\Volume%20I\Volume%20II\Sinohydro+Machiri%20Priced%20BQs\KITALE\KITALE%20BoQs%20-%20Treatment%20&amp;%20Electrical%20Works%20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I://Nzoia%20Phase%20III%20Final%20Design/From%20Site/kimilili/Maiyo2/Datas/gilbert/Nzoia%20Ph%201%20Tender%20Docs/Volume%20I/Volume%20II/Sinohydro%20Machiri%20Priced%20BQs/KITALE/KITALE%20BoQs%20-%20Treatment%20&amp;%20Electrical%20Works%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DESIGN%20OFFICE\BEATRICE\From%20Silas\21-12-15\KITALE%20BoQs%20-%20Treatment%20&amp;%20Electrical%20Work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erver\Home$\My%20Documents\My%20Documents\MINE\IPC-54(Nov-01)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ileserver\Home$\My%2520Documents\My%2520Documents\MINE\IPC-54(Nov-01)e.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On-going%20Jobs\Nzoia\NZOIA\PHASE%20I\Tendering%20Stage\Tender%20Documents\Sinohydro+Machiri%20Priced%20BQs\WEBUYE\WEBUYE%20REHABILITATION%20BOQ.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E://On-going%20Jobs/Nzoia/NZOIA/PHASE%20I/Tendering%20Stage/Tender%20Documents/Sinohydro%20Machiri%20Priced%20BQs/WEBUYE/WEBUYE%20REHABILITATION%20BOQ.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Users\Paul%20Kogo\Documents\User's%20Docs\Phase%20I\Nzoia%20Ph%201%20Tender%20Docs\Volume%20II\Sinohydro+Machiri%20Priced%20BQs\KITALE\KITALE%20BOQs%20-%20Rehabilitation%20Works.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W://Users/Paul%20Kogo/Documents/User's%20Docs/Phase%20I/Nzoia%20Ph%201%20Tender%20Docs/Volume%20II/Sinohydro%20Machiri%20Priced%20BQs/KITALE/KITALE%20BOQs%20-%20Rehabilitation%20Work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1.%20On-going%20Jobs\Othaya-Mukurweini-Maua\Design%20&amp;%20Bidding%20Stage\Maua\Bidding%20Documents\VOL%20I\Henry\Sinohydro+Machiri%20Priced%20BQs\BUNGOMA\BUNGOMA%20TREATMENT%20WORKS%20(BQ%20B1-B15).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W://1.%20On-going%20Jobs/Othaya-Mukurweini-Maua/Design%20&amp;%20Bidding%20Stage/Maua/Bidding%20Documents/VOL%20I/Henry/Sinohydro%20Machiri%20Priced%20BQs/BUNGOMA/BUNGOMA%20TREATMENT%20WORKS%20(BQ%20B1-B15).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Henry\Sinohydro+Machiri%20Priced%20BQs\BUNGOMA\BUNGOMA%20TREATMENT%20WORKS%20(BQ%20B1-B15).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E://Henry/Sinohydro%20Machiri%20Priced%20BQs/BUNGOMA/BUNGOMA%20TREATMENT%20WORKS%20(BQ%20B1-B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DESIGN%20OFFICE/BEATRICE/From%20Silas/21-12-15/KITALE%20BoQs%20-%20Treatment%20&amp;%20Electrical%20Work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739BE47\BUNGOMA%20TREATMENT%20WORKS%20(BQ%20B1-B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Henry\Sinohydro+Machiri%20Priced%20BQs\BUNGOMA\BUNGOMA%20TREATMENT%20WORKS%20(BQ%20B1-B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Henry/Sinohydro%20Machiri%20Priced%20BQs/BUNGOMA/BUNGOMA%20TREATMENT%20WORKS%20(BQ%20B1-B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DESIGN%20OFFICE\PHYLLIS\Silas\Henry\Sinohydro+Machiri%20Priced%20BQs\BUNGOMA\BUNGOMA%20TREATMENT%20WORKS%20(BQ%20B1-B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W://DESIGN%20OFFICE/PHYLLIS/Silas/Henry/Sinohydro%20Machiri%20Priced%20BQs/BUNGOMA/BUNGOMA%20TREATMENT%20WORKS%20(BQ%20B1-B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 val="Bill_No__B1"/>
      <sheetName val="COLLECTION_SHEET_(B1)"/>
      <sheetName val="Bill_No__B2"/>
      <sheetName val="COLLECTION_SHEET_(B2)"/>
      <sheetName val="Bill_No__B3"/>
      <sheetName val="COLLECTION_SHEET_(B_3)"/>
      <sheetName val="Bill_No__B4"/>
      <sheetName val="COLLECTION_SHEET_(B_4)"/>
      <sheetName val="Bill_No_B5_"/>
      <sheetName val="COLLECTION_SHEET_(B5)"/>
      <sheetName val="Bill_No__B6"/>
      <sheetName val="COLLECTION_SHEET_(B6)"/>
      <sheetName val="Bill_No__B7"/>
      <sheetName val="COLLECTION_SHEET_(B7)"/>
      <sheetName val="Bill_No__B8"/>
      <sheetName val="COLLECTION_SHEET_(B8)"/>
      <sheetName val="_Bill_No__B9"/>
      <sheetName val="COLLECTION_SHEET_(B9)"/>
      <sheetName val="_Bill_No__B10"/>
      <sheetName val="COLLECTION_SHEET_(B10)"/>
      <sheetName val="Bill_No__B11"/>
      <sheetName val="COLLECTION_SHEET_(B11)"/>
      <sheetName val="Bill_No__12"/>
      <sheetName val="COLLECTION_SHEET_(B12)"/>
      <sheetName val="Bill_No__13"/>
      <sheetName val="COLLECTION_SHEET_(B13)"/>
      <sheetName val="Bill_No__B14"/>
      <sheetName val="COLLECTION_SHEET_(B14)"/>
      <sheetName val="Bill_No__B15"/>
      <sheetName val="COLLECTION_SHEET_(B15)"/>
      <sheetName val="IPC-49SUMWORK"/>
      <sheetName val="IPC-55SUMWORK"/>
    </sheetNames>
    <sheetDataSet>
      <sheetData sheetId="0" refreshError="1">
        <row r="12">
          <cell r="L12">
            <v>0.75</v>
          </cell>
        </row>
        <row r="117">
          <cell r="E117">
            <v>7740.1440000000002</v>
          </cell>
        </row>
        <row r="118">
          <cell r="E118">
            <v>9964.4740000000002</v>
          </cell>
        </row>
        <row r="119">
          <cell r="E119">
            <v>11038.619999999999</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 val="Bill_No__B1"/>
      <sheetName val="COLLECTION_SHEET_(B1)"/>
      <sheetName val="Bill_No__B2"/>
      <sheetName val="COLLECTION_SHEET_(B2)"/>
      <sheetName val="Bill_No__B3"/>
      <sheetName val="COLLECTION_SHEET_(B_3)"/>
      <sheetName val="Bill_No__B4"/>
      <sheetName val="COLLECTION_SHEET_(B_4)"/>
      <sheetName val="Bill_No_B5_"/>
      <sheetName val="COLLECTION_SHEET_(B5)"/>
      <sheetName val="Bill_No__B6"/>
      <sheetName val="COLLECTION_SHEET_(B6)"/>
      <sheetName val="Bill_No__B7"/>
      <sheetName val="COLLECTION_SHEET_(B7)"/>
      <sheetName val="Bill_No__B8"/>
      <sheetName val="COLLECTION_SHEET_(B8)"/>
      <sheetName val="_Bill_No__B9"/>
      <sheetName val="COLLECTION_SHEET_(B9)"/>
      <sheetName val="_Bill_No__B10"/>
      <sheetName val="COLLECTION_SHEET_(B10)"/>
      <sheetName val="Bill_No__B11"/>
      <sheetName val="COLLECTION_SHEET_(B11)"/>
      <sheetName val="Bill_No__12"/>
      <sheetName val="COLLECTION_SHEET_(B12)"/>
      <sheetName val="Bill_No__13"/>
      <sheetName val="COLLECTION_SHEET_(B13)"/>
      <sheetName val="Bill_No__B14"/>
      <sheetName val="COLLECTION_SHEET_(B14)"/>
      <sheetName val="Bill_No__B15"/>
      <sheetName val="COLLECTION_SHEET_(B15)"/>
    </sheetNames>
    <sheetDataSet>
      <sheetData sheetId="0" refreshError="1">
        <row r="12">
          <cell r="L12">
            <v>0.75</v>
          </cell>
        </row>
        <row r="117">
          <cell r="E117">
            <v>7740.1440000000002</v>
          </cell>
        </row>
        <row r="118">
          <cell r="E118">
            <v>9964.4740000000002</v>
          </cell>
        </row>
        <row r="119">
          <cell r="E119">
            <v>11038.619999999999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efreshError="1">
        <row r="117">
          <cell r="E117">
            <v>7740.1440000000002</v>
          </cell>
        </row>
        <row r="118">
          <cell r="E118">
            <v>9964.4740000000002</v>
          </cell>
        </row>
        <row r="119">
          <cell r="E119">
            <v>11038.619999999999</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17">
          <cell r="E117">
            <v>7740.1440000000002</v>
          </cell>
        </row>
        <row r="118">
          <cell r="E118">
            <v>9964.4740000000002</v>
          </cell>
        </row>
        <row r="119">
          <cell r="E119">
            <v>11038.619999999999</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 val="Bill_No__B1"/>
      <sheetName val="COLLECTION_SHEET_(B1)"/>
      <sheetName val="Bill_No__B2"/>
      <sheetName val="COLLECTION_SHEET_(B2)"/>
      <sheetName val="Bill_No__B3"/>
      <sheetName val="COLLECTION_SHEET_(B_3)"/>
      <sheetName val="Bill_No__B4"/>
      <sheetName val="COLLECTION_SHEET_(B_4)"/>
      <sheetName val="Bill_No_B5_"/>
      <sheetName val="COLLECTION_SHEET_(B5)"/>
      <sheetName val="Bill_No__B6"/>
      <sheetName val="COLLECTION_SHEET_(B6)"/>
      <sheetName val="Bill_No__B7"/>
      <sheetName val="COLLECTION_SHEET_(B7)"/>
      <sheetName val="Bill_No__B8"/>
      <sheetName val="COLLECTION_SHEET_(B8)"/>
      <sheetName val="_Bill_No__B9"/>
      <sheetName val="COLLECTION_SHEET_(B9)"/>
      <sheetName val="_Bill_No__B10"/>
      <sheetName val="COLLECTION_SHEET_(B10)"/>
      <sheetName val="Bill_No__B11"/>
      <sheetName val="COLLECTION_SHEET_(B11)"/>
      <sheetName val="Bill_No__12"/>
      <sheetName val="COLLECTION_SHEET_(B12)"/>
      <sheetName val="Bill_No__13"/>
      <sheetName val="COLLECTION_SHEET_(B13)"/>
      <sheetName val="Bill_No__B14"/>
      <sheetName val="COLLECTION_SHEET_(B14)"/>
      <sheetName val="Bill_No__B15"/>
      <sheetName val="COLLECTION_SHEET_(B15)"/>
    </sheetNames>
    <sheetDataSet>
      <sheetData sheetId="0">
        <row r="12">
          <cell r="L12">
            <v>0.75</v>
          </cell>
        </row>
        <row r="117">
          <cell r="E117">
            <v>7740.1440000000002</v>
          </cell>
        </row>
        <row r="118">
          <cell r="E118">
            <v>9964.4740000000002</v>
          </cell>
        </row>
        <row r="119">
          <cell r="E119">
            <v>11038.619999999999</v>
          </cell>
        </row>
        <row r="123">
          <cell r="E123">
            <v>215.00400000000002</v>
          </cell>
        </row>
        <row r="126">
          <cell r="E126">
            <v>1933.288</v>
          </cell>
        </row>
        <row r="127">
          <cell r="E127">
            <v>1595.924</v>
          </cell>
        </row>
        <row r="137">
          <cell r="E137">
            <v>349.59999999999997</v>
          </cell>
        </row>
        <row r="139">
          <cell r="E139">
            <v>437</v>
          </cell>
        </row>
        <row r="143">
          <cell r="E143">
            <v>70453.14</v>
          </cell>
        </row>
        <row r="144">
          <cell r="E144">
            <v>278.80599999999998</v>
          </cell>
        </row>
        <row r="253">
          <cell r="E253">
            <v>7.5</v>
          </cell>
        </row>
        <row r="256">
          <cell r="E256">
            <v>104.10720000000001</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row r="123">
          <cell r="E123">
            <v>215.00400000000002</v>
          </cell>
        </row>
        <row r="126">
          <cell r="E126">
            <v>1933.288</v>
          </cell>
        </row>
        <row r="127">
          <cell r="E127">
            <v>1595.924</v>
          </cell>
        </row>
        <row r="137">
          <cell r="E137">
            <v>349.59999999999997</v>
          </cell>
        </row>
        <row r="139">
          <cell r="E139">
            <v>437</v>
          </cell>
        </row>
        <row r="143">
          <cell r="E143">
            <v>70453.14</v>
          </cell>
        </row>
        <row r="144">
          <cell r="E144">
            <v>278.80599999999998</v>
          </cell>
        </row>
        <row r="253">
          <cell r="E253">
            <v>7.5</v>
          </cell>
        </row>
        <row r="256">
          <cell r="E256">
            <v>104.10720000000001</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KR1"/>
      <sheetName val="Collection Sheet(KR1)"/>
      <sheetName val="Bill No. KR2"/>
      <sheetName val="Collection Sheet (KR2)"/>
      <sheetName val="NZe-BOQ KR3"/>
      <sheetName val="Collection Sheet NZe-BOQ KR3"/>
      <sheetName val="Bill No. KR4"/>
      <sheetName val="Collection Sheet (KR4)"/>
      <sheetName val="Line CFe-BOQ KR5"/>
      <sheetName val="Collection Sheet CFe-BOQ KR5"/>
      <sheetName val="Line KMISC1-BOQ KR6"/>
      <sheetName val="Collection Sheet KMISC1-BOQ KR6"/>
      <sheetName val="Line NCe-BOQ KR7"/>
      <sheetName val="Collection Sheet NCe-BOQ KR7"/>
      <sheetName val="Line TWRM-BOQ KR8"/>
      <sheetName val="Collection Sheet TWRM-BOQ KR8"/>
      <sheetName val="Line KAe5-BOQ KR9"/>
      <sheetName val="Collection Sheet KAe5-BOQ KR9"/>
      <sheetName val="Line Barst-BOQ KR10"/>
      <sheetName val="Collection Sheet Barst-BOQ KR10"/>
      <sheetName val="Line KAe3-BOQ KR11"/>
      <sheetName val="Collection Sheet KAe3-BO KR11"/>
      <sheetName val="Line SC2e-BOQ KR12"/>
      <sheetName val="Collection Sheet SC2e-BOQ KR12"/>
      <sheetName val="Line KEAV-BOQ KR13"/>
      <sheetName val="Collection Sheet KEAV -BOQ KR13"/>
      <sheetName val="Line MISC2-BOQ KR14"/>
      <sheetName val="Collection Sheet MISC2-BOQ KR14"/>
      <sheetName val="Line MOIST-BOQ KR15"/>
      <sheetName val="Collection Sheet MOIST-BOQ KR15"/>
      <sheetName val="Line SC3e-BOQ KR16"/>
      <sheetName val="Collection Sheet SC3e-KR16"/>
      <sheetName val="Line SC3e-1-BOQ KR17"/>
      <sheetName val="Collection Sheet SC3e-1-BQ KR17"/>
      <sheetName val="Line NZe1-BOQ KR18"/>
      <sheetName val="Collection Sheet NZE1-BOQ KR18"/>
      <sheetName val="BILL NO KR19"/>
      <sheetName val="Collection Sheet (KR19)"/>
      <sheetName val="Bill No. KR20"/>
      <sheetName val="Collection Sheet (KR20)"/>
      <sheetName val="Bill No. KR21"/>
      <sheetName val="Collection Sheet(KR21)"/>
      <sheetName val="Bill No. KR22"/>
      <sheetName val="Collection Sheet(KR22)"/>
      <sheetName val="Bill No. KR23"/>
      <sheetName val="Collection Sheet (23)"/>
      <sheetName val="Bill NO. KR24"/>
      <sheetName val="Collection Sheet (3)kr24"/>
      <sheetName val="Bill No. KR25"/>
      <sheetName val="Collection Sheet (4)Kr25"/>
      <sheetName val="Bill No. KR26"/>
      <sheetName val="Collection Sheet (5)Kre26"/>
      <sheetName val="Bill No. KR27"/>
      <sheetName val="COLLECTION SHEET "/>
      <sheetName val="BILL NO. KR28"/>
      <sheetName val="Collection Sheet ( KR28"/>
      <sheetName val="Bill No. KR29"/>
      <sheetName val="Collection Sheet KR29"/>
      <sheetName val="Bill No. KR30"/>
      <sheetName val="COLLECTION SHEET (KR30)"/>
      <sheetName val="BILL NO KDI"/>
      <sheetName val="COLLECTION SHEET (6)"/>
      <sheetName val="Date"/>
      <sheetName val="Collection_Sheet(KR1)"/>
      <sheetName val="Bill_No__KR2"/>
      <sheetName val="Collection_Sheet_(KR2)"/>
      <sheetName val="NZe-BOQ_KR3"/>
      <sheetName val="Collection_Sheet_NZe-BOQ_KR3"/>
      <sheetName val="Bill_No__KR4"/>
      <sheetName val="Collection_Sheet_(KR4)"/>
      <sheetName val="Line_CFe-BOQ_KR5"/>
      <sheetName val="Collection_Sheet_CFe-BOQ_KR5"/>
      <sheetName val="Line_KMISC1-BOQ_KR6"/>
      <sheetName val="Collection_Sheet_KMISC1-BOQ_KR6"/>
      <sheetName val="Line_NCe-BOQ_KR7"/>
      <sheetName val="Collection_Sheet_NCe-BOQ_KR7"/>
      <sheetName val="Line_TWRM-BOQ_KR8"/>
      <sheetName val="Collection_Sheet_TWRM-BOQ_KR8"/>
      <sheetName val="Line_KAe5-BOQ_KR9"/>
      <sheetName val="Collection_Sheet_KAe5-BOQ_KR9"/>
      <sheetName val="Line_Barst-BOQ_KR10"/>
      <sheetName val="Collection_Sheet_Barst-BOQ_KR10"/>
      <sheetName val="Line_KAe3-BOQ_KR11"/>
      <sheetName val="Collection_Sheet_KAe3-BO_KR11"/>
      <sheetName val="Line_SC2e-BOQ_KR12"/>
      <sheetName val="Collection_Sheet_SC2e-BOQ_KR12"/>
      <sheetName val="Line_KEAV-BOQ_KR13"/>
      <sheetName val="Collection_Sheet_KEAV_-BOQ_KR13"/>
      <sheetName val="Line_MISC2-BOQ_KR14"/>
      <sheetName val="Collection_Sheet_MISC2-BOQ_KR14"/>
      <sheetName val="Line_MOIST-BOQ_KR15"/>
      <sheetName val="Collection_Sheet_MOIST-BOQ_KR15"/>
      <sheetName val="Line_SC3e-BOQ_KR16"/>
      <sheetName val="Collection_Sheet_SC3e-KR16"/>
      <sheetName val="Line_SC3e-1-BOQ_KR17"/>
      <sheetName val="Collection_Sheet_SC3e-1-BQ_KR17"/>
      <sheetName val="Line_NZe1-BOQ_KR18"/>
      <sheetName val="Collection_Sheet_NZE1-BOQ_KR18"/>
      <sheetName val="BILL_NO_KR19"/>
      <sheetName val="Collection_Sheet_(KR19)"/>
      <sheetName val="Bill_No__KR20"/>
      <sheetName val="Collection_Sheet_(KR20)"/>
      <sheetName val="Bill_No__KR21"/>
      <sheetName val="Collection_Sheet(KR21)"/>
      <sheetName val="Bill_No__KR22"/>
      <sheetName val="Collection_Sheet(KR22)"/>
      <sheetName val="Bill_No__KR23"/>
      <sheetName val="Collection_Sheet_(23)"/>
      <sheetName val="Bill_NO__KR24"/>
      <sheetName val="Collection_Sheet_(3)kr24"/>
      <sheetName val="Bill_No__KR25"/>
      <sheetName val="Collection_Sheet_(4)Kr25"/>
      <sheetName val="Bill_No__KR26"/>
      <sheetName val="Collection_Sheet_(5)Kre26"/>
      <sheetName val="Bill_No__KR27"/>
      <sheetName val="COLLECTION_SHEET_"/>
      <sheetName val="BILL_NO__KR28"/>
      <sheetName val="Collection_Sheet_(_KR28"/>
      <sheetName val="Bill_No__KR29"/>
      <sheetName val="Collection_Sheet_KR29"/>
      <sheetName val="Bill_No__KR30"/>
      <sheetName val="COLLECTION_SHEET_(KR30)"/>
      <sheetName val="BILL_NO_KDI"/>
      <sheetName val="COLLECTION_SHEET_(6)"/>
      <sheetName val="IPC-49SUMWORK"/>
      <sheetName val="IPC-55SUMWORK"/>
      <sheetName val="standard"/>
    </sheetNames>
    <sheetDataSet>
      <sheetData sheetId="0" refreshError="1">
        <row r="1">
          <cell r="J1">
            <v>72.954400000000007</v>
          </cell>
        </row>
        <row r="5">
          <cell r="E5">
            <v>1380</v>
          </cell>
          <cell r="J5">
            <v>1.2</v>
          </cell>
        </row>
        <row r="6">
          <cell r="E6">
            <v>2760</v>
          </cell>
          <cell r="J6">
            <v>0.15</v>
          </cell>
        </row>
        <row r="7">
          <cell r="E7">
            <v>4600</v>
          </cell>
        </row>
        <row r="8">
          <cell r="J8">
            <v>0.92</v>
          </cell>
        </row>
        <row r="11">
          <cell r="J11">
            <v>78.401700000000005</v>
          </cell>
        </row>
        <row r="25">
          <cell r="E25">
            <v>445.28000000000003</v>
          </cell>
        </row>
        <row r="27">
          <cell r="E27">
            <v>968.11599999999999</v>
          </cell>
        </row>
        <row r="28">
          <cell r="E28">
            <v>1212.0999999999999</v>
          </cell>
        </row>
        <row r="37">
          <cell r="E37">
            <v>311.14400000000001</v>
          </cell>
        </row>
        <row r="38">
          <cell r="E38">
            <v>467.82000000000005</v>
          </cell>
        </row>
        <row r="39">
          <cell r="E39">
            <v>651.72799999999995</v>
          </cell>
        </row>
        <row r="41">
          <cell r="E41">
            <v>2204.2280000000001</v>
          </cell>
        </row>
        <row r="43">
          <cell r="E43">
            <v>188.6</v>
          </cell>
        </row>
        <row r="44">
          <cell r="E44">
            <v>342.24</v>
          </cell>
        </row>
        <row r="45">
          <cell r="E45">
            <v>724.96</v>
          </cell>
        </row>
        <row r="51">
          <cell r="E51">
            <v>2427.88</v>
          </cell>
        </row>
        <row r="67">
          <cell r="E67">
            <v>2271.48</v>
          </cell>
        </row>
        <row r="107">
          <cell r="E107">
            <v>4.6000000000000005</v>
          </cell>
        </row>
        <row r="112">
          <cell r="E112">
            <v>600</v>
          </cell>
        </row>
        <row r="113">
          <cell r="E113">
            <v>1000</v>
          </cell>
        </row>
        <row r="114">
          <cell r="E114">
            <v>1100</v>
          </cell>
        </row>
        <row r="120">
          <cell r="E120">
            <v>298.90799999999996</v>
          </cell>
        </row>
        <row r="121">
          <cell r="E121">
            <v>48.07</v>
          </cell>
        </row>
        <row r="123">
          <cell r="E123">
            <v>215.00400000000002</v>
          </cell>
        </row>
        <row r="124">
          <cell r="E124">
            <v>669.48400000000004</v>
          </cell>
        </row>
        <row r="126">
          <cell r="E126">
            <v>1933.288</v>
          </cell>
        </row>
        <row r="133">
          <cell r="E133">
            <v>297.16000000000003</v>
          </cell>
        </row>
        <row r="135">
          <cell r="E135">
            <v>393.29999999999995</v>
          </cell>
        </row>
        <row r="137">
          <cell r="E137">
            <v>603.06000000000006</v>
          </cell>
        </row>
        <row r="138">
          <cell r="E138">
            <v>437</v>
          </cell>
        </row>
        <row r="147">
          <cell r="E147">
            <v>42895</v>
          </cell>
        </row>
        <row r="157">
          <cell r="E157">
            <v>52216</v>
          </cell>
        </row>
        <row r="176">
          <cell r="E176">
            <v>14494.678199999998</v>
          </cell>
        </row>
        <row r="189">
          <cell r="E189">
            <v>3829.8679999999999</v>
          </cell>
        </row>
        <row r="202">
          <cell r="E202">
            <v>363.21600000000001</v>
          </cell>
        </row>
        <row r="203">
          <cell r="E203">
            <v>712.08</v>
          </cell>
        </row>
        <row r="204">
          <cell r="E204">
            <v>2349.3120000000004</v>
          </cell>
        </row>
        <row r="208">
          <cell r="E208">
            <v>18082</v>
          </cell>
        </row>
        <row r="218">
          <cell r="E218">
            <v>3091.5</v>
          </cell>
        </row>
        <row r="219">
          <cell r="E219">
            <v>9826.5</v>
          </cell>
        </row>
        <row r="220">
          <cell r="E220">
            <v>18205.5</v>
          </cell>
        </row>
        <row r="233">
          <cell r="E233">
            <v>18082</v>
          </cell>
        </row>
        <row r="234">
          <cell r="E234">
            <v>30558</v>
          </cell>
        </row>
        <row r="241">
          <cell r="E241">
            <v>1034</v>
          </cell>
        </row>
        <row r="242">
          <cell r="E242">
            <v>1908</v>
          </cell>
        </row>
        <row r="243">
          <cell r="E243">
            <v>4580</v>
          </cell>
        </row>
        <row r="244">
          <cell r="E244">
            <v>1034</v>
          </cell>
        </row>
        <row r="245">
          <cell r="E245">
            <v>1908</v>
          </cell>
        </row>
        <row r="246">
          <cell r="E246">
            <v>4580</v>
          </cell>
        </row>
        <row r="259">
          <cell r="E259">
            <v>15.980400000000001</v>
          </cell>
        </row>
        <row r="261">
          <cell r="E261">
            <v>75.982800000000012</v>
          </cell>
        </row>
        <row r="264">
          <cell r="E264">
            <v>78.632400000000004</v>
          </cell>
        </row>
        <row r="269">
          <cell r="E269">
            <v>97.952399999999997</v>
          </cell>
        </row>
        <row r="273">
          <cell r="E273">
            <v>9.1632000000000016</v>
          </cell>
        </row>
        <row r="288">
          <cell r="E288">
            <v>696.44</v>
          </cell>
        </row>
        <row r="289">
          <cell r="E289">
            <v>1173</v>
          </cell>
        </row>
        <row r="301">
          <cell r="E301">
            <v>268.64</v>
          </cell>
        </row>
        <row r="302">
          <cell r="E302">
            <v>326.60000000000002</v>
          </cell>
        </row>
        <row r="314">
          <cell r="E314">
            <v>184</v>
          </cell>
        </row>
        <row r="317">
          <cell r="E317">
            <v>15364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refreshError="1"/>
      <sheetData sheetId="126" refreshError="1"/>
      <sheetData sheetId="12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KR1"/>
      <sheetName val="Collection Sheet(KR1)"/>
      <sheetName val="Bill No. KR2"/>
      <sheetName val="Collection Sheet (KR2)"/>
      <sheetName val="NZe-BOQ KR3"/>
      <sheetName val="Collection Sheet NZe-BOQ KR3"/>
      <sheetName val="Bill No. KR4"/>
      <sheetName val="Collection Sheet (KR4)"/>
      <sheetName val="Line CFe-BOQ KR5"/>
      <sheetName val="Collection Sheet CFe-BOQ KR5"/>
      <sheetName val="Line KMISC1-BOQ KR6"/>
      <sheetName val="Collection Sheet KMISC1-BOQ KR6"/>
      <sheetName val="Line NCe-BOQ KR7"/>
      <sheetName val="Collection Sheet NCe-BOQ KR7"/>
      <sheetName val="Line TWRM-BOQ KR8"/>
      <sheetName val="Collection Sheet TWRM-BOQ KR8"/>
      <sheetName val="Line KAe5-BOQ KR9"/>
      <sheetName val="Collection Sheet KAe5-BOQ KR9"/>
      <sheetName val="Line Barst-BOQ KR10"/>
      <sheetName val="Collection Sheet Barst-BOQ KR10"/>
      <sheetName val="Line KAe3-BOQ KR11"/>
      <sheetName val="Collection Sheet KAe3-BO KR11"/>
      <sheetName val="Line SC2e-BOQ KR12"/>
      <sheetName val="Collection Sheet SC2e-BOQ KR12"/>
      <sheetName val="Line KEAV-BOQ KR13"/>
      <sheetName val="Collection Sheet KEAV -BOQ KR13"/>
      <sheetName val="Line MISC2-BOQ KR14"/>
      <sheetName val="Collection Sheet MISC2-BOQ KR14"/>
      <sheetName val="Line MOIST-BOQ KR15"/>
      <sheetName val="Collection Sheet MOIST-BOQ KR15"/>
      <sheetName val="Line SC3e-BOQ KR16"/>
      <sheetName val="Collection Sheet SC3e-KR16"/>
      <sheetName val="Line SC3e-1-BOQ KR17"/>
      <sheetName val="Collection Sheet SC3e-1-BQ KR17"/>
      <sheetName val="Line NZe1-BOQ KR18"/>
      <sheetName val="Collection Sheet NZE1-BOQ KR18"/>
      <sheetName val="BILL NO KR19"/>
      <sheetName val="Collection Sheet (KR19)"/>
      <sheetName val="Bill No. KR20"/>
      <sheetName val="Collection Sheet (KR20)"/>
      <sheetName val="Bill No. KR21"/>
      <sheetName val="Collection Sheet(KR21)"/>
      <sheetName val="Bill No. KR22"/>
      <sheetName val="Collection Sheet(KR22)"/>
      <sheetName val="Bill No. KR23"/>
      <sheetName val="Collection Sheet (23)"/>
      <sheetName val="Bill NO. KR24"/>
      <sheetName val="Collection Sheet (3)kr24"/>
      <sheetName val="Bill No. KR25"/>
      <sheetName val="Collection Sheet (4)Kr25"/>
      <sheetName val="Bill No. KR26"/>
      <sheetName val="Collection Sheet (5)Kre26"/>
      <sheetName val="Bill No. KR27"/>
      <sheetName val="COLLECTION SHEET "/>
      <sheetName val="BILL NO. KR28"/>
      <sheetName val="Collection Sheet ( KR28"/>
      <sheetName val="Bill No. KR29"/>
      <sheetName val="Collection Sheet KR29"/>
      <sheetName val="Bill No. KR30"/>
      <sheetName val="COLLECTION SHEET (KR30)"/>
      <sheetName val="BILL NO KDI"/>
      <sheetName val="COLLECTION SHEET (6)"/>
      <sheetName val="Date"/>
    </sheetNames>
    <sheetDataSet>
      <sheetData sheetId="0">
        <row r="1">
          <cell r="J1">
            <v>72.954400000000007</v>
          </cell>
        </row>
        <row r="5">
          <cell r="E5">
            <v>1380</v>
          </cell>
          <cell r="J5">
            <v>1.2</v>
          </cell>
        </row>
        <row r="6">
          <cell r="E6">
            <v>2760</v>
          </cell>
          <cell r="J6">
            <v>0.15</v>
          </cell>
        </row>
        <row r="7">
          <cell r="E7">
            <v>4600</v>
          </cell>
        </row>
        <row r="8">
          <cell r="J8">
            <v>0.92</v>
          </cell>
        </row>
        <row r="11">
          <cell r="J11">
            <v>78.401700000000005</v>
          </cell>
        </row>
        <row r="25">
          <cell r="E25">
            <v>445.28000000000003</v>
          </cell>
        </row>
        <row r="27">
          <cell r="E27">
            <v>968.11599999999999</v>
          </cell>
        </row>
        <row r="28">
          <cell r="E28">
            <v>1212.0999999999999</v>
          </cell>
        </row>
        <row r="37">
          <cell r="E37">
            <v>311.14400000000001</v>
          </cell>
        </row>
        <row r="38">
          <cell r="E38">
            <v>467.82000000000005</v>
          </cell>
        </row>
        <row r="39">
          <cell r="E39">
            <v>651.72799999999995</v>
          </cell>
        </row>
        <row r="41">
          <cell r="E41">
            <v>2204.2280000000001</v>
          </cell>
        </row>
        <row r="43">
          <cell r="E43">
            <v>188.6</v>
          </cell>
        </row>
        <row r="44">
          <cell r="E44">
            <v>342.24</v>
          </cell>
        </row>
        <row r="45">
          <cell r="E45">
            <v>724.96</v>
          </cell>
        </row>
        <row r="51">
          <cell r="E51">
            <v>2427.88</v>
          </cell>
        </row>
        <row r="67">
          <cell r="E67">
            <v>2271.48</v>
          </cell>
        </row>
        <row r="107">
          <cell r="E107">
            <v>4.6000000000000005</v>
          </cell>
        </row>
        <row r="112">
          <cell r="E112">
            <v>600</v>
          </cell>
        </row>
        <row r="113">
          <cell r="E113">
            <v>1000</v>
          </cell>
        </row>
        <row r="114">
          <cell r="E114">
            <v>1100</v>
          </cell>
        </row>
        <row r="120">
          <cell r="E120">
            <v>298.90799999999996</v>
          </cell>
        </row>
        <row r="121">
          <cell r="E121">
            <v>48.07</v>
          </cell>
        </row>
        <row r="123">
          <cell r="E123">
            <v>215.00400000000002</v>
          </cell>
        </row>
        <row r="124">
          <cell r="E124">
            <v>669.48400000000004</v>
          </cell>
        </row>
        <row r="126">
          <cell r="E126">
            <v>1933.288</v>
          </cell>
        </row>
        <row r="133">
          <cell r="E133">
            <v>297.16000000000003</v>
          </cell>
        </row>
        <row r="135">
          <cell r="E135">
            <v>393.29999999999995</v>
          </cell>
        </row>
        <row r="137">
          <cell r="E137">
            <v>603.06000000000006</v>
          </cell>
        </row>
        <row r="138">
          <cell r="E138">
            <v>437</v>
          </cell>
        </row>
        <row r="147">
          <cell r="E147">
            <v>42895</v>
          </cell>
        </row>
        <row r="157">
          <cell r="E157">
            <v>52216</v>
          </cell>
        </row>
        <row r="176">
          <cell r="E176">
            <v>14494.678199999998</v>
          </cell>
        </row>
        <row r="189">
          <cell r="E189">
            <v>3829.8679999999999</v>
          </cell>
        </row>
        <row r="202">
          <cell r="E202">
            <v>363.21600000000001</v>
          </cell>
        </row>
        <row r="203">
          <cell r="E203">
            <v>712.08</v>
          </cell>
        </row>
        <row r="204">
          <cell r="E204">
            <v>2349.3120000000004</v>
          </cell>
        </row>
        <row r="208">
          <cell r="E208">
            <v>18082</v>
          </cell>
        </row>
        <row r="218">
          <cell r="E218">
            <v>3091.5</v>
          </cell>
        </row>
        <row r="219">
          <cell r="E219">
            <v>9826.5</v>
          </cell>
        </row>
        <row r="220">
          <cell r="E220">
            <v>18205.5</v>
          </cell>
        </row>
        <row r="233">
          <cell r="E233">
            <v>18082</v>
          </cell>
        </row>
        <row r="234">
          <cell r="E234">
            <v>30558</v>
          </cell>
        </row>
        <row r="241">
          <cell r="E241">
            <v>1034</v>
          </cell>
        </row>
        <row r="242">
          <cell r="E242">
            <v>1908</v>
          </cell>
        </row>
        <row r="243">
          <cell r="E243">
            <v>4580</v>
          </cell>
        </row>
        <row r="244">
          <cell r="E244">
            <v>1034</v>
          </cell>
        </row>
        <row r="245">
          <cell r="E245">
            <v>1908</v>
          </cell>
        </row>
        <row r="246">
          <cell r="E246">
            <v>4580</v>
          </cell>
        </row>
        <row r="259">
          <cell r="E259">
            <v>15.980400000000001</v>
          </cell>
        </row>
        <row r="261">
          <cell r="E261">
            <v>75.982800000000012</v>
          </cell>
        </row>
        <row r="264">
          <cell r="E264">
            <v>78.632400000000004</v>
          </cell>
        </row>
        <row r="269">
          <cell r="E269">
            <v>97.952399999999997</v>
          </cell>
        </row>
        <row r="273">
          <cell r="E273">
            <v>9.1632000000000016</v>
          </cell>
        </row>
        <row r="288">
          <cell r="E288">
            <v>696.44</v>
          </cell>
        </row>
        <row r="289">
          <cell r="E289">
            <v>1173</v>
          </cell>
        </row>
        <row r="301">
          <cell r="E301">
            <v>268.64</v>
          </cell>
        </row>
        <row r="302">
          <cell r="E302">
            <v>326.60000000000002</v>
          </cell>
        </row>
        <row r="314">
          <cell r="E314">
            <v>184</v>
          </cell>
        </row>
        <row r="317">
          <cell r="E317">
            <v>15364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RD OF PAY (2)"/>
      <sheetName val="IPC-55SUMMARY"/>
      <sheetName val="IPC-55a"/>
      <sheetName val="IPC-55b"/>
      <sheetName val="IPC-55SUMWORK"/>
      <sheetName val="IPC-55MAT-ON SITE"/>
      <sheetName val="IPC-55VOP"/>
      <sheetName val="IPC-49TAXES"/>
      <sheetName val="IPC-49TYRES"/>
      <sheetName val="VAT-UNSPECIFIED ITEMS"/>
      <sheetName val="VOP-TAXES BITUMEN (IPC49)"/>
      <sheetName val="VOP REINFORCEMENT"/>
      <sheetName val="VOP-TAXES FUEL&amp;LUB(summary)"/>
      <sheetName val="VOP&amp;TAXES DIESEL(IPC53)"/>
      <sheetName val=" VOP&amp;TAXES LUBRICANTS(IPC49)"/>
      <sheetName val="VOP KEROSENE"/>
      <sheetName val="VOP EXPLOSIVES"/>
      <sheetName val="VOPLUB"/>
      <sheetName val="VOP&amp;TAXES BITUMEN "/>
      <sheetName val="VOP&amp;TAXES PETROL(IPC49)"/>
      <sheetName val="VOP-TAXES CEMENT(IPC49)"/>
      <sheetName val="VOP-LIME"/>
      <sheetName val="IPC-49DUTY&amp;PCITEMS"/>
      <sheetName val="IPC-49DISBURSEMENT"/>
      <sheetName val="IPC-49ADJUSTMENT_Cl70(4)"/>
      <sheetName val="TOTAL RETENTION"/>
      <sheetName val="RECORD OF PAY"/>
      <sheetName val="Sheet2"/>
      <sheetName val="V.O.P-WAGES"/>
      <sheetName val="VOPLABSUM(DecJanFebMar)"/>
      <sheetName val="VOPMONSUM(DecJanFebMar)"/>
      <sheetName val="VOPWEEKSUM(Dec,Jan,Feb,Mar)"/>
      <sheetName val="VOPLAMONTHLY(Dec01,JanFebMar02)"/>
      <sheetName val="vopweek(Jan02)"/>
      <sheetName val="vopweek(Feb02)"/>
      <sheetName val="vopweek(Mar02)"/>
      <sheetName val="VOPWEEK(Dec01)"/>
      <sheetName val="Sheet1"/>
      <sheetName val="Rates"/>
    </sheetNames>
    <sheetDataSet>
      <sheetData sheetId="0"/>
      <sheetData sheetId="1"/>
      <sheetData sheetId="2"/>
      <sheetData sheetId="3"/>
      <sheetData sheetId="4">
        <row r="1">
          <cell r="B1">
            <v>0</v>
          </cell>
          <cell r="G1" t="str">
            <v>SUMMARY OF WORK DONE</v>
          </cell>
        </row>
        <row r="3">
          <cell r="C3" t="str">
            <v>CONTRACT NAME</v>
          </cell>
          <cell r="F3" t="str">
            <v>BUSIA - MUMIAS ROAD PROJECT</v>
          </cell>
          <cell r="K3" t="str">
            <v>CERTIFICATE NO.</v>
          </cell>
          <cell r="O3">
            <v>55</v>
          </cell>
        </row>
        <row r="4">
          <cell r="F4" t="str">
            <v>.</v>
          </cell>
          <cell r="G4" t="str">
            <v>.</v>
          </cell>
          <cell r="H4" t="str">
            <v>.</v>
          </cell>
          <cell r="N4" t="str">
            <v>.</v>
          </cell>
          <cell r="O4" t="str">
            <v>.</v>
          </cell>
        </row>
        <row r="5">
          <cell r="C5" t="str">
            <v>CONTRACT NO.</v>
          </cell>
          <cell r="F5" t="str">
            <v>RD. 0275</v>
          </cell>
          <cell r="K5" t="str">
            <v>VALUATION AS AT</v>
          </cell>
          <cell r="O5" t="str">
            <v>28th February, 2002</v>
          </cell>
        </row>
        <row r="6">
          <cell r="F6" t="str">
            <v>.</v>
          </cell>
          <cell r="G6" t="str">
            <v>.</v>
          </cell>
          <cell r="N6" t="str">
            <v>.</v>
          </cell>
          <cell r="O6" t="str">
            <v>.</v>
          </cell>
        </row>
        <row r="7">
          <cell r="C7" t="str">
            <v>CONTRACTOR</v>
          </cell>
          <cell r="F7" t="str">
            <v>HAYER BISHAN SINGH &amp; SONS LTD</v>
          </cell>
        </row>
        <row r="8">
          <cell r="F8" t="str">
            <v>.</v>
          </cell>
          <cell r="G8" t="str">
            <v>.</v>
          </cell>
          <cell r="H8" t="str">
            <v>.</v>
          </cell>
        </row>
        <row r="11">
          <cell r="C11" t="str">
            <v xml:space="preserve">TENDER SUM: </v>
          </cell>
          <cell r="E11" t="str">
            <v>K.Shs. 632,486,639.25</v>
          </cell>
          <cell r="H11" t="str">
            <v>REVISED CONTRACT AMOUNT  V.O. No.4 [Feb., 2000] = KSh. 1,930,477,860.00</v>
          </cell>
        </row>
        <row r="13">
          <cell r="H13" t="str">
            <v>TENDER AMOUNT</v>
          </cell>
          <cell r="I13" t="str">
            <v>REVISED CONTRACT</v>
          </cell>
          <cell r="J13">
            <v>0</v>
          </cell>
        </row>
        <row r="14">
          <cell r="F14" t="str">
            <v>DESCRIPTION</v>
          </cell>
          <cell r="H14" t="str">
            <v>(INCL. V.O.'s)</v>
          </cell>
          <cell r="I14" t="str">
            <v xml:space="preserve">AMOUNTS ADDENDUM </v>
          </cell>
          <cell r="J14" t="str">
            <v>CERTIFICATES No. 1-54</v>
          </cell>
          <cell r="M14" t="str">
            <v>THIS CERTIFICATE</v>
          </cell>
          <cell r="O14" t="str">
            <v>TOTAL</v>
          </cell>
        </row>
        <row r="15">
          <cell r="I15" t="str">
            <v>No. 4 [Feb. 2000]</v>
          </cell>
        </row>
        <row r="16">
          <cell r="H16" t="str">
            <v>KSh</v>
          </cell>
          <cell r="I16" t="str">
            <v>KSh</v>
          </cell>
          <cell r="J16" t="str">
            <v>KSh</v>
          </cell>
          <cell r="M16" t="str">
            <v>KSh</v>
          </cell>
          <cell r="O16" t="str">
            <v>KSh</v>
          </cell>
        </row>
        <row r="17">
          <cell r="C17" t="str">
            <v>1</v>
          </cell>
          <cell r="E17" t="str">
            <v>GENERAL</v>
          </cell>
          <cell r="H17">
            <v>143931169.40000001</v>
          </cell>
          <cell r="I17">
            <v>316635605</v>
          </cell>
          <cell r="J17">
            <v>283355598.14014798</v>
          </cell>
          <cell r="M17">
            <v>7199277.8839999996</v>
          </cell>
          <cell r="O17">
            <v>290554876.02414799</v>
          </cell>
        </row>
        <row r="18">
          <cell r="C18" t="str">
            <v>4</v>
          </cell>
          <cell r="E18" t="str">
            <v>SITE CLEARANCE</v>
          </cell>
          <cell r="H18">
            <v>8710000</v>
          </cell>
          <cell r="I18">
            <v>18000497</v>
          </cell>
          <cell r="J18">
            <v>18276574</v>
          </cell>
          <cell r="M18">
            <v>0</v>
          </cell>
          <cell r="O18">
            <v>18276574</v>
          </cell>
        </row>
        <row r="19">
          <cell r="C19" t="str">
            <v>5</v>
          </cell>
          <cell r="E19" t="str">
            <v>EARTHWORKS</v>
          </cell>
          <cell r="H19">
            <v>49898800</v>
          </cell>
          <cell r="I19">
            <v>200502629</v>
          </cell>
          <cell r="J19">
            <v>200516915.164</v>
          </cell>
          <cell r="M19">
            <v>1082723.25</v>
          </cell>
          <cell r="O19">
            <v>201599638.414</v>
          </cell>
        </row>
        <row r="20">
          <cell r="C20" t="str">
            <v>7</v>
          </cell>
          <cell r="E20" t="str">
            <v>EXCAVATION &amp; FILLING OF STRUCTURES</v>
          </cell>
          <cell r="H20">
            <v>5372843</v>
          </cell>
          <cell r="I20">
            <v>12290131</v>
          </cell>
          <cell r="J20">
            <v>9767443.5099999998</v>
          </cell>
          <cell r="M20">
            <v>0</v>
          </cell>
          <cell r="O20">
            <v>9767443.5099999998</v>
          </cell>
        </row>
        <row r="21">
          <cell r="C21" t="str">
            <v>8</v>
          </cell>
          <cell r="E21" t="str">
            <v>CULVERTS AND DRAINAGE WORK</v>
          </cell>
          <cell r="H21">
            <v>21943635</v>
          </cell>
          <cell r="I21">
            <v>38208714</v>
          </cell>
          <cell r="J21">
            <v>40031031.090000004</v>
          </cell>
          <cell r="M21">
            <v>603782.9</v>
          </cell>
          <cell r="O21">
            <v>40634813.990000002</v>
          </cell>
        </row>
        <row r="22">
          <cell r="C22" t="str">
            <v>9</v>
          </cell>
          <cell r="E22" t="str">
            <v xml:space="preserve">DEVIATIONS </v>
          </cell>
          <cell r="H22">
            <v>5417720</v>
          </cell>
          <cell r="I22">
            <v>22484719</v>
          </cell>
          <cell r="J22">
            <v>21256779.600000001</v>
          </cell>
          <cell r="M22">
            <v>0</v>
          </cell>
          <cell r="O22">
            <v>21256779.600000001</v>
          </cell>
        </row>
        <row r="23">
          <cell r="C23" t="str">
            <v>12</v>
          </cell>
          <cell r="E23" t="str">
            <v>SUB-BASE AND BASE</v>
          </cell>
          <cell r="H23">
            <v>32767000</v>
          </cell>
          <cell r="I23">
            <v>40824339</v>
          </cell>
          <cell r="J23">
            <v>41497751.965999998</v>
          </cell>
          <cell r="M23">
            <v>0</v>
          </cell>
          <cell r="O23">
            <v>41497751.965999998</v>
          </cell>
        </row>
        <row r="24">
          <cell r="C24" t="str">
            <v>14</v>
          </cell>
          <cell r="E24" t="str">
            <v>CEMENT OR LIME STABILIZATION</v>
          </cell>
          <cell r="H24">
            <v>78374870</v>
          </cell>
          <cell r="I24">
            <v>76699036</v>
          </cell>
          <cell r="J24">
            <v>72374340.968400002</v>
          </cell>
          <cell r="M24">
            <v>926532.75679999986</v>
          </cell>
          <cell r="O24">
            <v>73300873.725199997</v>
          </cell>
        </row>
        <row r="25">
          <cell r="C25" t="str">
            <v>15</v>
          </cell>
          <cell r="E25" t="str">
            <v>SURFACE DRESSING</v>
          </cell>
          <cell r="H25">
            <v>31446800</v>
          </cell>
          <cell r="I25">
            <v>38576396</v>
          </cell>
          <cell r="J25">
            <v>38558309.807999998</v>
          </cell>
          <cell r="M25">
            <v>310080.07799999998</v>
          </cell>
          <cell r="O25">
            <v>38868389.886</v>
          </cell>
        </row>
        <row r="26">
          <cell r="C26" t="str">
            <v>16</v>
          </cell>
          <cell r="E26" t="str">
            <v>BITUMINOUS MIX WEARING COURSE</v>
          </cell>
          <cell r="H26">
            <v>101445600</v>
          </cell>
          <cell r="I26">
            <v>116542002</v>
          </cell>
          <cell r="J26">
            <v>119282626.5</v>
          </cell>
          <cell r="M26">
            <v>3996956.6399999997</v>
          </cell>
          <cell r="O26">
            <v>123279583.14</v>
          </cell>
        </row>
        <row r="27">
          <cell r="C27" t="str">
            <v>17</v>
          </cell>
          <cell r="E27" t="str">
            <v>CONCRETE WORKS</v>
          </cell>
          <cell r="H27">
            <v>10615570</v>
          </cell>
          <cell r="I27">
            <v>37383305</v>
          </cell>
          <cell r="J27">
            <v>34387089</v>
          </cell>
          <cell r="M27">
            <v>217531.30000000002</v>
          </cell>
          <cell r="O27">
            <v>34604620.299999997</v>
          </cell>
        </row>
        <row r="28">
          <cell r="C28" t="str">
            <v>20</v>
          </cell>
          <cell r="E28" t="str">
            <v>ROAD FURNITURE</v>
          </cell>
          <cell r="H28">
            <v>11699070</v>
          </cell>
          <cell r="I28">
            <v>19854092</v>
          </cell>
          <cell r="J28">
            <v>14920036.949999999</v>
          </cell>
          <cell r="M28">
            <v>2228874.2000000002</v>
          </cell>
          <cell r="O28">
            <v>17148911.149999999</v>
          </cell>
        </row>
        <row r="29">
          <cell r="C29" t="str">
            <v>21</v>
          </cell>
          <cell r="E29" t="str">
            <v>MISCELLANEOUS BRIDGE WORKS</v>
          </cell>
          <cell r="H29">
            <v>1024408</v>
          </cell>
          <cell r="I29">
            <v>1931549</v>
          </cell>
          <cell r="J29">
            <v>1359089.2</v>
          </cell>
          <cell r="M29">
            <v>0</v>
          </cell>
          <cell r="O29">
            <v>1359089.2</v>
          </cell>
        </row>
        <row r="30">
          <cell r="C30" t="str">
            <v>22</v>
          </cell>
          <cell r="E30" t="str">
            <v>DAY WORKS</v>
          </cell>
          <cell r="H30">
            <v>4682540</v>
          </cell>
          <cell r="I30">
            <v>11399825</v>
          </cell>
          <cell r="J30">
            <v>10906335.01</v>
          </cell>
          <cell r="M30">
            <v>8620</v>
          </cell>
          <cell r="O30">
            <v>10914955.01</v>
          </cell>
        </row>
        <row r="34">
          <cell r="G34" t="str">
            <v>VALUE  OF  WORK  DONE</v>
          </cell>
          <cell r="I34">
            <v>951332839</v>
          </cell>
          <cell r="J34">
            <v>906489920.90654802</v>
          </cell>
          <cell r="M34">
            <v>16574379.0088</v>
          </cell>
          <cell r="O34">
            <v>923064299.91534793</v>
          </cell>
        </row>
        <row r="36">
          <cell r="O36" t="str">
            <v>MOT &amp; C   10/82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RD OF PAY (2)"/>
      <sheetName val="IPC-55SUMMARY"/>
      <sheetName val="IPC-55a"/>
      <sheetName val="IPC-55b"/>
      <sheetName val="IPC-55SUMWORK"/>
      <sheetName val="IPC-55MAT-ON SITE"/>
      <sheetName val="IPC-55VOP"/>
      <sheetName val="IPC-49TAXES"/>
      <sheetName val="IPC-49TYRES"/>
      <sheetName val="VAT-UNSPECIFIED ITEMS"/>
      <sheetName val="VOP-TAXES BITUMEN (IPC49)"/>
      <sheetName val="VOP REINFORCEMENT"/>
      <sheetName val="VOP-TAXES FUEL&amp;LUB(summary)"/>
      <sheetName val="VOP&amp;TAXES DIESEL(IPC53)"/>
      <sheetName val=" VOP&amp;TAXES LUBRICANTS(IPC49)"/>
      <sheetName val="VOP KEROSENE"/>
      <sheetName val="VOP EXPLOSIVES"/>
      <sheetName val="VOPLUB"/>
      <sheetName val="VOP&amp;TAXES BITUMEN "/>
      <sheetName val="VOP&amp;TAXES PETROL(IPC49)"/>
      <sheetName val="VOP-TAXES CEMENT(IPC49)"/>
      <sheetName val="VOP-LIME"/>
      <sheetName val="IPC-49DUTY&amp;PCITEMS"/>
      <sheetName val="IPC-49DISBURSEMENT"/>
      <sheetName val="IPC-49ADJUSTMENT_Cl70(4)"/>
      <sheetName val="TOTAL RETENTION"/>
      <sheetName val="RECORD OF PAY"/>
      <sheetName val="Sheet2"/>
      <sheetName val="V.O.P-WAGES"/>
      <sheetName val="VOPLABSUM(DecJanFebMar)"/>
      <sheetName val="VOPMONSUM(DecJanFebMar)"/>
      <sheetName val="VOPWEEKSUM(Dec,Jan,Feb,Mar)"/>
      <sheetName val="VOPLAMONTHLY(Dec01,JanFebMar02)"/>
      <sheetName val="vopweek(Jan02)"/>
      <sheetName val="vopweek(Feb02)"/>
      <sheetName val="vopweek(Mar02)"/>
      <sheetName val="VOPWEEK(Dec01)"/>
      <sheetName val="Sheet1"/>
    </sheetNames>
    <sheetDataSet>
      <sheetData sheetId="0"/>
      <sheetData sheetId="1"/>
      <sheetData sheetId="2"/>
      <sheetData sheetId="3"/>
      <sheetData sheetId="4">
        <row r="1">
          <cell r="B1">
            <v>0</v>
          </cell>
          <cell r="G1" t="str">
            <v>SUMMARY OF WORK DONE</v>
          </cell>
        </row>
        <row r="3">
          <cell r="C3" t="str">
            <v>CONTRACT NAME</v>
          </cell>
          <cell r="F3" t="str">
            <v>BUSIA - MUMIAS ROAD PROJECT</v>
          </cell>
          <cell r="K3" t="str">
            <v>CERTIFICATE NO.</v>
          </cell>
          <cell r="O3">
            <v>55</v>
          </cell>
        </row>
        <row r="4">
          <cell r="F4" t="str">
            <v>.</v>
          </cell>
          <cell r="G4" t="str">
            <v>.</v>
          </cell>
          <cell r="H4" t="str">
            <v>.</v>
          </cell>
          <cell r="N4" t="str">
            <v>.</v>
          </cell>
          <cell r="O4" t="str">
            <v>.</v>
          </cell>
        </row>
        <row r="5">
          <cell r="C5" t="str">
            <v>CONTRACT NO.</v>
          </cell>
          <cell r="F5" t="str">
            <v>RD. 0275</v>
          </cell>
          <cell r="K5" t="str">
            <v>VALUATION AS AT</v>
          </cell>
          <cell r="O5" t="str">
            <v>28th February, 2002</v>
          </cell>
        </row>
        <row r="6">
          <cell r="F6" t="str">
            <v>.</v>
          </cell>
          <cell r="G6" t="str">
            <v>.</v>
          </cell>
          <cell r="N6" t="str">
            <v>.</v>
          </cell>
          <cell r="O6" t="str">
            <v>.</v>
          </cell>
        </row>
        <row r="7">
          <cell r="C7" t="str">
            <v>CONTRACTOR</v>
          </cell>
          <cell r="F7" t="str">
            <v>HAYER BISHAN SINGH &amp; SONS LTD</v>
          </cell>
        </row>
        <row r="8">
          <cell r="F8" t="str">
            <v>.</v>
          </cell>
          <cell r="G8" t="str">
            <v>.</v>
          </cell>
          <cell r="H8" t="str">
            <v>.</v>
          </cell>
        </row>
        <row r="11">
          <cell r="C11" t="str">
            <v>TENDER SUM:</v>
          </cell>
          <cell r="E11" t="str">
            <v>K.Shs. 632,486,639.25</v>
          </cell>
          <cell r="H11" t="str">
            <v>REVISED CONTRACT AMOUNT  V.O. No.4 [Feb., 2000] = KSh. 1,930,477,860.00</v>
          </cell>
        </row>
        <row r="13">
          <cell r="H13" t="str">
            <v>TENDER AMOUNT</v>
          </cell>
          <cell r="I13" t="str">
            <v>REVISED CONTRACT</v>
          </cell>
          <cell r="J13">
            <v>0</v>
          </cell>
        </row>
        <row r="14">
          <cell r="F14" t="str">
            <v>DESCRIPTION</v>
          </cell>
          <cell r="H14" t="str">
            <v>(INCL. V.O.'s)</v>
          </cell>
          <cell r="I14" t="str">
            <v>AMOUNTS ADDENDUM</v>
          </cell>
          <cell r="J14" t="str">
            <v>CERTIFICATES No. 1-54</v>
          </cell>
          <cell r="M14" t="str">
            <v>THIS CERTIFICATE</v>
          </cell>
          <cell r="O14" t="str">
            <v>TOTAL</v>
          </cell>
        </row>
        <row r="15">
          <cell r="I15" t="str">
            <v>No. 4 [Feb. 2000]</v>
          </cell>
        </row>
        <row r="16">
          <cell r="H16" t="str">
            <v>KSh</v>
          </cell>
          <cell r="I16" t="str">
            <v>KSh</v>
          </cell>
          <cell r="J16" t="str">
            <v>KSh</v>
          </cell>
          <cell r="M16" t="str">
            <v>KSh</v>
          </cell>
          <cell r="O16" t="str">
            <v>KSh</v>
          </cell>
        </row>
        <row r="17">
          <cell r="C17" t="str">
            <v>1</v>
          </cell>
          <cell r="E17" t="str">
            <v>GENERAL</v>
          </cell>
          <cell r="H17">
            <v>143931169.40000001</v>
          </cell>
          <cell r="I17">
            <v>316635605</v>
          </cell>
          <cell r="J17">
            <v>283355598.14014798</v>
          </cell>
          <cell r="M17">
            <v>7199277.8839999996</v>
          </cell>
          <cell r="O17">
            <v>290554876.02414799</v>
          </cell>
        </row>
        <row r="18">
          <cell r="C18" t="str">
            <v>4</v>
          </cell>
          <cell r="E18" t="str">
            <v>SITE CLEARANCE</v>
          </cell>
          <cell r="H18">
            <v>8710000</v>
          </cell>
          <cell r="I18">
            <v>18000497</v>
          </cell>
          <cell r="J18">
            <v>18276574</v>
          </cell>
          <cell r="M18">
            <v>0</v>
          </cell>
          <cell r="O18">
            <v>18276574</v>
          </cell>
        </row>
        <row r="19">
          <cell r="C19" t="str">
            <v>5</v>
          </cell>
          <cell r="E19" t="str">
            <v>EARTHWORKS</v>
          </cell>
          <cell r="H19">
            <v>49898800</v>
          </cell>
          <cell r="I19">
            <v>200502629</v>
          </cell>
          <cell r="J19">
            <v>200516915.164</v>
          </cell>
          <cell r="M19">
            <v>1082723.25</v>
          </cell>
          <cell r="O19">
            <v>201599638.414</v>
          </cell>
        </row>
        <row r="20">
          <cell r="C20" t="str">
            <v>7</v>
          </cell>
          <cell r="E20" t="str">
            <v>EXCAVATION &amp; FILLING OF STRUCTURES</v>
          </cell>
          <cell r="H20">
            <v>5372843</v>
          </cell>
          <cell r="I20">
            <v>12290131</v>
          </cell>
          <cell r="J20">
            <v>9767443.5099999998</v>
          </cell>
          <cell r="M20">
            <v>0</v>
          </cell>
          <cell r="O20">
            <v>9767443.5099999998</v>
          </cell>
        </row>
        <row r="21">
          <cell r="C21" t="str">
            <v>8</v>
          </cell>
          <cell r="E21" t="str">
            <v>CULVERTS AND DRAINAGE WORK</v>
          </cell>
          <cell r="H21">
            <v>21943635</v>
          </cell>
          <cell r="I21">
            <v>38208714</v>
          </cell>
          <cell r="J21">
            <v>40031031.090000004</v>
          </cell>
          <cell r="M21">
            <v>603782.9</v>
          </cell>
          <cell r="O21">
            <v>40634813.990000002</v>
          </cell>
        </row>
        <row r="22">
          <cell r="C22" t="str">
            <v>9</v>
          </cell>
          <cell r="E22" t="str">
            <v>DEVIATIONS</v>
          </cell>
          <cell r="H22">
            <v>5417720</v>
          </cell>
          <cell r="I22">
            <v>22484719</v>
          </cell>
          <cell r="J22">
            <v>21256779.600000001</v>
          </cell>
          <cell r="M22">
            <v>0</v>
          </cell>
          <cell r="O22">
            <v>21256779.600000001</v>
          </cell>
        </row>
        <row r="23">
          <cell r="C23" t="str">
            <v>12</v>
          </cell>
          <cell r="E23" t="str">
            <v>SUB-BASE AND BASE</v>
          </cell>
          <cell r="H23">
            <v>32767000</v>
          </cell>
          <cell r="I23">
            <v>40824339</v>
          </cell>
          <cell r="J23">
            <v>41497751.965999998</v>
          </cell>
          <cell r="M23">
            <v>0</v>
          </cell>
          <cell r="O23">
            <v>41497751.965999998</v>
          </cell>
        </row>
        <row r="24">
          <cell r="C24" t="str">
            <v>14</v>
          </cell>
          <cell r="E24" t="str">
            <v>CEMENT OR LIME STABILIZATION</v>
          </cell>
          <cell r="H24">
            <v>78374870</v>
          </cell>
          <cell r="I24">
            <v>76699036</v>
          </cell>
          <cell r="J24">
            <v>72374340.968400002</v>
          </cell>
          <cell r="M24">
            <v>926532.75679999986</v>
          </cell>
          <cell r="O24">
            <v>73300873.725199997</v>
          </cell>
        </row>
        <row r="25">
          <cell r="C25" t="str">
            <v>15</v>
          </cell>
          <cell r="E25" t="str">
            <v>SURFACE DRESSING</v>
          </cell>
          <cell r="H25">
            <v>31446800</v>
          </cell>
          <cell r="I25">
            <v>38576396</v>
          </cell>
          <cell r="J25">
            <v>38558309.807999998</v>
          </cell>
          <cell r="M25">
            <v>310080.07799999998</v>
          </cell>
          <cell r="O25">
            <v>38868389.886</v>
          </cell>
        </row>
        <row r="26">
          <cell r="C26" t="str">
            <v>16</v>
          </cell>
          <cell r="E26" t="str">
            <v>BITUMINOUS MIX WEARING COURSE</v>
          </cell>
          <cell r="H26">
            <v>101445600</v>
          </cell>
          <cell r="I26">
            <v>116542002</v>
          </cell>
          <cell r="J26">
            <v>119282626.5</v>
          </cell>
          <cell r="M26">
            <v>3996956.6399999997</v>
          </cell>
          <cell r="O26">
            <v>123279583.14</v>
          </cell>
        </row>
        <row r="27">
          <cell r="C27" t="str">
            <v>17</v>
          </cell>
          <cell r="E27" t="str">
            <v>CONCRETE WORKS</v>
          </cell>
          <cell r="H27">
            <v>10615570</v>
          </cell>
          <cell r="I27">
            <v>37383305</v>
          </cell>
          <cell r="J27">
            <v>34387089</v>
          </cell>
          <cell r="M27">
            <v>217531.30000000002</v>
          </cell>
          <cell r="O27">
            <v>34604620.299999997</v>
          </cell>
        </row>
        <row r="28">
          <cell r="C28" t="str">
            <v>20</v>
          </cell>
          <cell r="E28" t="str">
            <v>ROAD FURNITURE</v>
          </cell>
          <cell r="H28">
            <v>11699070</v>
          </cell>
          <cell r="I28">
            <v>19854092</v>
          </cell>
          <cell r="J28">
            <v>14920036.949999999</v>
          </cell>
          <cell r="M28">
            <v>2228874.2000000002</v>
          </cell>
          <cell r="O28">
            <v>17148911.149999999</v>
          </cell>
        </row>
        <row r="29">
          <cell r="C29" t="str">
            <v>21</v>
          </cell>
          <cell r="E29" t="str">
            <v>MISCELLANEOUS BRIDGE WORKS</v>
          </cell>
          <cell r="H29">
            <v>1024408</v>
          </cell>
          <cell r="I29">
            <v>1931549</v>
          </cell>
          <cell r="J29">
            <v>1359089.2</v>
          </cell>
          <cell r="M29">
            <v>0</v>
          </cell>
          <cell r="O29">
            <v>1359089.2</v>
          </cell>
        </row>
        <row r="30">
          <cell r="C30" t="str">
            <v>22</v>
          </cell>
          <cell r="E30" t="str">
            <v>DAY WORKS</v>
          </cell>
          <cell r="H30">
            <v>4682540</v>
          </cell>
          <cell r="I30">
            <v>11399825</v>
          </cell>
          <cell r="J30">
            <v>10906335.01</v>
          </cell>
          <cell r="M30">
            <v>8620</v>
          </cell>
          <cell r="O30">
            <v>10914955.01</v>
          </cell>
        </row>
        <row r="34">
          <cell r="G34" t="str">
            <v>VALUE  OF  WORK  DONE</v>
          </cell>
          <cell r="I34">
            <v>951332839</v>
          </cell>
          <cell r="J34">
            <v>906489920.90654802</v>
          </cell>
          <cell r="M34">
            <v>16574379.0088</v>
          </cell>
          <cell r="O34">
            <v>923064299.91534793</v>
          </cell>
        </row>
        <row r="36">
          <cell r="O36" t="str">
            <v>MOT &amp; C   10/82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R1"/>
      <sheetName val="Collection Sheet-BILL NO.BR1"/>
      <sheetName val="BILL NO BR2"/>
      <sheetName val="Collection Sheet BR2"/>
      <sheetName val="BILL NO. BR3"/>
      <sheetName val="Collection Sheet-BILL NO.BR3"/>
      <sheetName val="BILL NO. BR4"/>
      <sheetName val="Collection Sheet-BILL NO.BR 4"/>
      <sheetName val="BILL NO BR5"/>
      <sheetName val="Collection Sheet-BILL NO.BR5"/>
      <sheetName val="BILL NO. BR6"/>
      <sheetName val="Collection Sheet-BILL NO.BR6"/>
      <sheetName val="Bill No. Br7"/>
      <sheetName val="Collection Sheet-BILL NO.BR 7"/>
      <sheetName val="Bill No. Br 8"/>
      <sheetName val="Collection Sheet-BILL NO.BR8"/>
      <sheetName val="Bill No. Br 9"/>
      <sheetName val="Collection Sheet-BILL No. Br 9"/>
      <sheetName val="Bill No. Br 10"/>
      <sheetName val="Collection Sheet-Bill No. Br 10"/>
      <sheetName val="Bill No. Br 11"/>
      <sheetName val="Collection Sheet-Bill No. 11"/>
      <sheetName val="Bill No. Br 12"/>
      <sheetName val="Collection Sheet-Bill No. Br 12"/>
      <sheetName val="Bill No. Br 13"/>
      <sheetName val="Collection Sheet-Bill No. Br 13"/>
      <sheetName val="Bill No. Br 14"/>
      <sheetName val="Collection Sheet-Bill No. Br 14"/>
      <sheetName val="Bill No. Br 8部分改变"/>
      <sheetName val="IPC-55SUMWORK"/>
      <sheetName val="BILL_NO__BR1"/>
      <sheetName val="Collection_Sheet-BILL_NO_BR1"/>
      <sheetName val="BILL_NO_BR2"/>
      <sheetName val="Collection_Sheet_BR2"/>
      <sheetName val="BILL_NO__BR3"/>
      <sheetName val="Collection_Sheet-BILL_NO_BR3"/>
      <sheetName val="BILL_NO__BR4"/>
      <sheetName val="Collection_Sheet-BILL_NO_BR_4"/>
      <sheetName val="BILL_NO_BR5"/>
      <sheetName val="Collection_Sheet-BILL_NO_BR5"/>
      <sheetName val="BILL_NO__BR6"/>
      <sheetName val="Collection_Sheet-BILL_NO_BR6"/>
      <sheetName val="Bill_No__Br7"/>
      <sheetName val="Collection_Sheet-BILL_NO_BR_7"/>
      <sheetName val="Bill_No__Br_8"/>
      <sheetName val="Collection_Sheet-BILL_NO_BR8"/>
      <sheetName val="Bill_No__Br_9"/>
      <sheetName val="Collection_Sheet-BILL_No__Br_9"/>
      <sheetName val="Bill_No__Br_10"/>
      <sheetName val="Collection_Sheet-Bill_No__Br_10"/>
      <sheetName val="Bill_No__Br_11"/>
      <sheetName val="Collection_Sheet-Bill_No__11"/>
      <sheetName val="Bill_No__Br_12"/>
      <sheetName val="Collection_Sheet-Bill_No__Br_12"/>
      <sheetName val="Bill_No__Br_13"/>
      <sheetName val="Collection_Sheet-Bill_No__Br_13"/>
      <sheetName val="Bill_No__Br_14"/>
      <sheetName val="Collection_Sheet-Bill_No__Br_14"/>
      <sheetName val="Front page"/>
      <sheetName val="standard"/>
    </sheetNames>
    <sheetDataSet>
      <sheetData sheetId="0">
        <row r="9">
          <cell r="K9">
            <v>0.92</v>
          </cell>
        </row>
        <row r="220">
          <cell r="E220">
            <v>6946.92</v>
          </cell>
        </row>
        <row r="291">
          <cell r="E291">
            <v>263.12</v>
          </cell>
        </row>
        <row r="312">
          <cell r="E312">
            <v>460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R1"/>
      <sheetName val="Collection Sheet-BILL NO.BR1"/>
      <sheetName val="BILL NO BR2"/>
      <sheetName val="Collection Sheet BR2"/>
      <sheetName val="BILL NO. BR3"/>
      <sheetName val="Collection Sheet-BILL NO.BR3"/>
      <sheetName val="BILL NO. BR4"/>
      <sheetName val="Collection Sheet-BILL NO.BR 4"/>
      <sheetName val="BILL NO BR5"/>
      <sheetName val="Collection Sheet-BILL NO.BR5"/>
      <sheetName val="BILL NO. BR6"/>
      <sheetName val="Collection Sheet-BILL NO.BR6"/>
      <sheetName val="Bill No. Br7"/>
      <sheetName val="Collection Sheet-BILL NO.BR 7"/>
      <sheetName val="Bill No. Br 8"/>
      <sheetName val="Collection Sheet-BILL NO.BR8"/>
      <sheetName val="Bill No. Br 9"/>
      <sheetName val="Collection Sheet-BILL No. Br 9"/>
      <sheetName val="Bill No. Br 10"/>
      <sheetName val="Collection Sheet-Bill No. Br 10"/>
      <sheetName val="Bill No. Br 11"/>
      <sheetName val="Collection Sheet-Bill No. 11"/>
      <sheetName val="Bill No. Br 12"/>
      <sheetName val="Collection Sheet-Bill No. Br 12"/>
      <sheetName val="Bill No. Br 13"/>
      <sheetName val="Collection Sheet-Bill No. Br 13"/>
      <sheetName val="Bill No. Br 14"/>
      <sheetName val="Collection Sheet-Bill No. Br 14"/>
      <sheetName val="Bill No. Br 8部分改变"/>
    </sheetNames>
    <sheetDataSet>
      <sheetData sheetId="0">
        <row r="220">
          <cell r="E220">
            <v>6946.92</v>
          </cell>
        </row>
        <row r="291">
          <cell r="E291">
            <v>263.12</v>
          </cell>
        </row>
        <row r="312">
          <cell r="E312">
            <v>460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Rates"/>
      <sheetName val="Bill No. K1"/>
      <sheetName val="COLLECTION SHEET (K1)"/>
      <sheetName val="Bill No. K3"/>
      <sheetName val="COLLECTION SHEET (K3)"/>
      <sheetName val="Bill No. K4"/>
      <sheetName val="COLLECTION SHEET (K4)"/>
      <sheetName val="Bill No. K5"/>
      <sheetName val="COLLECTION SHEET (5)"/>
      <sheetName val="Bill No. K6"/>
      <sheetName val="COLLECTION SHEET (6)"/>
      <sheetName val="Bill No. K7"/>
      <sheetName val="COLLECTION SHEET (K7)"/>
      <sheetName val="Bill No. K8"/>
      <sheetName val="COLLECTION SHEET (K8) "/>
      <sheetName val="Bill No. K9 "/>
      <sheetName val="COLLECTION SHEET (K9)"/>
      <sheetName val="BOQ. K10"/>
      <sheetName val="COLLECTION SHEET (K10)"/>
      <sheetName val="Bill No. K11"/>
      <sheetName val="COLLECTION SHEET (K11)"/>
      <sheetName val="Bill No. K12"/>
      <sheetName val="COLLECTION SHEET (K12)"/>
      <sheetName val="Bill No. K13"/>
      <sheetName val="COLLECTION SHEET (K13)"/>
      <sheetName val="Bill No. K14"/>
      <sheetName val="COLLECTION SHEET (K14)"/>
      <sheetName val="BILL NO. K15"/>
      <sheetName val="Collection Sheet (K15)"/>
      <sheetName val="Bill No. K16"/>
      <sheetName val="Collection Sheet (16)"/>
      <sheetName val="BILL NO. K17"/>
      <sheetName val="Collection Sheet-K17"/>
      <sheetName val="IPC-55SUMWORK"/>
    </sheetNames>
    <sheetDataSet>
      <sheetData sheetId="0" refreshError="1"/>
      <sheetData sheetId="1">
        <row r="9">
          <cell r="J9">
            <v>0.92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Rates"/>
      <sheetName val="Bill No. K1"/>
      <sheetName val="COLLECTION SHEET (K1)"/>
      <sheetName val="Bill No. K3"/>
      <sheetName val="COLLECTION SHEET (K3)"/>
      <sheetName val="Bill No. K4"/>
      <sheetName val="COLLECTION SHEET (K4)"/>
      <sheetName val="Bill No. K5"/>
      <sheetName val="COLLECTION SHEET (5)"/>
      <sheetName val="Bill No. K6"/>
      <sheetName val="COLLECTION SHEET (6)"/>
      <sheetName val="Bill No. K7"/>
      <sheetName val="COLLECTION SHEET (K7)"/>
      <sheetName val="Bill No. K8"/>
      <sheetName val="COLLECTION SHEET (K8) "/>
      <sheetName val="Bill No. K9 "/>
      <sheetName val="COLLECTION SHEET (K9)"/>
      <sheetName val="BOQ. K10"/>
      <sheetName val="COLLECTION SHEET (K10)"/>
      <sheetName val="Bill No. K11"/>
      <sheetName val="COLLECTION SHEET (K11)"/>
      <sheetName val="Bill No. K12"/>
      <sheetName val="COLLECTION SHEET (K12)"/>
      <sheetName val="Bill No. K13"/>
      <sheetName val="COLLECTION SHEET (K13)"/>
      <sheetName val="Bill No. K14"/>
      <sheetName val="COLLECTION SHEET (K14)"/>
      <sheetName val="BILL NO. K15"/>
      <sheetName val="Collection Sheet (K15)"/>
      <sheetName val="Bill No. K16"/>
      <sheetName val="Collection Sheet (16)"/>
      <sheetName val="BILL NO. K17"/>
      <sheetName val="Collection Sheet-K17"/>
    </sheetNames>
    <sheetDataSet>
      <sheetData sheetId="0"/>
      <sheetData sheetId="1">
        <row r="9">
          <cell r="J9">
            <v>0.92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Rates"/>
      <sheetName val="Bill No. K1"/>
      <sheetName val="COLLECTION SHEET (K1)"/>
      <sheetName val="Bill No. K3"/>
      <sheetName val="COLLECTION SHEET (K3)"/>
      <sheetName val="Bill No. K4"/>
      <sheetName val="COLLECTION SHEET (K4)"/>
      <sheetName val="Bill No. K5"/>
      <sheetName val="COLLECTION SHEET (5)"/>
      <sheetName val="Bill No. K6"/>
      <sheetName val="COLLECTION SHEET (6)"/>
      <sheetName val="Bill No. K7"/>
      <sheetName val="COLLECTION SHEET (K7)"/>
      <sheetName val="Bill No. K8"/>
      <sheetName val="COLLECTION SHEET (K8) "/>
      <sheetName val="Bill No. K9 "/>
      <sheetName val="COLLECTION SHEET (K9)"/>
      <sheetName val="BOQ. K10"/>
      <sheetName val="COLLECTION SHEET (K10)"/>
      <sheetName val="Bill No. K11"/>
      <sheetName val="COLLECTION SHEET (K11)"/>
      <sheetName val="Bill No. K12"/>
      <sheetName val="COLLECTION SHEET (K12)"/>
      <sheetName val="Bill No. K13"/>
      <sheetName val="COLLECTION SHEET (K13)"/>
      <sheetName val="Bill No. K14"/>
      <sheetName val="COLLECTION SHEET (K14)"/>
      <sheetName val="BILL NO. K15"/>
      <sheetName val="Collection Sheet (K15)"/>
      <sheetName val="Bill No. K16"/>
      <sheetName val="Collection Sheet (16)"/>
      <sheetName val="BILL NO. K17"/>
      <sheetName val="Collection Sheet-K17"/>
    </sheetNames>
    <sheetDataSet>
      <sheetData sheetId="0"/>
      <sheetData sheetId="1">
        <row r="117">
          <cell r="E117">
            <v>7740.1440000000002</v>
          </cell>
        </row>
        <row r="118">
          <cell r="E118">
            <v>9964.4740000000002</v>
          </cell>
        </row>
        <row r="119">
          <cell r="E119">
            <v>11038.619999999999</v>
          </cell>
        </row>
        <row r="125">
          <cell r="E125">
            <v>1053.17</v>
          </cell>
        </row>
        <row r="128">
          <cell r="E128">
            <v>1624.7659999999998</v>
          </cell>
        </row>
        <row r="129">
          <cell r="E129">
            <v>16203.96</v>
          </cell>
        </row>
        <row r="185">
          <cell r="E185">
            <v>4370</v>
          </cell>
        </row>
        <row r="186">
          <cell r="E186">
            <v>4807</v>
          </cell>
        </row>
        <row r="187">
          <cell r="E187">
            <v>8740</v>
          </cell>
        </row>
        <row r="265">
          <cell r="E265">
            <v>191.29560000000001</v>
          </cell>
        </row>
        <row r="271">
          <cell r="E271">
            <v>123.87800000000001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RD OF PAY (2)"/>
      <sheetName val="IPC-49SUMMARY"/>
      <sheetName val="IPC-49a"/>
      <sheetName val="IPC-49b"/>
      <sheetName val="IPC-49SUMWORK"/>
      <sheetName val="IPC-49MAT-ON SITE"/>
      <sheetName val="IPC-49VOP"/>
      <sheetName val="IPC-49TAXES"/>
      <sheetName val="IPC-49TYRES"/>
      <sheetName val="VAT-UNSPECIFIED ITEMS"/>
      <sheetName val="VOP-TAXES BITUMEN (IPC49)"/>
      <sheetName val="VOP REINFORCEMENT"/>
      <sheetName val="VOP-TAXES FUEL&amp;LUB(summary)"/>
      <sheetName val="VOP&amp;TAXES DIESEL(IPC53)"/>
      <sheetName val=" VOP&amp;TAXES LUBRICANTS(IPC49)"/>
      <sheetName val="VOP KEROSENE"/>
      <sheetName val="VOP EXPLOSIVES"/>
      <sheetName val="VOPLUB"/>
      <sheetName val="VOP&amp;TAXES BITUMEN "/>
      <sheetName val="VOP&amp;TAXES PETROL(IPC49)"/>
      <sheetName val="VOP-TAXES CEMENT(IPC49)"/>
      <sheetName val="VOP-LIME"/>
      <sheetName val="IPC-49DUTY&amp;PCITEMS"/>
      <sheetName val="IPC-49DISBURSEMENT"/>
      <sheetName val="IPC-49ADJUSTMENT_Cl70(4)"/>
      <sheetName val="TOTAL RETENTION"/>
      <sheetName val="RECORD OF PAY"/>
      <sheetName val="Sheet2"/>
      <sheetName val="V.O.P-WAGES"/>
      <sheetName val="VOPLABSUM"/>
      <sheetName val="VOPMONSUM"/>
      <sheetName val="VOPWEEKSUM"/>
      <sheetName val="VOPLABMONTHLY"/>
      <sheetName val="vopweek2"/>
      <sheetName val="VOPWEEK"/>
      <sheetName val="Sheet1"/>
      <sheetName val="Rates"/>
      <sheetName val="IPC-55SUMWORK"/>
    </sheetNames>
    <sheetDataSet>
      <sheetData sheetId="0"/>
      <sheetData sheetId="1"/>
      <sheetData sheetId="2"/>
      <sheetData sheetId="3"/>
      <sheetData sheetId="4">
        <row r="1">
          <cell r="B1">
            <v>0</v>
          </cell>
          <cell r="G1" t="str">
            <v>SUMMARY OF WORK DONE</v>
          </cell>
        </row>
        <row r="3">
          <cell r="C3" t="str">
            <v>CONTRACT NAME</v>
          </cell>
          <cell r="F3" t="str">
            <v>BUSIA - MUMIAS ROAD PROJECT</v>
          </cell>
          <cell r="K3" t="str">
            <v>CERTIFICATE NO.</v>
          </cell>
          <cell r="O3">
            <v>54</v>
          </cell>
        </row>
        <row r="4">
          <cell r="F4" t="str">
            <v>.</v>
          </cell>
          <cell r="G4" t="str">
            <v>.</v>
          </cell>
          <cell r="H4" t="str">
            <v>.</v>
          </cell>
          <cell r="N4" t="str">
            <v>.</v>
          </cell>
          <cell r="O4" t="str">
            <v>.</v>
          </cell>
        </row>
        <row r="5">
          <cell r="C5" t="str">
            <v>CONTRACT NO.</v>
          </cell>
          <cell r="F5" t="str">
            <v>RD. 0275</v>
          </cell>
          <cell r="K5" t="str">
            <v>VALUATION AS AT</v>
          </cell>
          <cell r="O5" t="str">
            <v>30th November, 2001</v>
          </cell>
        </row>
        <row r="6">
          <cell r="F6" t="str">
            <v>.</v>
          </cell>
          <cell r="G6" t="str">
            <v>.</v>
          </cell>
          <cell r="N6" t="str">
            <v>.</v>
          </cell>
          <cell r="O6" t="str">
            <v>.</v>
          </cell>
        </row>
        <row r="7">
          <cell r="C7" t="str">
            <v>CONTRACTOR</v>
          </cell>
          <cell r="F7" t="str">
            <v>HAYER BISHAN SINGH &amp; SONS LTD</v>
          </cell>
        </row>
        <row r="8">
          <cell r="F8" t="str">
            <v>.</v>
          </cell>
          <cell r="G8" t="str">
            <v>.</v>
          </cell>
          <cell r="H8" t="str">
            <v>.</v>
          </cell>
        </row>
        <row r="11">
          <cell r="C11" t="str">
            <v xml:space="preserve">TENDER SUM: </v>
          </cell>
          <cell r="E11" t="str">
            <v>K.Shs. 632,486,639.25</v>
          </cell>
          <cell r="H11" t="str">
            <v>REVISED CONTRACT AMOUNT  V.O. No.4 [Feb., 2000] = KSh. 1,930,477,860.00</v>
          </cell>
        </row>
        <row r="13">
          <cell r="H13" t="str">
            <v>TENDER AMOUNT</v>
          </cell>
          <cell r="I13" t="str">
            <v>REVISED CONTRACT</v>
          </cell>
          <cell r="J13">
            <v>0</v>
          </cell>
        </row>
        <row r="14">
          <cell r="F14" t="str">
            <v>DESCRIPTION</v>
          </cell>
          <cell r="H14" t="str">
            <v>(INCL. V.O.'s)</v>
          </cell>
          <cell r="I14" t="str">
            <v xml:space="preserve">AMOUNTS ADDENDUM </v>
          </cell>
          <cell r="J14" t="str">
            <v>CERTIFICATES No. 1-52</v>
          </cell>
          <cell r="M14" t="str">
            <v>THIS CERTIFICATE</v>
          </cell>
          <cell r="O14" t="str">
            <v>TOTAL</v>
          </cell>
        </row>
        <row r="15">
          <cell r="I15" t="str">
            <v>No. 4 [Feb. 2000]</v>
          </cell>
        </row>
        <row r="16">
          <cell r="H16" t="str">
            <v>KSh</v>
          </cell>
          <cell r="I16" t="str">
            <v>KSh</v>
          </cell>
          <cell r="J16" t="str">
            <v>KSh</v>
          </cell>
          <cell r="M16" t="str">
            <v>KSh</v>
          </cell>
          <cell r="O16" t="str">
            <v>KSh</v>
          </cell>
        </row>
        <row r="17">
          <cell r="C17" t="str">
            <v>1</v>
          </cell>
          <cell r="E17" t="str">
            <v>GENERAL</v>
          </cell>
          <cell r="H17">
            <v>143931169.40000001</v>
          </cell>
          <cell r="I17">
            <v>316635605</v>
          </cell>
          <cell r="J17">
            <v>278044108.171148</v>
          </cell>
          <cell r="M17">
            <v>5311489.9689999996</v>
          </cell>
          <cell r="O17">
            <v>283355598.14014798</v>
          </cell>
        </row>
        <row r="18">
          <cell r="C18" t="str">
            <v>4</v>
          </cell>
          <cell r="E18" t="str">
            <v>SITE CLEARANCE</v>
          </cell>
          <cell r="H18">
            <v>8710000</v>
          </cell>
          <cell r="I18">
            <v>18000497</v>
          </cell>
          <cell r="J18">
            <v>18123981.350000001</v>
          </cell>
          <cell r="M18">
            <v>152592.65</v>
          </cell>
          <cell r="O18">
            <v>18276574</v>
          </cell>
        </row>
        <row r="19">
          <cell r="C19" t="str">
            <v>5</v>
          </cell>
          <cell r="E19" t="str">
            <v>EARTHWORKS</v>
          </cell>
          <cell r="H19">
            <v>49898800</v>
          </cell>
          <cell r="I19">
            <v>200502629</v>
          </cell>
          <cell r="J19">
            <v>201841744.03999999</v>
          </cell>
          <cell r="M19">
            <v>-1324828.8759999995</v>
          </cell>
          <cell r="O19">
            <v>200516915.164</v>
          </cell>
        </row>
        <row r="20">
          <cell r="C20" t="str">
            <v>7</v>
          </cell>
          <cell r="E20" t="str">
            <v>EXCAVATION &amp; FILLING OF STRUCTURES</v>
          </cell>
          <cell r="H20">
            <v>5372843</v>
          </cell>
          <cell r="I20">
            <v>12290131</v>
          </cell>
          <cell r="J20">
            <v>9665507.8300000001</v>
          </cell>
          <cell r="M20">
            <v>101935.67999999999</v>
          </cell>
          <cell r="O20">
            <v>9767443.5099999998</v>
          </cell>
        </row>
        <row r="21">
          <cell r="C21" t="str">
            <v>8</v>
          </cell>
          <cell r="E21" t="str">
            <v>CULVERTS AND DRAINAGE WORK</v>
          </cell>
          <cell r="H21">
            <v>21943635</v>
          </cell>
          <cell r="I21">
            <v>38208714</v>
          </cell>
          <cell r="J21">
            <v>41146060.810000002</v>
          </cell>
          <cell r="M21">
            <v>-1115029.7200000002</v>
          </cell>
          <cell r="O21">
            <v>40031031.090000004</v>
          </cell>
        </row>
        <row r="22">
          <cell r="C22" t="str">
            <v>9</v>
          </cell>
          <cell r="E22" t="str">
            <v xml:space="preserve">DEVIATIONS </v>
          </cell>
          <cell r="H22">
            <v>5417720</v>
          </cell>
          <cell r="I22">
            <v>22484719</v>
          </cell>
          <cell r="J22">
            <v>21256779.600000001</v>
          </cell>
          <cell r="M22">
            <v>0</v>
          </cell>
          <cell r="O22">
            <v>21256779.600000001</v>
          </cell>
        </row>
        <row r="23">
          <cell r="C23" t="str">
            <v>12</v>
          </cell>
          <cell r="E23" t="str">
            <v>SUB-BASE AND BASE</v>
          </cell>
          <cell r="H23">
            <v>32767000</v>
          </cell>
          <cell r="I23">
            <v>40824339</v>
          </cell>
          <cell r="J23">
            <v>41083466.023999996</v>
          </cell>
          <cell r="M23">
            <v>414285.94199999992</v>
          </cell>
          <cell r="O23">
            <v>41497751.965999998</v>
          </cell>
        </row>
        <row r="24">
          <cell r="C24" t="str">
            <v>14</v>
          </cell>
          <cell r="E24" t="str">
            <v>CEMENT OR LIME STABILIZATION</v>
          </cell>
          <cell r="H24">
            <v>78374870</v>
          </cell>
          <cell r="I24">
            <v>76699036</v>
          </cell>
          <cell r="J24">
            <v>72374340.968400002</v>
          </cell>
          <cell r="M24">
            <v>0</v>
          </cell>
          <cell r="O24">
            <v>72374340.968400002</v>
          </cell>
        </row>
        <row r="25">
          <cell r="C25" t="str">
            <v>15</v>
          </cell>
          <cell r="E25" t="str">
            <v>SURFACE DRESSING</v>
          </cell>
          <cell r="H25">
            <v>31446800</v>
          </cell>
          <cell r="I25">
            <v>38576396</v>
          </cell>
          <cell r="J25">
            <v>38205760.267999999</v>
          </cell>
          <cell r="M25">
            <v>352549.53999999992</v>
          </cell>
          <cell r="O25">
            <v>38558309.807999998</v>
          </cell>
        </row>
        <row r="26">
          <cell r="C26" t="str">
            <v>16</v>
          </cell>
          <cell r="E26" t="str">
            <v>BITUMINOUS MIX WEARING COURSE</v>
          </cell>
          <cell r="H26">
            <v>101445600</v>
          </cell>
          <cell r="I26">
            <v>116542002</v>
          </cell>
          <cell r="J26">
            <v>119282626.5</v>
          </cell>
          <cell r="M26">
            <v>1094845.74</v>
          </cell>
          <cell r="O26">
            <v>120377472.23999999</v>
          </cell>
        </row>
        <row r="27">
          <cell r="C27" t="str">
            <v>17</v>
          </cell>
          <cell r="E27" t="str">
            <v>CONCRETE WORKS</v>
          </cell>
          <cell r="H27">
            <v>10615570</v>
          </cell>
          <cell r="I27">
            <v>37383305</v>
          </cell>
          <cell r="J27">
            <v>33583078.100000001</v>
          </cell>
          <cell r="M27">
            <v>804010.9</v>
          </cell>
          <cell r="O27">
            <v>34387089</v>
          </cell>
        </row>
        <row r="28">
          <cell r="C28" t="str">
            <v>20</v>
          </cell>
          <cell r="E28" t="str">
            <v>ROAD FURNITURE</v>
          </cell>
          <cell r="H28">
            <v>11699070</v>
          </cell>
          <cell r="I28">
            <v>19854092</v>
          </cell>
          <cell r="J28">
            <v>11926619.949999999</v>
          </cell>
          <cell r="M28">
            <v>3185945</v>
          </cell>
          <cell r="O28">
            <v>15112564.949999999</v>
          </cell>
        </row>
        <row r="29">
          <cell r="C29" t="str">
            <v>21</v>
          </cell>
          <cell r="E29" t="str">
            <v>MISCELLANEOUS BRIDGE WORKS</v>
          </cell>
          <cell r="H29">
            <v>1024408</v>
          </cell>
          <cell r="I29">
            <v>1931549</v>
          </cell>
          <cell r="J29">
            <v>1359089.2</v>
          </cell>
          <cell r="M29">
            <v>0</v>
          </cell>
          <cell r="O29">
            <v>1359089.2</v>
          </cell>
        </row>
        <row r="30">
          <cell r="C30" t="str">
            <v>22</v>
          </cell>
          <cell r="E30" t="str">
            <v>DAY WORKS</v>
          </cell>
          <cell r="H30">
            <v>4682540</v>
          </cell>
          <cell r="I30">
            <v>11399825</v>
          </cell>
          <cell r="J30">
            <v>10884515.01</v>
          </cell>
          <cell r="M30">
            <v>21820</v>
          </cell>
          <cell r="O30">
            <v>10906335.01</v>
          </cell>
        </row>
        <row r="34">
          <cell r="G34" t="str">
            <v>VALUE  OF  WORK  DONE</v>
          </cell>
          <cell r="I34">
            <v>951332839</v>
          </cell>
          <cell r="J34">
            <v>898777677.82154822</v>
          </cell>
          <cell r="M34">
            <v>8999616.8249999993</v>
          </cell>
          <cell r="O34">
            <v>907777294.64654803</v>
          </cell>
        </row>
        <row r="36">
          <cell r="O36" t="str">
            <v>MOT &amp; C   10/82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RD OF PAY (2)"/>
      <sheetName val="IPC-49SUMMARY"/>
      <sheetName val="IPC-49a"/>
      <sheetName val="IPC-49b"/>
      <sheetName val="IPC-49SUMWORK"/>
      <sheetName val="IPC-49MAT-ON SITE"/>
      <sheetName val="IPC-49VOP"/>
      <sheetName val="IPC-49TAXES"/>
      <sheetName val="IPC-49TYRES"/>
      <sheetName val="VAT-UNSPECIFIED ITEMS"/>
      <sheetName val="VOP-TAXES BITUMEN (IPC49)"/>
      <sheetName val="VOP REINFORCEMENT"/>
      <sheetName val="VOP-TAXES FUEL&amp;LUB(summary)"/>
      <sheetName val="VOP&amp;TAXES DIESEL(IPC53)"/>
      <sheetName val=" VOP&amp;TAXES LUBRICANTS(IPC49)"/>
      <sheetName val="VOP KEROSENE"/>
      <sheetName val="VOP EXPLOSIVES"/>
      <sheetName val="VOPLUB"/>
      <sheetName val="VOP&amp;TAXES BITUMEN "/>
      <sheetName val="VOP&amp;TAXES PETROL(IPC49)"/>
      <sheetName val="VOP-TAXES CEMENT(IPC49)"/>
      <sheetName val="VOP-LIME"/>
      <sheetName val="IPC-49DUTY&amp;PCITEMS"/>
      <sheetName val="IPC-49DISBURSEMENT"/>
      <sheetName val="IPC-49ADJUSTMENT_Cl70(4)"/>
      <sheetName val="TOTAL RETENTION"/>
      <sheetName val="RECORD OF PAY"/>
      <sheetName val="Sheet2"/>
      <sheetName val="V.O.P-WAGES"/>
      <sheetName val="VOPLABSUM"/>
      <sheetName val="VOPMONSUM"/>
      <sheetName val="VOPWEEKSUM"/>
      <sheetName val="VOPLABMONTHLY"/>
      <sheetName val="vopweek2"/>
      <sheetName val="VOPWEEK"/>
      <sheetName val="Sheet1"/>
    </sheetNames>
    <sheetDataSet>
      <sheetData sheetId="0"/>
      <sheetData sheetId="1"/>
      <sheetData sheetId="2"/>
      <sheetData sheetId="3"/>
      <sheetData sheetId="4">
        <row r="1">
          <cell r="B1">
            <v>0</v>
          </cell>
          <cell r="G1" t="str">
            <v>SUMMARY OF WORK DONE</v>
          </cell>
        </row>
        <row r="3">
          <cell r="C3" t="str">
            <v>CONTRACT NAME</v>
          </cell>
          <cell r="F3" t="str">
            <v>BUSIA - MUMIAS ROAD PROJECT</v>
          </cell>
          <cell r="K3" t="str">
            <v>CERTIFICATE NO.</v>
          </cell>
          <cell r="O3">
            <v>54</v>
          </cell>
        </row>
        <row r="4">
          <cell r="F4" t="str">
            <v>.</v>
          </cell>
          <cell r="G4" t="str">
            <v>.</v>
          </cell>
          <cell r="H4" t="str">
            <v>.</v>
          </cell>
          <cell r="N4" t="str">
            <v>.</v>
          </cell>
          <cell r="O4" t="str">
            <v>.</v>
          </cell>
        </row>
        <row r="5">
          <cell r="C5" t="str">
            <v>CONTRACT NO.</v>
          </cell>
          <cell r="F5" t="str">
            <v>RD. 0275</v>
          </cell>
          <cell r="K5" t="str">
            <v>VALUATION AS AT</v>
          </cell>
          <cell r="O5" t="str">
            <v>30th November, 2001</v>
          </cell>
        </row>
        <row r="6">
          <cell r="F6" t="str">
            <v>.</v>
          </cell>
          <cell r="G6" t="str">
            <v>.</v>
          </cell>
          <cell r="N6" t="str">
            <v>.</v>
          </cell>
          <cell r="O6" t="str">
            <v>.</v>
          </cell>
        </row>
        <row r="7">
          <cell r="C7" t="str">
            <v>CONTRACTOR</v>
          </cell>
          <cell r="F7" t="str">
            <v>HAYER BISHAN SINGH &amp; SONS LTD</v>
          </cell>
        </row>
        <row r="8">
          <cell r="F8" t="str">
            <v>.</v>
          </cell>
          <cell r="G8" t="str">
            <v>.</v>
          </cell>
          <cell r="H8" t="str">
            <v>.</v>
          </cell>
        </row>
        <row r="11">
          <cell r="C11" t="str">
            <v>TENDER SUM:</v>
          </cell>
          <cell r="E11" t="str">
            <v>K.Shs. 632,486,639.25</v>
          </cell>
          <cell r="H11" t="str">
            <v>REVISED CONTRACT AMOUNT  V.O. No.4 [Feb., 2000] = KSh. 1,930,477,860.00</v>
          </cell>
        </row>
        <row r="13">
          <cell r="H13" t="str">
            <v>TENDER AMOUNT</v>
          </cell>
          <cell r="I13" t="str">
            <v>REVISED CONTRACT</v>
          </cell>
          <cell r="J13">
            <v>0</v>
          </cell>
        </row>
        <row r="14">
          <cell r="F14" t="str">
            <v>DESCRIPTION</v>
          </cell>
          <cell r="H14" t="str">
            <v>(INCL. V.O.'s)</v>
          </cell>
          <cell r="I14" t="str">
            <v>AMOUNTS ADDENDUM</v>
          </cell>
          <cell r="J14" t="str">
            <v>CERTIFICATES No. 1-52</v>
          </cell>
          <cell r="M14" t="str">
            <v>THIS CERTIFICATE</v>
          </cell>
          <cell r="O14" t="str">
            <v>TOTAL</v>
          </cell>
        </row>
        <row r="15">
          <cell r="I15" t="str">
            <v>No. 4 [Feb. 2000]</v>
          </cell>
        </row>
        <row r="16">
          <cell r="H16" t="str">
            <v>KSh</v>
          </cell>
          <cell r="I16" t="str">
            <v>KSh</v>
          </cell>
          <cell r="J16" t="str">
            <v>KSh</v>
          </cell>
          <cell r="M16" t="str">
            <v>KSh</v>
          </cell>
          <cell r="O16" t="str">
            <v>KSh</v>
          </cell>
        </row>
        <row r="17">
          <cell r="C17" t="str">
            <v>1</v>
          </cell>
          <cell r="E17" t="str">
            <v>GENERAL</v>
          </cell>
          <cell r="H17">
            <v>143931169.40000001</v>
          </cell>
          <cell r="I17">
            <v>316635605</v>
          </cell>
          <cell r="J17">
            <v>278044108.171148</v>
          </cell>
          <cell r="M17">
            <v>5311489.9689999996</v>
          </cell>
          <cell r="O17">
            <v>283355598.14014798</v>
          </cell>
        </row>
        <row r="18">
          <cell r="C18" t="str">
            <v>4</v>
          </cell>
          <cell r="E18" t="str">
            <v>SITE CLEARANCE</v>
          </cell>
          <cell r="H18">
            <v>8710000</v>
          </cell>
          <cell r="I18">
            <v>18000497</v>
          </cell>
          <cell r="J18">
            <v>18123981.350000001</v>
          </cell>
          <cell r="M18">
            <v>152592.65</v>
          </cell>
          <cell r="O18">
            <v>18276574</v>
          </cell>
        </row>
        <row r="19">
          <cell r="C19" t="str">
            <v>5</v>
          </cell>
          <cell r="E19" t="str">
            <v>EARTHWORKS</v>
          </cell>
          <cell r="H19">
            <v>49898800</v>
          </cell>
          <cell r="I19">
            <v>200502629</v>
          </cell>
          <cell r="J19">
            <v>201841744.03999999</v>
          </cell>
          <cell r="M19">
            <v>-1324828.8759999995</v>
          </cell>
          <cell r="O19">
            <v>200516915.164</v>
          </cell>
        </row>
        <row r="20">
          <cell r="C20" t="str">
            <v>7</v>
          </cell>
          <cell r="E20" t="str">
            <v>EXCAVATION &amp; FILLING OF STRUCTURES</v>
          </cell>
          <cell r="H20">
            <v>5372843</v>
          </cell>
          <cell r="I20">
            <v>12290131</v>
          </cell>
          <cell r="J20">
            <v>9665507.8300000001</v>
          </cell>
          <cell r="M20">
            <v>101935.67999999999</v>
          </cell>
          <cell r="O20">
            <v>9767443.5099999998</v>
          </cell>
        </row>
        <row r="21">
          <cell r="C21" t="str">
            <v>8</v>
          </cell>
          <cell r="E21" t="str">
            <v>CULVERTS AND DRAINAGE WORK</v>
          </cell>
          <cell r="H21">
            <v>21943635</v>
          </cell>
          <cell r="I21">
            <v>38208714</v>
          </cell>
          <cell r="J21">
            <v>41146060.810000002</v>
          </cell>
          <cell r="M21">
            <v>-1115029.7200000002</v>
          </cell>
          <cell r="O21">
            <v>40031031.090000004</v>
          </cell>
        </row>
        <row r="22">
          <cell r="C22" t="str">
            <v>9</v>
          </cell>
          <cell r="E22" t="str">
            <v>DEVIATIONS</v>
          </cell>
          <cell r="H22">
            <v>5417720</v>
          </cell>
          <cell r="I22">
            <v>22484719</v>
          </cell>
          <cell r="J22">
            <v>21256779.600000001</v>
          </cell>
          <cell r="M22">
            <v>0</v>
          </cell>
          <cell r="O22">
            <v>21256779.600000001</v>
          </cell>
        </row>
        <row r="23">
          <cell r="C23" t="str">
            <v>12</v>
          </cell>
          <cell r="E23" t="str">
            <v>SUB-BASE AND BASE</v>
          </cell>
          <cell r="H23">
            <v>32767000</v>
          </cell>
          <cell r="I23">
            <v>40824339</v>
          </cell>
          <cell r="J23">
            <v>41083466.023999996</v>
          </cell>
          <cell r="M23">
            <v>414285.94199999992</v>
          </cell>
          <cell r="O23">
            <v>41497751.965999998</v>
          </cell>
        </row>
        <row r="24">
          <cell r="C24" t="str">
            <v>14</v>
          </cell>
          <cell r="E24" t="str">
            <v>CEMENT OR LIME STABILIZATION</v>
          </cell>
          <cell r="H24">
            <v>78374870</v>
          </cell>
          <cell r="I24">
            <v>76699036</v>
          </cell>
          <cell r="J24">
            <v>72374340.968400002</v>
          </cell>
          <cell r="M24">
            <v>0</v>
          </cell>
          <cell r="O24">
            <v>72374340.968400002</v>
          </cell>
        </row>
        <row r="25">
          <cell r="C25" t="str">
            <v>15</v>
          </cell>
          <cell r="E25" t="str">
            <v>SURFACE DRESSING</v>
          </cell>
          <cell r="H25">
            <v>31446800</v>
          </cell>
          <cell r="I25">
            <v>38576396</v>
          </cell>
          <cell r="J25">
            <v>38205760.267999999</v>
          </cell>
          <cell r="M25">
            <v>352549.53999999992</v>
          </cell>
          <cell r="O25">
            <v>38558309.807999998</v>
          </cell>
        </row>
        <row r="26">
          <cell r="C26" t="str">
            <v>16</v>
          </cell>
          <cell r="E26" t="str">
            <v>BITUMINOUS MIX WEARING COURSE</v>
          </cell>
          <cell r="H26">
            <v>101445600</v>
          </cell>
          <cell r="I26">
            <v>116542002</v>
          </cell>
          <cell r="J26">
            <v>119282626.5</v>
          </cell>
          <cell r="M26">
            <v>1094845.74</v>
          </cell>
          <cell r="O26">
            <v>120377472.23999999</v>
          </cell>
        </row>
        <row r="27">
          <cell r="C27" t="str">
            <v>17</v>
          </cell>
          <cell r="E27" t="str">
            <v>CONCRETE WORKS</v>
          </cell>
          <cell r="H27">
            <v>10615570</v>
          </cell>
          <cell r="I27">
            <v>37383305</v>
          </cell>
          <cell r="J27">
            <v>33583078.100000001</v>
          </cell>
          <cell r="M27">
            <v>804010.9</v>
          </cell>
          <cell r="O27">
            <v>34387089</v>
          </cell>
        </row>
        <row r="28">
          <cell r="C28" t="str">
            <v>20</v>
          </cell>
          <cell r="E28" t="str">
            <v>ROAD FURNITURE</v>
          </cell>
          <cell r="H28">
            <v>11699070</v>
          </cell>
          <cell r="I28">
            <v>19854092</v>
          </cell>
          <cell r="J28">
            <v>11926619.949999999</v>
          </cell>
          <cell r="M28">
            <v>3185945</v>
          </cell>
          <cell r="O28">
            <v>15112564.949999999</v>
          </cell>
        </row>
        <row r="29">
          <cell r="C29" t="str">
            <v>21</v>
          </cell>
          <cell r="E29" t="str">
            <v>MISCELLANEOUS BRIDGE WORKS</v>
          </cell>
          <cell r="H29">
            <v>1024408</v>
          </cell>
          <cell r="I29">
            <v>1931549</v>
          </cell>
          <cell r="J29">
            <v>1359089.2</v>
          </cell>
          <cell r="M29">
            <v>0</v>
          </cell>
          <cell r="O29">
            <v>1359089.2</v>
          </cell>
        </row>
        <row r="30">
          <cell r="C30" t="str">
            <v>22</v>
          </cell>
          <cell r="E30" t="str">
            <v>DAY WORKS</v>
          </cell>
          <cell r="H30">
            <v>4682540</v>
          </cell>
          <cell r="I30">
            <v>11399825</v>
          </cell>
          <cell r="J30">
            <v>10884515.01</v>
          </cell>
          <cell r="M30">
            <v>21820</v>
          </cell>
          <cell r="O30">
            <v>10906335.01</v>
          </cell>
        </row>
        <row r="34">
          <cell r="G34" t="str">
            <v>VALUE  OF  WORK  DONE</v>
          </cell>
          <cell r="I34">
            <v>951332839</v>
          </cell>
          <cell r="J34">
            <v>898777677.82154822</v>
          </cell>
          <cell r="M34">
            <v>8999616.8249999993</v>
          </cell>
          <cell r="O34">
            <v>907777294.64654803</v>
          </cell>
        </row>
        <row r="36">
          <cell r="O36" t="str">
            <v>MOT &amp; C   10/82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KR1"/>
      <sheetName val="Collection Sheet(KR1)"/>
      <sheetName val="Bill No. KR2"/>
      <sheetName val="Collection Sheet (KR2)"/>
      <sheetName val="NZe-BOQ KR3"/>
      <sheetName val="Collection Sheet NZe-BOQ KR3"/>
      <sheetName val="Bill No. KR4"/>
      <sheetName val="Collection Sheet (KR4)"/>
      <sheetName val="Line CFe-BOQ KR5"/>
      <sheetName val="Collection Sheet CFe-BOQ KR5"/>
      <sheetName val="Line KMISC1-BOQ KR6"/>
      <sheetName val="Collection Sheet KMISC1-BOQ KR6"/>
      <sheetName val="Line NCe-BOQ KR7"/>
      <sheetName val="Collection Sheet NCe-BOQ KR7"/>
      <sheetName val="Line TWRM-BOQ KR8"/>
      <sheetName val="Collection Sheet TWRM-BOQ KR8"/>
      <sheetName val="Line KAe5-BOQ KR9"/>
      <sheetName val="Collection Sheet KAe5-BOQ KR9"/>
      <sheetName val="Line Barst-BOQ KR10"/>
      <sheetName val="Collection Sheet Barst-BOQ KR10"/>
      <sheetName val="Line KAe3-BOQ KR11"/>
      <sheetName val="Collection Sheet KAe3-BO KR11"/>
      <sheetName val="Line SC2e-BOQ KR12"/>
      <sheetName val="Collection Sheet SC2e-BOQ KR12"/>
      <sheetName val="Line KEAV-BOQ KR13"/>
      <sheetName val="Collection Sheet KEAV -BOQ KR13"/>
      <sheetName val="Line MISC2-BOQ KR14"/>
      <sheetName val="Collection Sheet MISC2-BOQ KR14"/>
      <sheetName val="Line MOIST-BOQ KR15"/>
      <sheetName val="Collection Sheet MOIST-BOQ KR15"/>
      <sheetName val="Line SC3e-BOQ KR16"/>
      <sheetName val="Collection Sheet SC3e-KR16"/>
      <sheetName val="Line SC3e-1-BOQ KR17"/>
      <sheetName val="Collection Sheet SC3e-1-BQ KR17"/>
      <sheetName val="Line NZe1-BOQ KR18"/>
      <sheetName val="Collection Sheet NZE1-BOQ KR18"/>
      <sheetName val="BILL NO KR19"/>
      <sheetName val="Collection Sheet (KR19)"/>
      <sheetName val="Bill No. KR20"/>
      <sheetName val="Collection Sheet (KR20)"/>
      <sheetName val="Bill No. KR21"/>
      <sheetName val="Collection Sheet(KR21)"/>
      <sheetName val="Bill No. KR22"/>
      <sheetName val="Collection Sheet(KR22)"/>
      <sheetName val="Bill No. KR23"/>
      <sheetName val="Collection Sheet (23)"/>
      <sheetName val="Bill NO. KR24"/>
      <sheetName val="Collection Sheet (3)kr24"/>
      <sheetName val="Bill No. KR25"/>
      <sheetName val="Collection Sheet (4)Kr25"/>
      <sheetName val="Bill No. KR26"/>
      <sheetName val="Collection Sheet (5)Kre26"/>
      <sheetName val="Bill No. KR27"/>
      <sheetName val="COLLECTION SHEET "/>
      <sheetName val="BILL NO. KR28"/>
      <sheetName val="Collection Sheet ( KR28"/>
      <sheetName val="Bill No. KR29"/>
      <sheetName val="Collection Sheet KR29"/>
      <sheetName val="Bill No. KR30"/>
      <sheetName val="COLLECTION SHEET (KR30)"/>
      <sheetName val="BILL NO KDI"/>
      <sheetName val="COLLECTION SHEET (6)"/>
      <sheetName val="Date"/>
      <sheetName val="IPC-49SUMWORK"/>
    </sheetNames>
    <sheetDataSet>
      <sheetData sheetId="0">
        <row r="1">
          <cell r="J1">
            <v>72.954400000000007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KR1"/>
      <sheetName val="Collection Sheet(KR1)"/>
      <sheetName val="Bill No. KR2"/>
      <sheetName val="Collection Sheet (KR2)"/>
      <sheetName val="NZe-BOQ KR3"/>
      <sheetName val="Collection Sheet NZe-BOQ KR3"/>
      <sheetName val="Bill No. KR4"/>
      <sheetName val="Collection Sheet (KR4)"/>
      <sheetName val="Line CFe-BOQ KR5"/>
      <sheetName val="Collection Sheet CFe-BOQ KR5"/>
      <sheetName val="Line KMISC1-BOQ KR6"/>
      <sheetName val="Collection Sheet KMISC1-BOQ KR6"/>
      <sheetName val="Line NCe-BOQ KR7"/>
      <sheetName val="Collection Sheet NCe-BOQ KR7"/>
      <sheetName val="Line TWRM-BOQ KR8"/>
      <sheetName val="Collection Sheet TWRM-BOQ KR8"/>
      <sheetName val="Line KAe5-BOQ KR9"/>
      <sheetName val="Collection Sheet KAe5-BOQ KR9"/>
      <sheetName val="Line Barst-BOQ KR10"/>
      <sheetName val="Collection Sheet Barst-BOQ KR10"/>
      <sheetName val="Line KAe3-BOQ KR11"/>
      <sheetName val="Collection Sheet KAe3-BO KR11"/>
      <sheetName val="Line SC2e-BOQ KR12"/>
      <sheetName val="Collection Sheet SC2e-BOQ KR12"/>
      <sheetName val="Line KEAV-BOQ KR13"/>
      <sheetName val="Collection Sheet KEAV -BOQ KR13"/>
      <sheetName val="Line MISC2-BOQ KR14"/>
      <sheetName val="Collection Sheet MISC2-BOQ KR14"/>
      <sheetName val="Line MOIST-BOQ KR15"/>
      <sheetName val="Collection Sheet MOIST-BOQ KR15"/>
      <sheetName val="Line SC3e-BOQ KR16"/>
      <sheetName val="Collection Sheet SC3e-KR16"/>
      <sheetName val="Line SC3e-1-BOQ KR17"/>
      <sheetName val="Collection Sheet SC3e-1-BQ KR17"/>
      <sheetName val="Line NZe1-BOQ KR18"/>
      <sheetName val="Collection Sheet NZE1-BOQ KR18"/>
      <sheetName val="BILL NO KR19"/>
      <sheetName val="Collection Sheet (KR19)"/>
      <sheetName val="Bill No. KR20"/>
      <sheetName val="Collection Sheet (KR20)"/>
      <sheetName val="Bill No. KR21"/>
      <sheetName val="Collection Sheet(KR21)"/>
      <sheetName val="Bill No. KR22"/>
      <sheetName val="Collection Sheet(KR22)"/>
      <sheetName val="Bill No. KR23"/>
      <sheetName val="Collection Sheet (23)"/>
      <sheetName val="Bill NO. KR24"/>
      <sheetName val="Collection Sheet (3)kr24"/>
      <sheetName val="Bill No. KR25"/>
      <sheetName val="Collection Sheet (4)Kr25"/>
      <sheetName val="Bill No. KR26"/>
      <sheetName val="Collection Sheet (5)Kre26"/>
      <sheetName val="Bill No. KR27"/>
      <sheetName val="COLLECTION SHEET "/>
      <sheetName val="BILL NO. KR28"/>
      <sheetName val="Collection Sheet ( KR28"/>
      <sheetName val="Bill No. KR29"/>
      <sheetName val="Collection Sheet KR29"/>
      <sheetName val="Bill No. KR30"/>
      <sheetName val="COLLECTION SHEET (KR30)"/>
      <sheetName val="BILL NO KDI"/>
      <sheetName val="COLLECTION SHEET (6)"/>
      <sheetName val="Date"/>
    </sheetNames>
    <sheetDataSet>
      <sheetData sheetId="0">
        <row r="1">
          <cell r="J1">
            <v>72.954400000000007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 val="IPC-49SUMWORK"/>
    </sheetNames>
    <sheetDataSet>
      <sheetData sheetId="0">
        <row r="12">
          <cell r="L12">
            <v>0.75</v>
          </cell>
        </row>
        <row r="118">
          <cell r="E118">
            <v>9964.4740000000002</v>
          </cell>
        </row>
        <row r="126">
          <cell r="E126">
            <v>1933.288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8">
          <cell r="E118">
            <v>9964.4740000000002</v>
          </cell>
        </row>
        <row r="126">
          <cell r="E126">
            <v>1933.288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efreshError="1">
        <row r="12">
          <cell r="L12">
            <v>0.75</v>
          </cell>
        </row>
        <row r="117">
          <cell r="E117">
            <v>7740.1440000000002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Rates"/>
      <sheetName val="Bill No. K1"/>
      <sheetName val="COLLECTION SHEET (K1)"/>
      <sheetName val="Bill No. K3"/>
      <sheetName val="COLLECTION SHEET (K3)"/>
      <sheetName val="Bill No. K4"/>
      <sheetName val="COLLECTION SHEET (K4)"/>
      <sheetName val="Bill No. K5"/>
      <sheetName val="COLLECTION SHEET (5)"/>
      <sheetName val="Bill No. K6"/>
      <sheetName val="COLLECTION SHEET (6)"/>
      <sheetName val="Bill No. K7"/>
      <sheetName val="COLLECTION SHEET (K7)"/>
      <sheetName val="Bill No. K8"/>
      <sheetName val="COLLECTION SHEET (K8) "/>
      <sheetName val="Bill No. K9 "/>
      <sheetName val="COLLECTION SHEET (K9)"/>
      <sheetName val="BOQ. K10"/>
      <sheetName val="COLLECTION SHEET (K10)"/>
      <sheetName val="Bill No. K11"/>
      <sheetName val="COLLECTION SHEET (K11)"/>
      <sheetName val="Bill No. K12"/>
      <sheetName val="COLLECTION SHEET (K12)"/>
      <sheetName val="Bill No. K13"/>
      <sheetName val="COLLECTION SHEET (K13)"/>
      <sheetName val="Bill No. K14"/>
      <sheetName val="COLLECTION SHEET (K14)"/>
      <sheetName val="BILL NO. K15"/>
      <sheetName val="Collection Sheet (K15)"/>
      <sheetName val="Bill No. K16"/>
      <sheetName val="Collection Sheet (16)"/>
      <sheetName val="BILL NO. K17"/>
      <sheetName val="Collection Sheet-K17"/>
    </sheetNames>
    <sheetDataSet>
      <sheetData sheetId="0"/>
      <sheetData sheetId="1">
        <row r="117">
          <cell r="E117">
            <v>7740.1440000000002</v>
          </cell>
        </row>
        <row r="118">
          <cell r="E118">
            <v>9964.4740000000002</v>
          </cell>
        </row>
        <row r="119">
          <cell r="E119">
            <v>11038.619999999999</v>
          </cell>
        </row>
        <row r="125">
          <cell r="E125">
            <v>1053.17</v>
          </cell>
        </row>
        <row r="128">
          <cell r="E128">
            <v>1624.7659999999998</v>
          </cell>
        </row>
        <row r="129">
          <cell r="E129">
            <v>16203.96</v>
          </cell>
        </row>
        <row r="185">
          <cell r="E185">
            <v>4370</v>
          </cell>
        </row>
        <row r="186">
          <cell r="E186">
            <v>4807</v>
          </cell>
        </row>
        <row r="187">
          <cell r="E187">
            <v>8740</v>
          </cell>
        </row>
        <row r="265">
          <cell r="E265">
            <v>191.29560000000001</v>
          </cell>
        </row>
        <row r="271">
          <cell r="E271">
            <v>123.87800000000001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row r="126">
          <cell r="E126">
            <v>1933.288</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efreshError="1">
        <row r="12">
          <cell r="L12">
            <v>0.75</v>
          </cell>
        </row>
        <row r="117">
          <cell r="E117">
            <v>7740.1440000000002</v>
          </cell>
        </row>
        <row r="118">
          <cell r="E118">
            <v>9964.4740000000002</v>
          </cell>
        </row>
        <row r="119">
          <cell r="E119">
            <v>11038.619999999999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92D050"/>
    <pageSetUpPr fitToPage="1"/>
  </sheetPr>
  <dimension ref="A1:II88"/>
  <sheetViews>
    <sheetView view="pageBreakPreview" topLeftCell="A10" zoomScaleNormal="100" zoomScaleSheetLayoutView="100" zoomScalePageLayoutView="70" workbookViewId="0">
      <selection activeCell="D6" sqref="D6"/>
    </sheetView>
  </sheetViews>
  <sheetFormatPr defaultColWidth="9" defaultRowHeight="13.2"/>
  <cols>
    <col min="1" max="1" width="3" style="225" customWidth="1"/>
    <col min="2" max="2" width="9.109375" style="225" customWidth="1"/>
    <col min="3" max="3" width="64.5546875" style="225" customWidth="1"/>
    <col min="4" max="4" width="20.88671875" style="225" customWidth="1"/>
    <col min="5" max="5" width="18.77734375" style="225" customWidth="1"/>
    <col min="6" max="6" width="16.5546875" style="225" customWidth="1"/>
    <col min="7" max="7" width="13.33203125" style="225" bestFit="1" customWidth="1"/>
    <col min="8" max="242" width="9.109375" style="225" customWidth="1"/>
    <col min="243" max="16384" width="9" style="226"/>
  </cols>
  <sheetData>
    <row r="1" spans="1:243" s="225" customFormat="1" ht="14.4" customHeight="1" thickBot="1">
      <c r="II1" s="226"/>
    </row>
    <row r="2" spans="1:243" s="225" customFormat="1" ht="20.100000000000001" customHeight="1">
      <c r="B2" s="326" t="s">
        <v>331</v>
      </c>
      <c r="C2" s="327"/>
      <c r="D2" s="328"/>
      <c r="II2" s="226"/>
    </row>
    <row r="3" spans="1:243" s="225" customFormat="1" ht="20.100000000000001" customHeight="1" thickBot="1">
      <c r="B3" s="329" t="s">
        <v>301</v>
      </c>
      <c r="C3" s="330"/>
      <c r="D3" s="331"/>
      <c r="II3" s="226"/>
    </row>
    <row r="4" spans="1:243" s="225" customFormat="1" ht="15" customHeight="1">
      <c r="B4" s="332" t="s">
        <v>302</v>
      </c>
      <c r="C4" s="334" t="s">
        <v>23</v>
      </c>
      <c r="D4" s="196" t="s">
        <v>115</v>
      </c>
      <c r="II4" s="226"/>
    </row>
    <row r="5" spans="1:243" s="225" customFormat="1" ht="13.8" thickBot="1">
      <c r="B5" s="333"/>
      <c r="C5" s="335"/>
      <c r="D5" s="197" t="s">
        <v>116</v>
      </c>
      <c r="II5" s="226"/>
    </row>
    <row r="6" spans="1:243" s="225" customFormat="1" ht="15" customHeight="1">
      <c r="B6" s="198">
        <v>1</v>
      </c>
      <c r="C6" s="199" t="s">
        <v>303</v>
      </c>
      <c r="D6" s="200">
        <f>'Bill 1 Collection Sheet'!D41</f>
        <v>0</v>
      </c>
      <c r="F6" s="318"/>
      <c r="II6" s="226"/>
    </row>
    <row r="7" spans="1:243" s="225" customFormat="1" ht="15" customHeight="1">
      <c r="B7" s="125">
        <v>2.1</v>
      </c>
      <c r="C7" s="201" t="s">
        <v>373</v>
      </c>
      <c r="D7" s="202">
        <f>'Bill 2.1 Collection Sheet'!D46</f>
        <v>0</v>
      </c>
      <c r="II7" s="226"/>
    </row>
    <row r="8" spans="1:243" s="227" customFormat="1" ht="15" customHeight="1">
      <c r="B8" s="222" t="s">
        <v>318</v>
      </c>
      <c r="C8" s="201" t="s">
        <v>374</v>
      </c>
      <c r="D8" s="202">
        <f>'Bill 2.1.1 Collection Sheet'!D44</f>
        <v>0</v>
      </c>
    </row>
    <row r="9" spans="1:243" s="227" customFormat="1" ht="15" customHeight="1">
      <c r="B9" s="222" t="s">
        <v>319</v>
      </c>
      <c r="C9" s="201" t="s">
        <v>389</v>
      </c>
      <c r="D9" s="202">
        <f>'Bill 2.1.2 Collection Sheet.'!D44</f>
        <v>0</v>
      </c>
      <c r="G9" s="303"/>
    </row>
    <row r="10" spans="1:243" s="227" customFormat="1" ht="15" customHeight="1">
      <c r="B10" s="222" t="s">
        <v>321</v>
      </c>
      <c r="C10" s="201" t="s">
        <v>381</v>
      </c>
      <c r="D10" s="202">
        <f>'Bill 2.1.3 Collection Sheet'!D44</f>
        <v>0</v>
      </c>
      <c r="G10" s="303"/>
    </row>
    <row r="11" spans="1:243" s="227" customFormat="1" ht="15" customHeight="1">
      <c r="B11" s="222" t="s">
        <v>379</v>
      </c>
      <c r="C11" s="201" t="s">
        <v>382</v>
      </c>
      <c r="D11" s="202">
        <f>'Bill 2.1.4 Collection Sheet'!D44</f>
        <v>0</v>
      </c>
      <c r="G11" s="303"/>
    </row>
    <row r="12" spans="1:243" s="8" customFormat="1" ht="15" customHeight="1">
      <c r="A12" s="13"/>
      <c r="B12" s="222">
        <v>2.2000000000000002</v>
      </c>
      <c r="C12" s="201" t="s">
        <v>380</v>
      </c>
      <c r="D12" s="202">
        <f>'Bill 2.2 Collection Sheet'!D46</f>
        <v>0</v>
      </c>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row>
    <row r="13" spans="1:243" s="8" customFormat="1" ht="15" customHeight="1">
      <c r="A13" s="13"/>
      <c r="B13" s="125">
        <v>2.2999999999999998</v>
      </c>
      <c r="C13" s="201" t="s">
        <v>383</v>
      </c>
      <c r="D13" s="202">
        <f>'Bill 2.3 Collection Sheet '!D46</f>
        <v>0</v>
      </c>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row>
    <row r="14" spans="1:243" s="8" customFormat="1" ht="15" customHeight="1">
      <c r="A14" s="13"/>
      <c r="B14" s="125">
        <v>2.4</v>
      </c>
      <c r="C14" s="201" t="s">
        <v>384</v>
      </c>
      <c r="D14" s="202">
        <f>'Bill 2.4 Collection Sheet'!D46</f>
        <v>0</v>
      </c>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row>
    <row r="15" spans="1:243" s="8" customFormat="1" ht="15" customHeight="1">
      <c r="A15" s="13"/>
      <c r="B15" s="125">
        <v>2.5</v>
      </c>
      <c r="C15" s="201" t="s">
        <v>385</v>
      </c>
      <c r="D15" s="202">
        <f>'Bill 2.5 Collection Sheet'!D45</f>
        <v>0</v>
      </c>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row>
    <row r="16" spans="1:243" s="8" customFormat="1" ht="15" customHeight="1">
      <c r="A16" s="13"/>
      <c r="B16" s="125">
        <v>2.6</v>
      </c>
      <c r="C16" s="201" t="s">
        <v>386</v>
      </c>
      <c r="D16" s="202">
        <f>'Bill 2.6 Collection Sheet '!D45</f>
        <v>0</v>
      </c>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row>
    <row r="17" spans="1:234" s="8" customFormat="1" ht="15" customHeight="1">
      <c r="A17" s="13"/>
      <c r="B17" s="125" t="s">
        <v>392</v>
      </c>
      <c r="C17" s="201" t="s">
        <v>388</v>
      </c>
      <c r="D17" s="202">
        <f>'Bill 2.7 Collection Sheet'!D45</f>
        <v>0</v>
      </c>
      <c r="E17" s="13"/>
      <c r="F17" s="302"/>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row>
    <row r="18" spans="1:234" s="8" customFormat="1" ht="15" customHeight="1">
      <c r="A18" s="13"/>
      <c r="B18" s="125" t="s">
        <v>393</v>
      </c>
      <c r="C18" s="201" t="s">
        <v>387</v>
      </c>
      <c r="D18" s="202">
        <f>'Bill 2.7.1 Collection Sheet'!D45</f>
        <v>0</v>
      </c>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row>
    <row r="19" spans="1:234" s="8" customFormat="1" ht="15" customHeight="1">
      <c r="A19" s="13"/>
      <c r="B19" s="125">
        <v>2.8</v>
      </c>
      <c r="C19" s="201" t="s">
        <v>389</v>
      </c>
      <c r="D19" s="202">
        <f>'Bill 2.8Collection Sheet.'!D44</f>
        <v>0</v>
      </c>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row>
    <row r="20" spans="1:234" s="8" customFormat="1" ht="15" customHeight="1">
      <c r="A20" s="13"/>
      <c r="B20" s="125" t="s">
        <v>390</v>
      </c>
      <c r="C20" s="201" t="s">
        <v>394</v>
      </c>
      <c r="D20" s="202">
        <f>'Bill 2.8.1 Collection Sheet'!D45</f>
        <v>0</v>
      </c>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row>
    <row r="21" spans="1:234" s="8" customFormat="1" ht="15" customHeight="1">
      <c r="A21" s="13"/>
      <c r="B21" s="125">
        <v>2.9</v>
      </c>
      <c r="C21" s="201" t="s">
        <v>395</v>
      </c>
      <c r="D21" s="202">
        <f>'Bill 2.9 Collection Sheet'!D45</f>
        <v>0</v>
      </c>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row>
    <row r="22" spans="1:234" s="8" customFormat="1" ht="15" customHeight="1">
      <c r="A22" s="13"/>
      <c r="B22" s="125" t="s">
        <v>416</v>
      </c>
      <c r="C22" s="201" t="s">
        <v>413</v>
      </c>
      <c r="D22" s="202">
        <f>'Bill 2.9.2 Collection sheet'!D45</f>
        <v>0</v>
      </c>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row>
    <row r="23" spans="1:234" s="8" customFormat="1" ht="15" customHeight="1">
      <c r="A23" s="13"/>
      <c r="B23" s="125">
        <v>3</v>
      </c>
      <c r="C23" s="201" t="s">
        <v>391</v>
      </c>
      <c r="D23" s="202">
        <f>'Bill 3 Collection Sheet'!D45</f>
        <v>0</v>
      </c>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row>
    <row r="24" spans="1:234" s="8" customFormat="1" ht="15" customHeight="1">
      <c r="A24" s="13"/>
      <c r="B24" s="125">
        <v>4</v>
      </c>
      <c r="C24" s="261" t="s">
        <v>443</v>
      </c>
      <c r="D24" s="202">
        <f>'Collection Sheet Bill No.4'!D44</f>
        <v>0</v>
      </c>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row>
    <row r="25" spans="1:234" s="8" customFormat="1" ht="15" customHeight="1" thickBot="1">
      <c r="A25" s="13"/>
      <c r="B25" s="203"/>
      <c r="C25" s="204"/>
      <c r="D25" s="205"/>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row>
    <row r="26" spans="1:234" s="8" customFormat="1" ht="16.5" customHeight="1">
      <c r="A26" s="13"/>
      <c r="B26" s="206"/>
      <c r="C26" s="207" t="s">
        <v>304</v>
      </c>
      <c r="D26" s="208">
        <f>SUM(D6:D24)</f>
        <v>0</v>
      </c>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row>
    <row r="27" spans="1:234" s="8" customFormat="1" ht="16.5" customHeight="1">
      <c r="A27" s="13"/>
      <c r="B27" s="209"/>
      <c r="C27" s="210" t="s">
        <v>305</v>
      </c>
      <c r="D27" s="211">
        <f>0.1*D26</f>
        <v>0</v>
      </c>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row>
    <row r="28" spans="1:234" s="8" customFormat="1" ht="16.5" customHeight="1">
      <c r="A28" s="13"/>
      <c r="B28" s="209"/>
      <c r="C28" s="210" t="s">
        <v>306</v>
      </c>
      <c r="D28" s="211">
        <f>SUM(D26:D27)</f>
        <v>0</v>
      </c>
      <c r="E28" s="13" t="e">
        <f>D6/D30</f>
        <v>#DIV/0!</v>
      </c>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row>
    <row r="29" spans="1:234" s="8" customFormat="1" ht="16.5" customHeight="1">
      <c r="A29" s="13"/>
      <c r="B29" s="209"/>
      <c r="C29" s="210" t="s">
        <v>307</v>
      </c>
      <c r="D29" s="211">
        <f>D28*0.16</f>
        <v>0</v>
      </c>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row>
    <row r="30" spans="1:234" s="8" customFormat="1" ht="16.5" customHeight="1" thickBot="1">
      <c r="A30" s="13"/>
      <c r="B30" s="212"/>
      <c r="C30" s="213" t="s">
        <v>308</v>
      </c>
      <c r="D30" s="214">
        <f>SUM(D26+D27+D29)</f>
        <v>0</v>
      </c>
      <c r="E30" s="260"/>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row>
    <row r="31" spans="1:234" s="8" customForma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row>
    <row r="32" spans="1:234" s="8" customForma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row>
    <row r="33" spans="1:234" s="8" customFormat="1">
      <c r="A33" s="13"/>
      <c r="B33" s="13"/>
      <c r="C33" s="13"/>
      <c r="D33" s="247"/>
      <c r="E33" s="260">
        <f>D30*0.02</f>
        <v>0</v>
      </c>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row>
    <row r="34" spans="1:234" s="8" customForma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row>
    <row r="35" spans="1:234" s="8" customForma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row>
    <row r="36" spans="1:234" s="8" customForma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row>
    <row r="37" spans="1:234" s="8" customForma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row>
    <row r="38" spans="1:234" s="8" customForma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row>
    <row r="39" spans="1:234" s="8" customForma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row>
    <row r="40" spans="1:234" s="8" customForma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row>
    <row r="41" spans="1:234" s="8" customForma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row>
    <row r="42" spans="1:234" s="8" customForma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row>
    <row r="43" spans="1:234" s="8" customForma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row>
    <row r="44" spans="1:234" s="8" customForma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row>
    <row r="45" spans="1:234" s="8" customForma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row>
    <row r="46" spans="1:234" s="8" customForma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row>
    <row r="47" spans="1:234" s="229" customFormat="1">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8"/>
      <c r="BR47" s="228"/>
      <c r="BS47" s="228"/>
      <c r="BT47" s="228"/>
      <c r="BU47" s="228"/>
      <c r="BV47" s="228"/>
      <c r="BW47" s="228"/>
      <c r="BX47" s="228"/>
      <c r="BY47" s="228"/>
      <c r="BZ47" s="228"/>
      <c r="CA47" s="228"/>
      <c r="CB47" s="228"/>
      <c r="CC47" s="228"/>
      <c r="CD47" s="228"/>
      <c r="CE47" s="228"/>
      <c r="CF47" s="228"/>
      <c r="CG47" s="228"/>
      <c r="CH47" s="228"/>
      <c r="CI47" s="228"/>
      <c r="CJ47" s="228"/>
      <c r="CK47" s="228"/>
      <c r="CL47" s="228"/>
      <c r="CM47" s="228"/>
      <c r="CN47" s="228"/>
      <c r="CO47" s="228"/>
      <c r="CP47" s="228"/>
      <c r="CQ47" s="228"/>
      <c r="CR47" s="228"/>
      <c r="CS47" s="228"/>
      <c r="CT47" s="228"/>
      <c r="CU47" s="228"/>
      <c r="CV47" s="228"/>
      <c r="CW47" s="228"/>
      <c r="CX47" s="228"/>
      <c r="CY47" s="228"/>
      <c r="CZ47" s="228"/>
      <c r="DA47" s="228"/>
      <c r="DB47" s="228"/>
      <c r="DC47" s="228"/>
      <c r="DD47" s="228"/>
      <c r="DE47" s="228"/>
      <c r="DF47" s="228"/>
      <c r="DG47" s="228"/>
      <c r="DH47" s="228"/>
      <c r="DI47" s="228"/>
      <c r="DJ47" s="228"/>
      <c r="DK47" s="228"/>
      <c r="DL47" s="228"/>
      <c r="DM47" s="228"/>
      <c r="DN47" s="228"/>
      <c r="DO47" s="228"/>
      <c r="DP47" s="228"/>
      <c r="DQ47" s="228"/>
      <c r="DR47" s="228"/>
      <c r="DS47" s="228"/>
      <c r="DT47" s="228"/>
      <c r="DU47" s="228"/>
      <c r="DV47" s="228"/>
      <c r="DW47" s="228"/>
      <c r="DX47" s="228"/>
      <c r="DY47" s="228"/>
      <c r="DZ47" s="228"/>
      <c r="EA47" s="228"/>
      <c r="EB47" s="228"/>
      <c r="EC47" s="228"/>
      <c r="ED47" s="228"/>
      <c r="EE47" s="228"/>
      <c r="EF47" s="228"/>
      <c r="EG47" s="228"/>
      <c r="EH47" s="228"/>
      <c r="EI47" s="228"/>
      <c r="EJ47" s="228"/>
      <c r="EK47" s="228"/>
      <c r="EL47" s="228"/>
      <c r="EM47" s="228"/>
      <c r="EN47" s="228"/>
      <c r="EO47" s="228"/>
      <c r="EP47" s="228"/>
      <c r="EQ47" s="228"/>
      <c r="ER47" s="228"/>
      <c r="ES47" s="228"/>
      <c r="ET47" s="228"/>
      <c r="EU47" s="228"/>
      <c r="EV47" s="228"/>
      <c r="EW47" s="228"/>
      <c r="EX47" s="228"/>
      <c r="EY47" s="228"/>
      <c r="EZ47" s="228"/>
      <c r="FA47" s="228"/>
      <c r="FB47" s="228"/>
      <c r="FC47" s="228"/>
      <c r="FD47" s="228"/>
      <c r="FE47" s="228"/>
      <c r="FF47" s="228"/>
      <c r="FG47" s="228"/>
      <c r="FH47" s="228"/>
      <c r="FI47" s="228"/>
      <c r="FJ47" s="228"/>
      <c r="FK47" s="228"/>
      <c r="FL47" s="228"/>
      <c r="FM47" s="228"/>
      <c r="FN47" s="228"/>
      <c r="FO47" s="228"/>
      <c r="FP47" s="228"/>
      <c r="FQ47" s="228"/>
      <c r="FR47" s="228"/>
      <c r="FS47" s="228"/>
      <c r="FT47" s="228"/>
      <c r="FU47" s="228"/>
      <c r="FV47" s="228"/>
      <c r="FW47" s="228"/>
      <c r="FX47" s="228"/>
      <c r="FY47" s="228"/>
      <c r="FZ47" s="228"/>
      <c r="GA47" s="228"/>
      <c r="GB47" s="228"/>
      <c r="GC47" s="228"/>
      <c r="GD47" s="228"/>
      <c r="GE47" s="228"/>
      <c r="GF47" s="228"/>
      <c r="GG47" s="228"/>
      <c r="GH47" s="228"/>
      <c r="GI47" s="228"/>
      <c r="GJ47" s="228"/>
      <c r="GK47" s="228"/>
      <c r="GL47" s="228"/>
      <c r="GM47" s="228"/>
      <c r="GN47" s="228"/>
      <c r="GO47" s="228"/>
      <c r="GP47" s="228"/>
      <c r="GQ47" s="228"/>
      <c r="GR47" s="228"/>
      <c r="GS47" s="228"/>
      <c r="GT47" s="228"/>
      <c r="GU47" s="228"/>
      <c r="GV47" s="228"/>
      <c r="GW47" s="228"/>
      <c r="GX47" s="228"/>
      <c r="GY47" s="228"/>
      <c r="GZ47" s="228"/>
      <c r="HA47" s="228"/>
      <c r="HB47" s="228"/>
      <c r="HC47" s="228"/>
      <c r="HD47" s="228"/>
      <c r="HE47" s="228"/>
      <c r="HF47" s="228"/>
      <c r="HG47" s="228"/>
      <c r="HH47" s="228"/>
      <c r="HI47" s="228"/>
      <c r="HJ47" s="228"/>
      <c r="HK47" s="228"/>
      <c r="HL47" s="228"/>
      <c r="HM47" s="228"/>
      <c r="HN47" s="228"/>
      <c r="HO47" s="228"/>
      <c r="HP47" s="228"/>
      <c r="HQ47" s="228"/>
      <c r="HR47" s="228"/>
      <c r="HS47" s="228"/>
      <c r="HT47" s="228"/>
      <c r="HU47" s="228"/>
      <c r="HV47" s="228"/>
      <c r="HW47" s="228"/>
      <c r="HX47" s="228"/>
      <c r="HY47" s="228"/>
      <c r="HZ47" s="228"/>
    </row>
    <row r="48" spans="1:234" s="8" customForma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row>
    <row r="49" spans="1:243" s="8" customForma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row>
    <row r="50" spans="1:243" s="8" customForma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row>
    <row r="51" spans="1:243" s="8" customForma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row>
    <row r="52" spans="1:243" s="8" customForma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row>
    <row r="53" spans="1:243" s="8" customForma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row>
    <row r="54" spans="1:243" s="8" customForma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row>
    <row r="55" spans="1:243" s="8" customForma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row>
    <row r="56" spans="1:243" s="8" customForma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row>
    <row r="57" spans="1:243" s="8" customForma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row>
    <row r="58" spans="1:243" s="8" customForma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row>
    <row r="59" spans="1:243" s="225" customFormat="1">
      <c r="II59" s="226"/>
    </row>
    <row r="60" spans="1:243" s="225" customFormat="1">
      <c r="II60" s="226"/>
    </row>
    <row r="61" spans="1:243" s="225" customFormat="1">
      <c r="II61" s="226"/>
    </row>
    <row r="62" spans="1:243" s="225" customFormat="1">
      <c r="II62" s="226"/>
    </row>
    <row r="63" spans="1:243" s="225" customFormat="1">
      <c r="II63" s="226"/>
    </row>
    <row r="64" spans="1:243" s="225" customFormat="1">
      <c r="II64" s="226"/>
    </row>
    <row r="65" spans="243:243" s="225" customFormat="1">
      <c r="II65" s="226"/>
    </row>
    <row r="66" spans="243:243" s="225" customFormat="1">
      <c r="II66" s="226"/>
    </row>
    <row r="67" spans="243:243" s="225" customFormat="1">
      <c r="II67" s="226"/>
    </row>
    <row r="68" spans="243:243" s="215" customFormat="1" ht="28.5" customHeight="1"/>
    <row r="69" spans="243:243" s="225" customFormat="1">
      <c r="II69" s="226"/>
    </row>
    <row r="70" spans="243:243" s="225" customFormat="1">
      <c r="II70" s="226"/>
    </row>
    <row r="71" spans="243:243" s="225" customFormat="1">
      <c r="II71" s="226"/>
    </row>
    <row r="72" spans="243:243" s="225" customFormat="1">
      <c r="II72" s="226"/>
    </row>
    <row r="88" spans="1:243" s="230" customFormat="1">
      <c r="A88" s="225"/>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c r="BC88" s="225"/>
      <c r="BD88" s="225"/>
      <c r="BE88" s="225"/>
      <c r="BF88" s="225"/>
      <c r="BG88" s="225"/>
      <c r="BH88" s="225"/>
      <c r="BI88" s="225"/>
      <c r="BJ88" s="225"/>
      <c r="BK88" s="225"/>
      <c r="BL88" s="225"/>
      <c r="BM88" s="225"/>
      <c r="BN88" s="225"/>
      <c r="BO88" s="225"/>
      <c r="BP88" s="225"/>
      <c r="BQ88" s="225"/>
      <c r="BR88" s="225"/>
      <c r="BS88" s="225"/>
      <c r="BT88" s="225"/>
      <c r="BU88" s="225"/>
      <c r="BV88" s="225"/>
      <c r="BW88" s="225"/>
      <c r="BX88" s="225"/>
      <c r="BY88" s="225"/>
      <c r="BZ88" s="225"/>
      <c r="CA88" s="225"/>
      <c r="CB88" s="225"/>
      <c r="CC88" s="225"/>
      <c r="CD88" s="225"/>
      <c r="CE88" s="225"/>
      <c r="CF88" s="225"/>
      <c r="CG88" s="225"/>
      <c r="CH88" s="225"/>
      <c r="CI88" s="225"/>
      <c r="CJ88" s="225"/>
      <c r="CK88" s="225"/>
      <c r="CL88" s="225"/>
      <c r="CM88" s="225"/>
      <c r="CN88" s="225"/>
      <c r="CO88" s="225"/>
      <c r="CP88" s="225"/>
      <c r="CQ88" s="225"/>
      <c r="CR88" s="225"/>
      <c r="CS88" s="225"/>
      <c r="CT88" s="225"/>
      <c r="CU88" s="225"/>
      <c r="CV88" s="225"/>
      <c r="CW88" s="225"/>
      <c r="CX88" s="225"/>
      <c r="CY88" s="225"/>
      <c r="CZ88" s="225"/>
      <c r="DA88" s="225"/>
      <c r="DB88" s="225"/>
      <c r="DC88" s="225"/>
      <c r="DD88" s="225"/>
      <c r="DE88" s="225"/>
      <c r="DF88" s="225"/>
      <c r="DG88" s="225"/>
      <c r="DH88" s="225"/>
      <c r="DI88" s="225"/>
      <c r="DJ88" s="225"/>
      <c r="DK88" s="225"/>
      <c r="DL88" s="225"/>
      <c r="DM88" s="225"/>
      <c r="DN88" s="225"/>
      <c r="DO88" s="225"/>
      <c r="DP88" s="225"/>
      <c r="DQ88" s="225"/>
      <c r="DR88" s="225"/>
      <c r="DS88" s="225"/>
      <c r="DT88" s="225"/>
      <c r="DU88" s="225"/>
      <c r="DV88" s="225"/>
      <c r="DW88" s="225"/>
      <c r="DX88" s="225"/>
      <c r="DY88" s="225"/>
      <c r="DZ88" s="225"/>
      <c r="EA88" s="225"/>
      <c r="EB88" s="225"/>
      <c r="EC88" s="225"/>
      <c r="ED88" s="225"/>
      <c r="EE88" s="225"/>
      <c r="EF88" s="225"/>
      <c r="EG88" s="225"/>
      <c r="EH88" s="225"/>
      <c r="EI88" s="225"/>
      <c r="EJ88" s="225"/>
      <c r="EK88" s="225"/>
      <c r="EL88" s="225"/>
      <c r="EM88" s="225"/>
      <c r="EN88" s="225"/>
      <c r="EO88" s="225"/>
      <c r="EP88" s="225"/>
      <c r="EQ88" s="225"/>
      <c r="ER88" s="225"/>
      <c r="ES88" s="225"/>
      <c r="ET88" s="225"/>
      <c r="EU88" s="225"/>
      <c r="EV88" s="225"/>
      <c r="EW88" s="225"/>
      <c r="EX88" s="225"/>
      <c r="EY88" s="225"/>
      <c r="EZ88" s="225"/>
      <c r="FA88" s="225"/>
      <c r="FB88" s="225"/>
      <c r="FC88" s="225"/>
      <c r="FD88" s="225"/>
      <c r="FE88" s="225"/>
      <c r="FF88" s="225"/>
      <c r="FG88" s="225"/>
      <c r="FH88" s="225"/>
      <c r="FI88" s="225"/>
      <c r="FJ88" s="225"/>
      <c r="FK88" s="225"/>
      <c r="FL88" s="225"/>
      <c r="FM88" s="225"/>
      <c r="FN88" s="225"/>
      <c r="FO88" s="225"/>
      <c r="FP88" s="225"/>
      <c r="FQ88" s="225"/>
      <c r="FR88" s="225"/>
      <c r="FS88" s="225"/>
      <c r="FT88" s="225"/>
      <c r="FU88" s="225"/>
      <c r="FV88" s="225"/>
      <c r="FW88" s="225"/>
      <c r="FX88" s="225"/>
      <c r="FY88" s="225"/>
      <c r="FZ88" s="225"/>
      <c r="GA88" s="225"/>
      <c r="GB88" s="225"/>
      <c r="GC88" s="225"/>
      <c r="GD88" s="225"/>
      <c r="GE88" s="225"/>
      <c r="GF88" s="225"/>
      <c r="GG88" s="225"/>
      <c r="GH88" s="225"/>
      <c r="GI88" s="225"/>
      <c r="GJ88" s="225"/>
      <c r="GK88" s="225"/>
      <c r="GL88" s="225"/>
      <c r="GM88" s="225"/>
      <c r="GN88" s="225"/>
      <c r="GO88" s="225"/>
      <c r="GP88" s="225"/>
      <c r="GQ88" s="225"/>
      <c r="GR88" s="225"/>
      <c r="GS88" s="225"/>
      <c r="GT88" s="225"/>
      <c r="GU88" s="225"/>
      <c r="GV88" s="225"/>
      <c r="GW88" s="225"/>
      <c r="GX88" s="225"/>
      <c r="GY88" s="225"/>
      <c r="GZ88" s="225"/>
      <c r="HA88" s="225"/>
      <c r="HB88" s="225"/>
      <c r="HC88" s="225"/>
      <c r="HD88" s="225"/>
      <c r="HE88" s="225"/>
      <c r="HF88" s="225"/>
      <c r="HG88" s="225"/>
      <c r="HH88" s="225"/>
      <c r="HI88" s="225"/>
      <c r="HJ88" s="225"/>
      <c r="HK88" s="225"/>
      <c r="HL88" s="225"/>
      <c r="HM88" s="225"/>
      <c r="HN88" s="225"/>
      <c r="HO88" s="225"/>
      <c r="HP88" s="225"/>
      <c r="HQ88" s="225"/>
      <c r="HR88" s="225"/>
      <c r="HS88" s="225"/>
      <c r="HT88" s="225"/>
      <c r="HU88" s="225"/>
      <c r="HV88" s="225"/>
      <c r="HW88" s="225"/>
      <c r="HX88" s="225"/>
      <c r="HY88" s="225"/>
      <c r="HZ88" s="225"/>
      <c r="IA88" s="225"/>
      <c r="IB88" s="225"/>
      <c r="IC88" s="225"/>
      <c r="ID88" s="225"/>
      <c r="IE88" s="225"/>
      <c r="IF88" s="225"/>
      <c r="IG88" s="225"/>
      <c r="IH88" s="225"/>
      <c r="II88" s="226"/>
    </row>
  </sheetData>
  <mergeCells count="4">
    <mergeCell ref="B2:D2"/>
    <mergeCell ref="B3:D3"/>
    <mergeCell ref="B4:B5"/>
    <mergeCell ref="C4:C5"/>
  </mergeCells>
  <printOptions horizontalCentered="1"/>
  <pageMargins left="0.70866141732283472" right="0.70866141732283472" top="0.74803149606299213" bottom="0.74803149606299213" header="0.31496062992125984" footer="0.31496062992125984"/>
  <pageSetup paperSize="9" scale="92" fitToHeight="0" orientation="portrait" useFirstPageNumber="1" r:id="rId1"/>
  <headerFooter>
    <oddFooter>&amp;R&amp;P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G89"/>
  <sheetViews>
    <sheetView view="pageBreakPreview" topLeftCell="A76" zoomScaleNormal="100" zoomScaleSheetLayoutView="100" zoomScalePageLayoutView="70" workbookViewId="0">
      <selection activeCell="F86" sqref="F86"/>
    </sheetView>
  </sheetViews>
  <sheetFormatPr defaultColWidth="9.109375" defaultRowHeight="13.2"/>
  <cols>
    <col min="1" max="1" width="2.88671875" style="162" customWidth="1"/>
    <col min="2" max="2" width="10.88671875" style="6" customWidth="1"/>
    <col min="3" max="3" width="50.88671875" style="7" customWidth="1"/>
    <col min="4" max="5" width="13.109375" style="6" customWidth="1"/>
    <col min="6" max="6" width="15.88671875" style="6" customWidth="1"/>
    <col min="7" max="7" width="20.88671875" style="6" customWidth="1"/>
    <col min="8" max="105" width="9.109375" style="162"/>
    <col min="106" max="106" width="45.88671875" style="162" customWidth="1"/>
    <col min="107" max="16384" width="9.109375" style="162"/>
  </cols>
  <sheetData>
    <row r="1" spans="2:7" s="8" customFormat="1" ht="15" customHeight="1" thickBot="1">
      <c r="B1" s="351"/>
      <c r="C1" s="351"/>
      <c r="D1" s="351"/>
      <c r="E1" s="351"/>
      <c r="F1" s="352"/>
      <c r="G1" s="352"/>
    </row>
    <row r="2" spans="2:7" s="8" customFormat="1" ht="20.100000000000001" customHeight="1">
      <c r="B2" s="339" t="str">
        <f>'Bill 2.1.1 Collection Sheet'!B2:D2</f>
        <v>PROPOSED LAST MILE CONNECTIVITY FOR MAUA SEWERAGE PROJECT</v>
      </c>
      <c r="C2" s="340"/>
      <c r="D2" s="340"/>
      <c r="E2" s="340"/>
      <c r="F2" s="340"/>
      <c r="G2" s="341"/>
    </row>
    <row r="3" spans="2:7" s="8" customFormat="1" ht="20.100000000000001" customHeight="1" thickBot="1">
      <c r="B3" s="348" t="s">
        <v>376</v>
      </c>
      <c r="C3" s="349"/>
      <c r="D3" s="349"/>
      <c r="E3" s="349"/>
      <c r="F3" s="349"/>
      <c r="G3" s="350"/>
    </row>
    <row r="4" spans="2:7" s="8" customFormat="1" ht="27" thickBot="1">
      <c r="B4" s="217"/>
      <c r="C4" s="176" t="s">
        <v>82</v>
      </c>
      <c r="D4" s="177" t="s">
        <v>81</v>
      </c>
      <c r="E4" s="173" t="s">
        <v>91</v>
      </c>
      <c r="F4" s="173" t="s">
        <v>92</v>
      </c>
      <c r="G4" s="218" t="s">
        <v>252</v>
      </c>
    </row>
    <row r="5" spans="2:7">
      <c r="B5" s="58" t="s">
        <v>24</v>
      </c>
      <c r="C5" s="163" t="s">
        <v>25</v>
      </c>
      <c r="D5" s="51"/>
      <c r="E5" s="51"/>
      <c r="F5" s="52"/>
      <c r="G5" s="53"/>
    </row>
    <row r="6" spans="2:7">
      <c r="B6" s="14"/>
      <c r="C6" s="30" t="s">
        <v>26</v>
      </c>
      <c r="D6" s="15"/>
      <c r="E6" s="15"/>
      <c r="F6" s="16"/>
      <c r="G6" s="54"/>
    </row>
    <row r="7" spans="2:7">
      <c r="B7" s="14"/>
      <c r="C7" s="56" t="s">
        <v>27</v>
      </c>
      <c r="D7" s="15"/>
      <c r="E7" s="15"/>
      <c r="F7" s="16"/>
      <c r="G7" s="54"/>
    </row>
    <row r="8" spans="2:7" ht="39.6">
      <c r="B8" s="14"/>
      <c r="C8" s="30" t="s">
        <v>28</v>
      </c>
      <c r="D8" s="15"/>
      <c r="E8" s="15"/>
      <c r="F8" s="16"/>
      <c r="G8" s="54"/>
    </row>
    <row r="9" spans="2:7">
      <c r="B9" s="14" t="s">
        <v>244</v>
      </c>
      <c r="C9" s="30" t="s">
        <v>332</v>
      </c>
      <c r="D9" s="15" t="s">
        <v>29</v>
      </c>
      <c r="E9" s="15">
        <v>305</v>
      </c>
      <c r="F9" s="16">
        <f>'Bill 2.1-Total Petrol Station'!F9</f>
        <v>0</v>
      </c>
      <c r="G9" s="54">
        <f>F9*E9</f>
        <v>0</v>
      </c>
    </row>
    <row r="10" spans="2:7">
      <c r="B10" s="14" t="s">
        <v>245</v>
      </c>
      <c r="C10" s="30" t="s">
        <v>323</v>
      </c>
      <c r="D10" s="15" t="s">
        <v>18</v>
      </c>
      <c r="E10" s="15">
        <f>SUM(E33:E40)</f>
        <v>7</v>
      </c>
      <c r="F10" s="16">
        <f>'Bill 2.1-Total Petrol Station'!F10</f>
        <v>0</v>
      </c>
      <c r="G10" s="54">
        <f>E10*F10</f>
        <v>0</v>
      </c>
    </row>
    <row r="11" spans="2:7">
      <c r="B11" s="14"/>
      <c r="C11" s="56" t="s">
        <v>30</v>
      </c>
      <c r="D11" s="15"/>
      <c r="E11" s="15"/>
      <c r="F11" s="16">
        <f>'Bill 2.1-Total Petrol Station'!F11</f>
        <v>0</v>
      </c>
      <c r="G11" s="54"/>
    </row>
    <row r="12" spans="2:7" ht="79.2">
      <c r="B12" s="14" t="s">
        <v>212</v>
      </c>
      <c r="C12" s="30" t="s">
        <v>31</v>
      </c>
      <c r="D12" s="15" t="s">
        <v>32</v>
      </c>
      <c r="E12" s="15">
        <v>1</v>
      </c>
      <c r="F12" s="16"/>
      <c r="G12" s="54">
        <f>F12</f>
        <v>0</v>
      </c>
    </row>
    <row r="13" spans="2:7" ht="39.6">
      <c r="B13" s="14" t="s">
        <v>213</v>
      </c>
      <c r="C13" s="30" t="s">
        <v>33</v>
      </c>
      <c r="D13" s="15" t="s">
        <v>32</v>
      </c>
      <c r="E13" s="15">
        <v>1</v>
      </c>
      <c r="F13" s="16"/>
      <c r="G13" s="54">
        <f>F13</f>
        <v>0</v>
      </c>
    </row>
    <row r="14" spans="2:7" ht="18" customHeight="1">
      <c r="B14" s="221" t="s">
        <v>34</v>
      </c>
      <c r="C14" s="174" t="s">
        <v>35</v>
      </c>
      <c r="D14" s="33"/>
      <c r="E14" s="34"/>
      <c r="F14" s="16">
        <f>'Bill 2.1-Total Petrol Station'!F14</f>
        <v>0</v>
      </c>
      <c r="G14" s="183"/>
    </row>
    <row r="15" spans="2:7" ht="105.6">
      <c r="B15" s="221"/>
      <c r="C15" s="232" t="s">
        <v>314</v>
      </c>
      <c r="D15" s="33"/>
      <c r="E15" s="34"/>
      <c r="F15" s="16">
        <f>'Bill 2.1-Total Petrol Station'!F15</f>
        <v>0</v>
      </c>
      <c r="G15" s="183"/>
    </row>
    <row r="16" spans="2:7">
      <c r="B16" s="14"/>
      <c r="C16" s="56" t="s">
        <v>36</v>
      </c>
      <c r="D16" s="15"/>
      <c r="E16" s="15"/>
      <c r="F16" s="16">
        <f>'Bill 2.1-Total Petrol Station'!F16</f>
        <v>0</v>
      </c>
      <c r="G16" s="54"/>
    </row>
    <row r="17" spans="2:7" ht="139.5" customHeight="1">
      <c r="B17" s="14" t="s">
        <v>214</v>
      </c>
      <c r="C17" s="30" t="s">
        <v>405</v>
      </c>
      <c r="D17" s="15" t="s">
        <v>210</v>
      </c>
      <c r="E17" s="15">
        <f>E9*4</f>
        <v>1220</v>
      </c>
      <c r="F17" s="16">
        <f>'Bill 2.1-Total Petrol Station'!F17</f>
        <v>0</v>
      </c>
      <c r="G17" s="54">
        <f t="shared" ref="G17:G29" si="0">F17*E17</f>
        <v>0</v>
      </c>
    </row>
    <row r="18" spans="2:7" ht="26.4">
      <c r="B18" s="14"/>
      <c r="C18" s="30" t="s">
        <v>37</v>
      </c>
      <c r="D18" s="15"/>
      <c r="E18" s="15"/>
      <c r="F18" s="16">
        <f>'Bill 2.1-Total Petrol Station'!F18</f>
        <v>0</v>
      </c>
      <c r="G18" s="54"/>
    </row>
    <row r="19" spans="2:7">
      <c r="B19" s="14" t="s">
        <v>215</v>
      </c>
      <c r="C19" s="30" t="s">
        <v>316</v>
      </c>
      <c r="D19" s="15" t="s">
        <v>18</v>
      </c>
      <c r="E19" s="15">
        <v>2</v>
      </c>
      <c r="F19" s="16">
        <f>'Bill 2.1-Total Petrol Station'!F19</f>
        <v>0</v>
      </c>
      <c r="G19" s="184">
        <f t="shared" ref="G19" si="1">F19*E19</f>
        <v>0</v>
      </c>
    </row>
    <row r="20" spans="2:7">
      <c r="B20" s="14" t="s">
        <v>216</v>
      </c>
      <c r="C20" s="30" t="s">
        <v>38</v>
      </c>
      <c r="D20" s="15" t="s">
        <v>18</v>
      </c>
      <c r="E20" s="15">
        <v>1</v>
      </c>
      <c r="F20" s="16">
        <f>'Bill 2.1-Total Petrol Station'!F20</f>
        <v>0</v>
      </c>
      <c r="G20" s="184">
        <f t="shared" si="0"/>
        <v>0</v>
      </c>
    </row>
    <row r="21" spans="2:7">
      <c r="B21" s="14" t="s">
        <v>315</v>
      </c>
      <c r="C21" s="30" t="s">
        <v>39</v>
      </c>
      <c r="D21" s="15" t="s">
        <v>18</v>
      </c>
      <c r="E21" s="15">
        <v>1</v>
      </c>
      <c r="F21" s="16">
        <f>'Bill 2.1-Total Petrol Station'!F21</f>
        <v>0</v>
      </c>
      <c r="G21" s="184">
        <f t="shared" si="0"/>
        <v>0</v>
      </c>
    </row>
    <row r="22" spans="2:7">
      <c r="B22" s="14" t="s">
        <v>40</v>
      </c>
      <c r="C22" s="56" t="s">
        <v>41</v>
      </c>
      <c r="D22" s="15"/>
      <c r="E22" s="15"/>
      <c r="F22" s="16">
        <f>'Bill 2.1-Total Petrol Station'!F22</f>
        <v>0</v>
      </c>
      <c r="G22" s="54"/>
    </row>
    <row r="23" spans="2:7" ht="79.2">
      <c r="B23" s="14"/>
      <c r="C23" s="30" t="s">
        <v>311</v>
      </c>
      <c r="D23" s="15"/>
      <c r="E23" s="15"/>
      <c r="F23" s="16"/>
      <c r="G23" s="54"/>
    </row>
    <row r="24" spans="2:7">
      <c r="B24" s="14" t="s">
        <v>217</v>
      </c>
      <c r="C24" s="30" t="s">
        <v>333</v>
      </c>
      <c r="D24" s="15" t="s">
        <v>29</v>
      </c>
      <c r="E24" s="15">
        <v>83</v>
      </c>
      <c r="F24" s="16">
        <f>'Bill 2.1-Total Petrol Station'!F24</f>
        <v>0</v>
      </c>
      <c r="G24" s="54">
        <f t="shared" si="0"/>
        <v>0</v>
      </c>
    </row>
    <row r="25" spans="2:7">
      <c r="B25" s="14" t="s">
        <v>218</v>
      </c>
      <c r="C25" s="30" t="s">
        <v>334</v>
      </c>
      <c r="D25" s="15" t="s">
        <v>29</v>
      </c>
      <c r="E25" s="15">
        <v>136</v>
      </c>
      <c r="F25" s="16">
        <f>'Bill 2.1-Total Petrol Station'!F25</f>
        <v>0</v>
      </c>
      <c r="G25" s="54">
        <f t="shared" si="0"/>
        <v>0</v>
      </c>
    </row>
    <row r="26" spans="2:7">
      <c r="B26" s="14" t="s">
        <v>219</v>
      </c>
      <c r="C26" s="30" t="s">
        <v>335</v>
      </c>
      <c r="D26" s="15" t="s">
        <v>29</v>
      </c>
      <c r="E26" s="15">
        <v>0</v>
      </c>
      <c r="F26" s="16">
        <f>'Bill 2.1-Total Petrol Station'!F26</f>
        <v>0</v>
      </c>
      <c r="G26" s="54">
        <f t="shared" si="0"/>
        <v>0</v>
      </c>
    </row>
    <row r="27" spans="2:7">
      <c r="B27" s="14" t="s">
        <v>220</v>
      </c>
      <c r="C27" s="30" t="s">
        <v>336</v>
      </c>
      <c r="D27" s="15" t="s">
        <v>29</v>
      </c>
      <c r="E27" s="15">
        <v>16</v>
      </c>
      <c r="F27" s="16">
        <f>'Bill 2.1-Total Petrol Station'!F27</f>
        <v>0</v>
      </c>
      <c r="G27" s="54">
        <f t="shared" si="0"/>
        <v>0</v>
      </c>
    </row>
    <row r="28" spans="2:7">
      <c r="B28" s="14" t="s">
        <v>246</v>
      </c>
      <c r="C28" s="30" t="s">
        <v>337</v>
      </c>
      <c r="D28" s="15" t="s">
        <v>29</v>
      </c>
      <c r="E28" s="15">
        <v>38</v>
      </c>
      <c r="F28" s="16">
        <f>'Bill 2.1-Total Petrol Station'!F28</f>
        <v>0</v>
      </c>
      <c r="G28" s="54">
        <f t="shared" si="0"/>
        <v>0</v>
      </c>
    </row>
    <row r="29" spans="2:7" ht="26.4">
      <c r="B29" s="14" t="s">
        <v>247</v>
      </c>
      <c r="C29" s="30" t="s">
        <v>342</v>
      </c>
      <c r="D29" s="15" t="s">
        <v>29</v>
      </c>
      <c r="E29" s="15">
        <v>41</v>
      </c>
      <c r="F29" s="16">
        <f>'Bill 2.1-Total Petrol Station'!F29</f>
        <v>0</v>
      </c>
      <c r="G29" s="54">
        <f t="shared" si="0"/>
        <v>0</v>
      </c>
    </row>
    <row r="30" spans="2:7" ht="17.25" customHeight="1">
      <c r="B30" s="14"/>
      <c r="C30" s="30"/>
      <c r="D30" s="15"/>
      <c r="E30" s="15"/>
      <c r="F30" s="16"/>
      <c r="G30" s="54"/>
    </row>
    <row r="31" spans="2:7">
      <c r="B31" s="14" t="s">
        <v>42</v>
      </c>
      <c r="C31" s="56" t="s">
        <v>43</v>
      </c>
      <c r="D31" s="15"/>
      <c r="E31" s="15"/>
      <c r="F31" s="16"/>
      <c r="G31" s="54"/>
    </row>
    <row r="32" spans="2:7" ht="92.4">
      <c r="B32" s="14"/>
      <c r="C32" s="30" t="s">
        <v>317</v>
      </c>
      <c r="D32" s="15"/>
      <c r="E32" s="15"/>
      <c r="F32" s="16"/>
      <c r="G32" s="54"/>
    </row>
    <row r="33" spans="2:7">
      <c r="B33" s="14" t="s">
        <v>221</v>
      </c>
      <c r="C33" s="30" t="s">
        <v>67</v>
      </c>
      <c r="D33" s="15" t="s">
        <v>18</v>
      </c>
      <c r="E33" s="15">
        <v>3</v>
      </c>
      <c r="F33" s="16">
        <f>'Bill 2.1-Total Petrol Station'!F33</f>
        <v>0</v>
      </c>
      <c r="G33" s="54">
        <f>F33*E33</f>
        <v>0</v>
      </c>
    </row>
    <row r="34" spans="2:7" ht="13.8" thickBot="1">
      <c r="B34" s="14"/>
      <c r="C34" s="30"/>
      <c r="D34" s="15"/>
      <c r="E34" s="15"/>
      <c r="F34" s="16">
        <f>'Bill 2.1-Total Petrol Station'!F34</f>
        <v>0</v>
      </c>
      <c r="G34" s="54"/>
    </row>
    <row r="35" spans="2:7" ht="13.8" thickBot="1">
      <c r="B35" s="224" t="s">
        <v>310</v>
      </c>
      <c r="C35" s="178"/>
      <c r="D35" s="179"/>
      <c r="E35" s="180"/>
      <c r="F35" s="180"/>
      <c r="G35" s="182">
        <f>SUM(G9:G33)</f>
        <v>0</v>
      </c>
    </row>
    <row r="36" spans="2:7">
      <c r="B36" s="14" t="s">
        <v>222</v>
      </c>
      <c r="C36" s="30" t="s">
        <v>68</v>
      </c>
      <c r="D36" s="15" t="s">
        <v>18</v>
      </c>
      <c r="E36" s="15">
        <v>1</v>
      </c>
      <c r="F36" s="16">
        <f>'Bill 2.1-Total Petrol Station'!F36</f>
        <v>0</v>
      </c>
      <c r="G36" s="54">
        <f t="shared" ref="G36:G40" si="2">F36*E36</f>
        <v>0</v>
      </c>
    </row>
    <row r="37" spans="2:7">
      <c r="B37" s="14" t="s">
        <v>223</v>
      </c>
      <c r="C37" s="30" t="s">
        <v>69</v>
      </c>
      <c r="D37" s="15" t="s">
        <v>18</v>
      </c>
      <c r="E37" s="15">
        <v>0</v>
      </c>
      <c r="F37" s="16">
        <f>'Bill 2.1-Total Petrol Station'!F37</f>
        <v>0</v>
      </c>
      <c r="G37" s="54">
        <f t="shared" si="2"/>
        <v>0</v>
      </c>
    </row>
    <row r="38" spans="2:7">
      <c r="B38" s="14" t="s">
        <v>224</v>
      </c>
      <c r="C38" s="30" t="s">
        <v>70</v>
      </c>
      <c r="D38" s="15" t="s">
        <v>18</v>
      </c>
      <c r="E38" s="15">
        <v>0</v>
      </c>
      <c r="F38" s="16">
        <f>'Bill 2.1-Total Petrol Station'!F38</f>
        <v>0</v>
      </c>
      <c r="G38" s="54">
        <f t="shared" si="2"/>
        <v>0</v>
      </c>
    </row>
    <row r="39" spans="2:7">
      <c r="B39" s="14" t="s">
        <v>225</v>
      </c>
      <c r="C39" s="30" t="s">
        <v>71</v>
      </c>
      <c r="D39" s="15" t="s">
        <v>18</v>
      </c>
      <c r="E39" s="15">
        <v>2</v>
      </c>
      <c r="F39" s="16">
        <f>'Bill 2.1-Total Petrol Station'!F39</f>
        <v>0</v>
      </c>
      <c r="G39" s="54">
        <f t="shared" si="2"/>
        <v>0</v>
      </c>
    </row>
    <row r="40" spans="2:7">
      <c r="B40" s="14" t="s">
        <v>249</v>
      </c>
      <c r="C40" s="30" t="s">
        <v>322</v>
      </c>
      <c r="D40" s="15" t="s">
        <v>18</v>
      </c>
      <c r="E40" s="15">
        <v>1</v>
      </c>
      <c r="F40" s="16">
        <f>'Bill 2.1-Total Petrol Station'!F40</f>
        <v>0</v>
      </c>
      <c r="G40" s="54">
        <f t="shared" si="2"/>
        <v>0</v>
      </c>
    </row>
    <row r="41" spans="2:7">
      <c r="B41" s="322" t="s">
        <v>481</v>
      </c>
      <c r="C41" s="323" t="s">
        <v>480</v>
      </c>
      <c r="D41" s="324" t="s">
        <v>18</v>
      </c>
      <c r="E41" s="324">
        <v>0</v>
      </c>
      <c r="F41" s="16"/>
      <c r="G41" s="54">
        <f>F41*E41</f>
        <v>0</v>
      </c>
    </row>
    <row r="42" spans="2:7">
      <c r="B42" s="322" t="s">
        <v>482</v>
      </c>
      <c r="C42" s="323" t="s">
        <v>68</v>
      </c>
      <c r="D42" s="324" t="s">
        <v>18</v>
      </c>
      <c r="E42" s="324">
        <v>2</v>
      </c>
      <c r="F42" s="16"/>
      <c r="G42" s="54">
        <f t="shared" ref="G42:G46" si="3">F42*E42</f>
        <v>0</v>
      </c>
    </row>
    <row r="43" spans="2:7">
      <c r="B43" s="322" t="s">
        <v>483</v>
      </c>
      <c r="C43" s="323" t="s">
        <v>69</v>
      </c>
      <c r="D43" s="324" t="s">
        <v>18</v>
      </c>
      <c r="E43" s="324">
        <v>0</v>
      </c>
      <c r="F43" s="16"/>
      <c r="G43" s="54">
        <f t="shared" si="3"/>
        <v>0</v>
      </c>
    </row>
    <row r="44" spans="2:7">
      <c r="B44" s="322" t="s">
        <v>484</v>
      </c>
      <c r="C44" s="323" t="s">
        <v>70</v>
      </c>
      <c r="D44" s="324" t="s">
        <v>18</v>
      </c>
      <c r="E44" s="324">
        <v>2</v>
      </c>
      <c r="F44" s="16"/>
      <c r="G44" s="54">
        <f t="shared" si="3"/>
        <v>0</v>
      </c>
    </row>
    <row r="45" spans="2:7">
      <c r="B45" s="322" t="s">
        <v>486</v>
      </c>
      <c r="C45" s="323" t="s">
        <v>71</v>
      </c>
      <c r="D45" s="324" t="s">
        <v>18</v>
      </c>
      <c r="E45" s="324">
        <v>0</v>
      </c>
      <c r="F45" s="16"/>
      <c r="G45" s="54">
        <f t="shared" si="3"/>
        <v>0</v>
      </c>
    </row>
    <row r="46" spans="2:7">
      <c r="B46" s="322" t="s">
        <v>485</v>
      </c>
      <c r="C46" s="323" t="s">
        <v>322</v>
      </c>
      <c r="D46" s="324" t="s">
        <v>18</v>
      </c>
      <c r="E46" s="324">
        <v>1</v>
      </c>
      <c r="F46" s="16"/>
      <c r="G46" s="54">
        <f t="shared" si="3"/>
        <v>0</v>
      </c>
    </row>
    <row r="47" spans="2:7">
      <c r="B47" s="14"/>
      <c r="C47" s="30"/>
      <c r="D47" s="15"/>
      <c r="E47" s="15"/>
      <c r="F47" s="16"/>
      <c r="G47" s="54"/>
    </row>
    <row r="48" spans="2:7">
      <c r="B48" s="14"/>
      <c r="C48" s="56" t="s">
        <v>44</v>
      </c>
      <c r="D48" s="15"/>
      <c r="E48" s="15"/>
      <c r="F48" s="16"/>
      <c r="G48" s="54"/>
    </row>
    <row r="49" spans="2:7" ht="26.4">
      <c r="B49" s="14" t="s">
        <v>226</v>
      </c>
      <c r="C49" s="30" t="s">
        <v>74</v>
      </c>
      <c r="D49" s="15" t="s">
        <v>18</v>
      </c>
      <c r="E49" s="15">
        <v>5</v>
      </c>
      <c r="F49" s="16">
        <f>'Bill 2.1-Total Petrol Station'!F44</f>
        <v>0</v>
      </c>
      <c r="G49" s="54">
        <f t="shared" ref="G49:G54" si="4">F49*E49</f>
        <v>0</v>
      </c>
    </row>
    <row r="50" spans="2:7" ht="26.4">
      <c r="B50" s="14" t="s">
        <v>227</v>
      </c>
      <c r="C50" s="30" t="s">
        <v>75</v>
      </c>
      <c r="D50" s="15" t="s">
        <v>18</v>
      </c>
      <c r="E50" s="15">
        <v>3</v>
      </c>
      <c r="F50" s="16">
        <f>'Bill 2.1-Total Petrol Station'!F45</f>
        <v>0</v>
      </c>
      <c r="G50" s="54">
        <f t="shared" si="4"/>
        <v>0</v>
      </c>
    </row>
    <row r="51" spans="2:7" ht="39.6">
      <c r="B51" s="14" t="s">
        <v>228</v>
      </c>
      <c r="C51" s="30" t="s">
        <v>45</v>
      </c>
      <c r="D51" s="15" t="s">
        <v>18</v>
      </c>
      <c r="E51" s="15">
        <v>3</v>
      </c>
      <c r="F51" s="16">
        <f>'Bill 2.1-Total Petrol Station'!F46</f>
        <v>0</v>
      </c>
      <c r="G51" s="54">
        <f t="shared" si="4"/>
        <v>0</v>
      </c>
    </row>
    <row r="52" spans="2:7" ht="39.6">
      <c r="B52" s="14" t="s">
        <v>229</v>
      </c>
      <c r="C52" s="30" t="s">
        <v>46</v>
      </c>
      <c r="D52" s="15" t="s">
        <v>18</v>
      </c>
      <c r="E52" s="15">
        <v>5</v>
      </c>
      <c r="F52" s="16">
        <f>'Bill 2.1-Total Petrol Station'!F47</f>
        <v>0</v>
      </c>
      <c r="G52" s="54">
        <f t="shared" si="4"/>
        <v>0</v>
      </c>
    </row>
    <row r="53" spans="2:7" ht="39.6">
      <c r="B53" s="233" t="s">
        <v>230</v>
      </c>
      <c r="C53" s="234" t="s">
        <v>47</v>
      </c>
      <c r="D53" s="235" t="s">
        <v>18</v>
      </c>
      <c r="E53" s="235">
        <v>5</v>
      </c>
      <c r="F53" s="16">
        <f>'Bill 2.1-Total Petrol Station'!F48</f>
        <v>0</v>
      </c>
      <c r="G53" s="237">
        <f t="shared" si="4"/>
        <v>0</v>
      </c>
    </row>
    <row r="54" spans="2:7" ht="39.6">
      <c r="B54" s="14" t="s">
        <v>231</v>
      </c>
      <c r="C54" s="30" t="s">
        <v>48</v>
      </c>
      <c r="D54" s="15" t="s">
        <v>18</v>
      </c>
      <c r="E54" s="15">
        <v>6</v>
      </c>
      <c r="F54" s="16">
        <f>'Bill 2.1-Total Petrol Station'!F49</f>
        <v>0</v>
      </c>
      <c r="G54" s="54">
        <f t="shared" si="4"/>
        <v>0</v>
      </c>
    </row>
    <row r="55" spans="2:7">
      <c r="B55" s="14"/>
      <c r="C55" s="56" t="s">
        <v>49</v>
      </c>
      <c r="D55" s="15"/>
      <c r="E55" s="15"/>
      <c r="F55" s="16">
        <f>'Bill 2.1-Total Petrol Station'!F50</f>
        <v>0</v>
      </c>
      <c r="G55" s="54"/>
    </row>
    <row r="56" spans="2:7" ht="39.6">
      <c r="B56" s="14" t="s">
        <v>232</v>
      </c>
      <c r="C56" s="30" t="s">
        <v>50</v>
      </c>
      <c r="D56" s="15" t="s">
        <v>32</v>
      </c>
      <c r="E56" s="15">
        <v>1</v>
      </c>
      <c r="F56" s="16">
        <f>'Bill 2.1-Total Petrol Station'!F51</f>
        <v>0</v>
      </c>
      <c r="G56" s="54">
        <f>F56</f>
        <v>0</v>
      </c>
    </row>
    <row r="57" spans="2:7">
      <c r="B57" s="14"/>
      <c r="C57" s="30" t="s">
        <v>3</v>
      </c>
      <c r="D57" s="15"/>
      <c r="E57" s="15"/>
      <c r="F57" s="16">
        <f>'Bill 2.1-Total Petrol Station'!F52</f>
        <v>0</v>
      </c>
      <c r="G57" s="54"/>
    </row>
    <row r="58" spans="2:7">
      <c r="B58" s="14"/>
      <c r="C58" s="30" t="s">
        <v>2</v>
      </c>
      <c r="D58" s="15"/>
      <c r="E58" s="15"/>
      <c r="F58" s="16">
        <f>'Bill 2.1-Total Petrol Station'!F53</f>
        <v>0</v>
      </c>
      <c r="G58" s="54"/>
    </row>
    <row r="59" spans="2:7">
      <c r="B59" s="14"/>
      <c r="C59" s="56" t="s">
        <v>51</v>
      </c>
      <c r="D59" s="15"/>
      <c r="E59" s="15"/>
      <c r="F59" s="16">
        <f>'Bill 2.1-Total Petrol Station'!F54</f>
        <v>0</v>
      </c>
      <c r="G59" s="54"/>
    </row>
    <row r="60" spans="2:7" ht="92.4">
      <c r="B60" s="14" t="s">
        <v>251</v>
      </c>
      <c r="C60" s="30" t="s">
        <v>76</v>
      </c>
      <c r="D60" s="15" t="s">
        <v>29</v>
      </c>
      <c r="E60" s="15">
        <v>18</v>
      </c>
      <c r="F60" s="16">
        <f>'Bill 2.1-Total Petrol Station'!F55</f>
        <v>0</v>
      </c>
      <c r="G60" s="54">
        <f>F60*E60</f>
        <v>0</v>
      </c>
    </row>
    <row r="61" spans="2:7" ht="105.6">
      <c r="B61" s="14" t="s">
        <v>233</v>
      </c>
      <c r="C61" s="286" t="s">
        <v>398</v>
      </c>
      <c r="D61" s="15" t="s">
        <v>29</v>
      </c>
      <c r="E61" s="15">
        <v>10</v>
      </c>
      <c r="F61" s="16">
        <f>'Bill 2.1-Total Petrol Station'!F56</f>
        <v>0</v>
      </c>
      <c r="G61" s="54">
        <f>E61*F61</f>
        <v>0</v>
      </c>
    </row>
    <row r="62" spans="2:7" ht="26.4">
      <c r="B62" s="14" t="s">
        <v>234</v>
      </c>
      <c r="C62" s="216" t="s">
        <v>52</v>
      </c>
      <c r="D62" s="15" t="s">
        <v>210</v>
      </c>
      <c r="E62" s="15">
        <f>20%*E61*2</f>
        <v>4</v>
      </c>
      <c r="F62" s="16">
        <f>'Bill 2.1-Total Petrol Station'!F57</f>
        <v>0</v>
      </c>
      <c r="G62" s="54">
        <f>E62*F62</f>
        <v>0</v>
      </c>
    </row>
    <row r="63" spans="2:7" ht="39.6">
      <c r="B63" s="14" t="s">
        <v>309</v>
      </c>
      <c r="C63" s="216" t="s">
        <v>53</v>
      </c>
      <c r="D63" s="15" t="s">
        <v>32</v>
      </c>
      <c r="E63" s="15">
        <v>1</v>
      </c>
      <c r="F63" s="16">
        <f>'Bill 2.1-Total Petrol Station'!F58</f>
        <v>0</v>
      </c>
      <c r="G63" s="54">
        <f>E63*F63</f>
        <v>0</v>
      </c>
    </row>
    <row r="64" spans="2:7">
      <c r="B64" s="14"/>
      <c r="C64" s="216" t="s">
        <v>3</v>
      </c>
      <c r="D64" s="15"/>
      <c r="E64" s="15"/>
      <c r="F64" s="16">
        <f>'Bill 2.1-Total Petrol Station'!F59</f>
        <v>0</v>
      </c>
      <c r="G64" s="54"/>
    </row>
    <row r="65" spans="1:7">
      <c r="B65" s="14"/>
      <c r="C65" s="216" t="s">
        <v>2</v>
      </c>
      <c r="D65" s="15"/>
      <c r="E65" s="15"/>
      <c r="F65" s="16">
        <f>'Bill 2.1-Total Petrol Station'!F60</f>
        <v>0</v>
      </c>
      <c r="G65" s="54"/>
    </row>
    <row r="66" spans="1:7" s="164" customFormat="1">
      <c r="A66" s="162"/>
      <c r="B66" s="14"/>
      <c r="C66" s="216" t="s">
        <v>4</v>
      </c>
      <c r="D66" s="15"/>
      <c r="E66" s="15"/>
      <c r="F66" s="16">
        <f>'Bill 2.1-Total Petrol Station'!F61</f>
        <v>0</v>
      </c>
      <c r="G66" s="54"/>
    </row>
    <row r="67" spans="1:7">
      <c r="B67" s="14" t="s">
        <v>235</v>
      </c>
      <c r="C67" s="30" t="s">
        <v>54</v>
      </c>
      <c r="D67" s="15" t="s">
        <v>29</v>
      </c>
      <c r="E67" s="15"/>
      <c r="F67" s="16">
        <f>'Bill 2.1-Total Petrol Station'!F62</f>
        <v>0</v>
      </c>
      <c r="G67" s="54">
        <f t="shared" ref="G67:G82" si="5">F67*E67</f>
        <v>0</v>
      </c>
    </row>
    <row r="68" spans="1:7" ht="26.4">
      <c r="B68" s="14" t="s">
        <v>236</v>
      </c>
      <c r="C68" s="30" t="s">
        <v>55</v>
      </c>
      <c r="D68" s="15" t="s">
        <v>29</v>
      </c>
      <c r="E68" s="15">
        <f>E9</f>
        <v>305</v>
      </c>
      <c r="F68" s="16">
        <f>'Bill 2.1-Total Petrol Station'!F63</f>
        <v>0</v>
      </c>
      <c r="G68" s="54">
        <f t="shared" si="5"/>
        <v>0</v>
      </c>
    </row>
    <row r="69" spans="1:7" ht="26.4">
      <c r="B69" s="14" t="s">
        <v>56</v>
      </c>
      <c r="C69" s="56" t="s">
        <v>57</v>
      </c>
      <c r="D69" s="15"/>
      <c r="E69" s="15"/>
      <c r="F69" s="16">
        <f>'Bill 2.1-Total Petrol Station'!F64</f>
        <v>0</v>
      </c>
      <c r="G69" s="54"/>
    </row>
    <row r="70" spans="1:7">
      <c r="B70" s="14"/>
      <c r="C70" s="30" t="s">
        <v>58</v>
      </c>
      <c r="D70" s="15"/>
      <c r="E70" s="15"/>
      <c r="F70" s="16">
        <f>'Bill 2.1-Total Petrol Station'!F65</f>
        <v>0</v>
      </c>
      <c r="G70" s="54"/>
    </row>
    <row r="71" spans="1:7">
      <c r="A71" s="164"/>
      <c r="B71" s="14"/>
      <c r="C71" s="30" t="s">
        <v>59</v>
      </c>
      <c r="D71" s="15"/>
      <c r="E71" s="15"/>
      <c r="F71" s="16">
        <f>'Bill 2.1-Total Petrol Station'!F66</f>
        <v>0</v>
      </c>
      <c r="G71" s="184"/>
    </row>
    <row r="72" spans="1:7" ht="14.4">
      <c r="B72" s="14" t="s">
        <v>237</v>
      </c>
      <c r="C72" s="30" t="s">
        <v>60</v>
      </c>
      <c r="D72" s="15" t="s">
        <v>210</v>
      </c>
      <c r="E72" s="231">
        <f>(3.142*0.4*0.4)*E10</f>
        <v>3.5190400000000004</v>
      </c>
      <c r="F72" s="16">
        <f>'Bill 2.1-Total Petrol Station'!F67</f>
        <v>0</v>
      </c>
      <c r="G72" s="54">
        <f t="shared" si="5"/>
        <v>0</v>
      </c>
    </row>
    <row r="73" spans="1:7" ht="14.4">
      <c r="B73" s="14" t="s">
        <v>238</v>
      </c>
      <c r="C73" s="30" t="s">
        <v>61</v>
      </c>
      <c r="D73" s="15" t="s">
        <v>210</v>
      </c>
      <c r="E73" s="231">
        <f>(3.142*0.4*0.4)*E10</f>
        <v>3.5190400000000004</v>
      </c>
      <c r="F73" s="16">
        <f>'Bill 2.1-Total Petrol Station'!F68</f>
        <v>0</v>
      </c>
      <c r="G73" s="54">
        <f t="shared" si="5"/>
        <v>0</v>
      </c>
    </row>
    <row r="74" spans="1:7" ht="14.4">
      <c r="B74" s="14" t="s">
        <v>239</v>
      </c>
      <c r="C74" s="30" t="s">
        <v>62</v>
      </c>
      <c r="D74" s="15" t="s">
        <v>210</v>
      </c>
      <c r="E74" s="231">
        <f>(3.142*0.4*0.4)*E10</f>
        <v>3.5190400000000004</v>
      </c>
      <c r="F74" s="16">
        <f>'Bill 2.1-Total Petrol Station'!F69</f>
        <v>0</v>
      </c>
      <c r="G74" s="54">
        <f t="shared" si="5"/>
        <v>0</v>
      </c>
    </row>
    <row r="75" spans="1:7" ht="13.8" thickBot="1">
      <c r="B75" s="14"/>
      <c r="C75" s="30"/>
      <c r="D75" s="15"/>
      <c r="E75" s="231"/>
      <c r="F75" s="16">
        <f>'Bill 2.1-Total Petrol Station'!F70</f>
        <v>0</v>
      </c>
      <c r="G75" s="54"/>
    </row>
    <row r="76" spans="1:7" ht="43.5" customHeight="1" thickBot="1">
      <c r="B76" s="185" t="s">
        <v>310</v>
      </c>
      <c r="C76" s="186"/>
      <c r="D76" s="40"/>
      <c r="E76" s="41"/>
      <c r="F76" s="41"/>
      <c r="G76" s="188">
        <f>SUM(G36:G74)</f>
        <v>0</v>
      </c>
    </row>
    <row r="77" spans="1:7">
      <c r="B77" s="14"/>
      <c r="C77" s="30" t="s">
        <v>63</v>
      </c>
      <c r="D77" s="15"/>
      <c r="E77" s="15"/>
      <c r="F77" s="16">
        <f>'Bill 2.1-Total Petrol Station'!F72</f>
        <v>0</v>
      </c>
      <c r="G77" s="54"/>
    </row>
    <row r="78" spans="1:7" ht="48.75" customHeight="1">
      <c r="B78" s="14" t="s">
        <v>240</v>
      </c>
      <c r="C78" s="30" t="s">
        <v>60</v>
      </c>
      <c r="D78" s="15" t="s">
        <v>210</v>
      </c>
      <c r="E78" s="231">
        <f>(3.142*0.6*0.6)*E10*0.5</f>
        <v>3.9589199999999996</v>
      </c>
      <c r="F78" s="16">
        <f>'Bill 2.1-Total Petrol Station'!F73</f>
        <v>0</v>
      </c>
      <c r="G78" s="54">
        <f t="shared" si="5"/>
        <v>0</v>
      </c>
    </row>
    <row r="79" spans="1:7" ht="14.4">
      <c r="B79" s="14" t="s">
        <v>241</v>
      </c>
      <c r="C79" s="30" t="s">
        <v>61</v>
      </c>
      <c r="D79" s="15" t="s">
        <v>210</v>
      </c>
      <c r="E79" s="231">
        <f>(3.142*0.6*0.6)*E10*0.5</f>
        <v>3.9589199999999996</v>
      </c>
      <c r="F79" s="16">
        <f>'Bill 2.1-Total Petrol Station'!F74</f>
        <v>0</v>
      </c>
      <c r="G79" s="54">
        <f t="shared" si="5"/>
        <v>0</v>
      </c>
    </row>
    <row r="80" spans="1:7" ht="14.4">
      <c r="B80" s="14" t="s">
        <v>242</v>
      </c>
      <c r="C80" s="30" t="s">
        <v>62</v>
      </c>
      <c r="D80" s="15" t="s">
        <v>210</v>
      </c>
      <c r="E80" s="231">
        <f>(3.142*0.6*0.6)*E10*0.5</f>
        <v>3.9589199999999996</v>
      </c>
      <c r="F80" s="16">
        <f>'Bill 2.1-Total Petrol Station'!F75</f>
        <v>0</v>
      </c>
      <c r="G80" s="54">
        <f t="shared" si="5"/>
        <v>0</v>
      </c>
    </row>
    <row r="81" spans="1:241" ht="52.8">
      <c r="B81" s="14"/>
      <c r="C81" s="30" t="s">
        <v>312</v>
      </c>
      <c r="D81" s="15"/>
      <c r="E81" s="15"/>
      <c r="F81" s="16">
        <f>'Bill 2.1-Total Petrol Station'!F76</f>
        <v>0</v>
      </c>
      <c r="G81" s="54"/>
    </row>
    <row r="82" spans="1:241">
      <c r="B82" s="14" t="s">
        <v>243</v>
      </c>
      <c r="C82" s="30" t="s">
        <v>313</v>
      </c>
      <c r="D82" s="15" t="s">
        <v>29</v>
      </c>
      <c r="E82" s="15">
        <f>25%*E9</f>
        <v>76.25</v>
      </c>
      <c r="F82" s="16">
        <f>'Bill 2.1-Total Petrol Station'!F77</f>
        <v>0</v>
      </c>
      <c r="G82" s="54">
        <f t="shared" si="5"/>
        <v>0</v>
      </c>
    </row>
    <row r="83" spans="1:241" ht="41.4">
      <c r="B83" s="291"/>
      <c r="C83" s="292" t="s">
        <v>406</v>
      </c>
      <c r="D83" s="293"/>
      <c r="E83" s="288"/>
      <c r="F83" s="16">
        <f>'Bill 2.1-Total Petrol Station'!F78</f>
        <v>0</v>
      </c>
      <c r="G83" s="287"/>
    </row>
    <row r="84" spans="1:241" s="8" customFormat="1" ht="26.4">
      <c r="A84" s="162"/>
      <c r="B84" s="294" t="s">
        <v>407</v>
      </c>
      <c r="C84" s="295" t="s">
        <v>411</v>
      </c>
      <c r="D84" s="296" t="s">
        <v>409</v>
      </c>
      <c r="E84" s="297">
        <v>120</v>
      </c>
      <c r="F84" s="298"/>
      <c r="G84" s="299">
        <f>E84*F84</f>
        <v>0</v>
      </c>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c r="HO84" s="18"/>
      <c r="HP84" s="18"/>
      <c r="HQ84" s="18"/>
      <c r="HR84" s="18"/>
      <c r="HS84" s="18"/>
      <c r="HT84" s="18"/>
      <c r="HU84" s="18"/>
      <c r="HV84" s="18"/>
      <c r="HW84" s="18"/>
      <c r="HX84" s="18"/>
      <c r="HY84" s="18"/>
      <c r="HZ84" s="18"/>
      <c r="IA84" s="18"/>
      <c r="IB84" s="18"/>
      <c r="IC84" s="18"/>
      <c r="ID84" s="18"/>
      <c r="IE84" s="18"/>
      <c r="IF84" s="18"/>
      <c r="IG84" s="18"/>
    </row>
    <row r="85" spans="1:241" ht="41.4">
      <c r="B85" s="291"/>
      <c r="C85" s="292" t="s">
        <v>406</v>
      </c>
      <c r="D85" s="293"/>
      <c r="E85" s="288"/>
      <c r="F85" s="16">
        <f>'Bill 2.1-Total Petrol Station'!F80</f>
        <v>0</v>
      </c>
      <c r="G85" s="287"/>
    </row>
    <row r="86" spans="1:241" ht="26.4">
      <c r="B86" s="294" t="s">
        <v>407</v>
      </c>
      <c r="C86" s="295" t="s">
        <v>411</v>
      </c>
      <c r="D86" s="296" t="s">
        <v>409</v>
      </c>
      <c r="E86" s="297">
        <v>60</v>
      </c>
      <c r="F86" s="298"/>
      <c r="G86" s="299">
        <f>E86*F86</f>
        <v>0</v>
      </c>
    </row>
    <row r="87" spans="1:241">
      <c r="B87" s="14"/>
      <c r="C87" s="30"/>
      <c r="D87" s="15"/>
      <c r="E87" s="15"/>
      <c r="F87" s="16"/>
      <c r="G87" s="54"/>
    </row>
    <row r="88" spans="1:241" ht="13.8" thickBot="1">
      <c r="B88" s="220"/>
      <c r="C88" s="44"/>
      <c r="D88" s="36"/>
      <c r="E88" s="36"/>
      <c r="F88" s="37"/>
      <c r="G88" s="223"/>
    </row>
    <row r="89" spans="1:241" ht="13.8" thickBot="1">
      <c r="A89" s="8"/>
      <c r="B89" s="185" t="s">
        <v>310</v>
      </c>
      <c r="C89" s="186"/>
      <c r="D89" s="40"/>
      <c r="E89" s="41"/>
      <c r="F89" s="187"/>
      <c r="G89" s="188">
        <f>SUM(G78:G86)</f>
        <v>0</v>
      </c>
    </row>
  </sheetData>
  <mergeCells count="3">
    <mergeCell ref="B1:G1"/>
    <mergeCell ref="B2:G2"/>
    <mergeCell ref="B3:G3"/>
  </mergeCells>
  <printOptions horizontalCentered="1"/>
  <pageMargins left="0.70866141732283472" right="0.70866141732283472" top="0.74803149606299213" bottom="0.74803149606299213" header="0.31496062992125984" footer="0.31496062992125984"/>
  <pageSetup paperSize="9" scale="69" fitToHeight="0" orientation="portrait" r:id="rId1"/>
  <headerFooter>
    <oddFooter>&amp;L&amp;"Cambria,Regular"&amp;10Prepared by Tana Water Works Development Agency&amp;C&amp;"Cambria,Regular"&amp;10&amp;P of &amp;N</oddFooter>
  </headerFooter>
  <rowBreaks count="2" manualBreakCount="2">
    <brk id="35" min="1" max="6" man="1"/>
    <brk id="76" min="1"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D44"/>
  <sheetViews>
    <sheetView view="pageBreakPreview" zoomScaleNormal="100" zoomScaleSheetLayoutView="100" workbookViewId="0">
      <selection activeCell="D9" sqref="D9"/>
    </sheetView>
  </sheetViews>
  <sheetFormatPr defaultColWidth="9.109375" defaultRowHeight="16.5" customHeight="1"/>
  <cols>
    <col min="1" max="1" width="3.44140625" style="165" customWidth="1"/>
    <col min="2" max="2" width="10.88671875" style="165" customWidth="1"/>
    <col min="3" max="3" width="70.88671875" style="165" customWidth="1"/>
    <col min="4" max="4" width="20.88671875" style="165" customWidth="1"/>
    <col min="5" max="16384" width="9.109375" style="165"/>
  </cols>
  <sheetData>
    <row r="1" spans="2:4" ht="16.5" customHeight="1" thickBot="1"/>
    <row r="2" spans="2:4" ht="20.100000000000001" customHeight="1" thickBot="1">
      <c r="B2" s="353" t="str">
        <f>'Bill 2.1.2-Maua terty 1'!B2:G2</f>
        <v>PROPOSED LAST MILE CONNECTIVITY FOR MAUA SEWERAGE PROJECT</v>
      </c>
      <c r="C2" s="354"/>
      <c r="D2" s="355"/>
    </row>
    <row r="3" spans="2:4" ht="20.100000000000001" customHeight="1" thickBot="1">
      <c r="B3" s="356" t="s">
        <v>375</v>
      </c>
      <c r="C3" s="357"/>
      <c r="D3" s="358"/>
    </row>
    <row r="4" spans="2:4" ht="16.5" customHeight="1">
      <c r="B4" s="166"/>
      <c r="C4" s="167"/>
      <c r="D4" s="168" t="s">
        <v>115</v>
      </c>
    </row>
    <row r="5" spans="2:4" ht="16.5" customHeight="1" thickBot="1">
      <c r="B5" s="169"/>
      <c r="C5" s="170"/>
      <c r="D5" s="171" t="s">
        <v>126</v>
      </c>
    </row>
    <row r="6" spans="2:4" ht="16.5" customHeight="1">
      <c r="B6" s="101"/>
      <c r="C6" s="102"/>
      <c r="D6" s="103"/>
    </row>
    <row r="7" spans="2:4" ht="16.5" customHeight="1">
      <c r="B7" s="94"/>
      <c r="C7" s="91" t="s">
        <v>64</v>
      </c>
      <c r="D7" s="92">
        <f>'Bill 2.1.3-Milimani tertiary'!G35</f>
        <v>0</v>
      </c>
    </row>
    <row r="8" spans="2:4" ht="16.5" customHeight="1">
      <c r="B8" s="94"/>
      <c r="C8" s="91"/>
      <c r="D8" s="92"/>
    </row>
    <row r="9" spans="2:4" s="172" customFormat="1" ht="16.5" customHeight="1">
      <c r="B9" s="94"/>
      <c r="C9" s="91" t="s">
        <v>65</v>
      </c>
      <c r="D9" s="92">
        <f>'Bill 2.1.3-Milimani tertiary'!G76</f>
        <v>0</v>
      </c>
    </row>
    <row r="10" spans="2:4" s="172" customFormat="1" ht="16.5" customHeight="1">
      <c r="B10" s="94"/>
      <c r="C10" s="91"/>
      <c r="D10" s="92"/>
    </row>
    <row r="11" spans="2:4" ht="16.5" customHeight="1">
      <c r="B11" s="94"/>
      <c r="C11" s="91" t="s">
        <v>66</v>
      </c>
      <c r="D11" s="92">
        <f>'Bill 2.1.3-Milimani tertiary'!G89</f>
        <v>0</v>
      </c>
    </row>
    <row r="12" spans="2:4" ht="16.5" customHeight="1">
      <c r="B12" s="94"/>
      <c r="C12" s="91"/>
      <c r="D12" s="92"/>
    </row>
    <row r="13" spans="2:4" ht="16.5" customHeight="1">
      <c r="B13" s="94"/>
      <c r="C13" s="91"/>
      <c r="D13" s="92"/>
    </row>
    <row r="14" spans="2:4" ht="16.5" customHeight="1">
      <c r="B14" s="94"/>
      <c r="C14" s="91"/>
      <c r="D14" s="92"/>
    </row>
    <row r="15" spans="2:4" ht="16.5" customHeight="1">
      <c r="B15" s="94"/>
      <c r="C15" s="91"/>
      <c r="D15" s="92"/>
    </row>
    <row r="16" spans="2:4" ht="16.5" customHeight="1">
      <c r="B16" s="94"/>
      <c r="C16" s="91"/>
      <c r="D16" s="92"/>
    </row>
    <row r="17" spans="2:4" ht="16.5" customHeight="1">
      <c r="B17" s="94"/>
      <c r="C17" s="91"/>
      <c r="D17" s="92"/>
    </row>
    <row r="18" spans="2:4" ht="16.5" customHeight="1">
      <c r="B18" s="94"/>
      <c r="C18" s="91"/>
      <c r="D18" s="92"/>
    </row>
    <row r="19" spans="2:4" ht="16.5" customHeight="1">
      <c r="B19" s="94"/>
      <c r="C19" s="91"/>
      <c r="D19" s="92"/>
    </row>
    <row r="20" spans="2:4" ht="16.5" customHeight="1">
      <c r="B20" s="94"/>
      <c r="C20" s="91"/>
      <c r="D20" s="92"/>
    </row>
    <row r="21" spans="2:4" ht="16.5" customHeight="1">
      <c r="B21" s="94"/>
      <c r="C21" s="91"/>
      <c r="D21" s="92"/>
    </row>
    <row r="22" spans="2:4" ht="16.5" customHeight="1">
      <c r="B22" s="94"/>
      <c r="C22" s="91"/>
      <c r="D22" s="92"/>
    </row>
    <row r="23" spans="2:4" ht="16.5" customHeight="1">
      <c r="B23" s="94"/>
      <c r="C23" s="91"/>
      <c r="D23" s="92"/>
    </row>
    <row r="24" spans="2:4" ht="16.5" customHeight="1">
      <c r="B24" s="94"/>
      <c r="C24" s="91"/>
      <c r="D24" s="92"/>
    </row>
    <row r="25" spans="2:4" ht="16.5" customHeight="1">
      <c r="B25" s="94"/>
      <c r="C25" s="91"/>
      <c r="D25" s="92"/>
    </row>
    <row r="26" spans="2:4" ht="16.5" customHeight="1">
      <c r="B26" s="94"/>
      <c r="C26" s="91"/>
      <c r="D26" s="92"/>
    </row>
    <row r="27" spans="2:4" ht="16.5" customHeight="1">
      <c r="B27" s="94"/>
      <c r="C27" s="91"/>
      <c r="D27" s="92"/>
    </row>
    <row r="28" spans="2:4" ht="16.5" customHeight="1">
      <c r="B28" s="94"/>
      <c r="C28" s="91"/>
      <c r="D28" s="92"/>
    </row>
    <row r="29" spans="2:4" ht="16.5" customHeight="1">
      <c r="B29" s="94"/>
      <c r="C29" s="91"/>
      <c r="D29" s="92"/>
    </row>
    <row r="30" spans="2:4" ht="16.5" customHeight="1">
      <c r="B30" s="94"/>
      <c r="C30" s="91"/>
      <c r="D30" s="92"/>
    </row>
    <row r="31" spans="2:4" ht="16.5" customHeight="1">
      <c r="B31" s="94"/>
      <c r="C31" s="91"/>
      <c r="D31" s="92"/>
    </row>
    <row r="32" spans="2:4" ht="16.5" customHeight="1">
      <c r="B32" s="94"/>
      <c r="C32" s="91"/>
      <c r="D32" s="92"/>
    </row>
    <row r="33" spans="2:4" ht="16.5" customHeight="1">
      <c r="B33" s="94"/>
      <c r="C33" s="91"/>
      <c r="D33" s="92"/>
    </row>
    <row r="34" spans="2:4" ht="16.5" customHeight="1">
      <c r="B34" s="94"/>
      <c r="C34" s="91"/>
      <c r="D34" s="92"/>
    </row>
    <row r="35" spans="2:4" ht="16.5" customHeight="1">
      <c r="B35" s="94"/>
      <c r="C35" s="91"/>
      <c r="D35" s="92"/>
    </row>
    <row r="36" spans="2:4" ht="16.5" customHeight="1">
      <c r="B36" s="94"/>
      <c r="C36" s="91"/>
      <c r="D36" s="92"/>
    </row>
    <row r="37" spans="2:4" ht="16.5" customHeight="1">
      <c r="B37" s="94"/>
      <c r="C37" s="91"/>
      <c r="D37" s="92"/>
    </row>
    <row r="38" spans="2:4" ht="16.5" customHeight="1">
      <c r="B38" s="94"/>
      <c r="C38" s="91"/>
      <c r="D38" s="92"/>
    </row>
    <row r="39" spans="2:4" ht="16.5" customHeight="1">
      <c r="B39" s="94"/>
      <c r="C39" s="91"/>
      <c r="D39" s="92"/>
    </row>
    <row r="40" spans="2:4" ht="16.5" customHeight="1">
      <c r="B40" s="94"/>
      <c r="C40" s="91"/>
      <c r="D40" s="92"/>
    </row>
    <row r="41" spans="2:4" ht="16.5" customHeight="1">
      <c r="B41" s="94"/>
      <c r="C41" s="91"/>
      <c r="D41" s="92"/>
    </row>
    <row r="42" spans="2:4" ht="16.5" customHeight="1">
      <c r="B42" s="94"/>
      <c r="C42" s="91"/>
      <c r="D42" s="92"/>
    </row>
    <row r="43" spans="2:4" ht="16.5" customHeight="1" thickBot="1">
      <c r="B43" s="94"/>
      <c r="C43" s="91"/>
      <c r="D43" s="92"/>
    </row>
    <row r="44" spans="2:4" ht="16.5" customHeight="1" thickBot="1">
      <c r="B44" s="98"/>
      <c r="C44" s="99" t="s">
        <v>117</v>
      </c>
      <c r="D44" s="100">
        <f>SUM(D7:D11)</f>
        <v>0</v>
      </c>
    </row>
  </sheetData>
  <mergeCells count="2">
    <mergeCell ref="B2:D2"/>
    <mergeCell ref="B3:D3"/>
  </mergeCells>
  <printOptions horizontalCentered="1"/>
  <pageMargins left="0.7" right="0.7" top="0.75" bottom="0.75" header="0.3" footer="0.3"/>
  <pageSetup paperSize="9" scale="85" fitToHeight="0" orientation="portrait" r:id="rId1"/>
  <headerFooter>
    <oddFooter>&amp;L&amp;"Cambria,Regular"&amp;9Prepared by Tana Water Works Development Agency&amp;C&amp;"Cambria,Regular"&amp;10&amp;P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IG79"/>
  <sheetViews>
    <sheetView view="pageBreakPreview" topLeftCell="B61" zoomScaleNormal="100" zoomScaleSheetLayoutView="100" zoomScalePageLayoutView="70" workbookViewId="0">
      <selection activeCell="F76" sqref="F76"/>
    </sheetView>
  </sheetViews>
  <sheetFormatPr defaultColWidth="9.109375" defaultRowHeight="13.2"/>
  <cols>
    <col min="1" max="1" width="2.88671875" style="162" customWidth="1"/>
    <col min="2" max="2" width="10.88671875" style="6" customWidth="1"/>
    <col min="3" max="3" width="50.88671875" style="7" customWidth="1"/>
    <col min="4" max="5" width="13.109375" style="6" customWidth="1"/>
    <col min="6" max="6" width="15.88671875" style="6" customWidth="1"/>
    <col min="7" max="7" width="20.88671875" style="6" customWidth="1"/>
    <col min="8" max="105" width="9.109375" style="162"/>
    <col min="106" max="106" width="45.88671875" style="162" customWidth="1"/>
    <col min="107" max="16384" width="9.109375" style="162"/>
  </cols>
  <sheetData>
    <row r="1" spans="2:7" s="8" customFormat="1" ht="15" customHeight="1" thickBot="1">
      <c r="B1" s="351"/>
      <c r="C1" s="351"/>
      <c r="D1" s="351"/>
      <c r="E1" s="351"/>
      <c r="F1" s="352"/>
      <c r="G1" s="352"/>
    </row>
    <row r="2" spans="2:7" s="8" customFormat="1" ht="20.100000000000001" customHeight="1">
      <c r="B2" s="339" t="str">
        <f>'Bill 2.1.2 Collection Sheet.'!B2:D2</f>
        <v>PROPOSED LAST MILE CONNECTIVITY FOR MAUA SEWERAGE PROJECT</v>
      </c>
      <c r="C2" s="340"/>
      <c r="D2" s="340"/>
      <c r="E2" s="340"/>
      <c r="F2" s="340"/>
      <c r="G2" s="341"/>
    </row>
    <row r="3" spans="2:7" s="8" customFormat="1" ht="20.100000000000001" customHeight="1" thickBot="1">
      <c r="B3" s="348" t="s">
        <v>377</v>
      </c>
      <c r="C3" s="349"/>
      <c r="D3" s="349"/>
      <c r="E3" s="349"/>
      <c r="F3" s="349"/>
      <c r="G3" s="350"/>
    </row>
    <row r="4" spans="2:7" s="8" customFormat="1" ht="27" thickBot="1">
      <c r="B4" s="217"/>
      <c r="C4" s="176" t="s">
        <v>82</v>
      </c>
      <c r="D4" s="177" t="s">
        <v>81</v>
      </c>
      <c r="E4" s="173" t="s">
        <v>91</v>
      </c>
      <c r="F4" s="173" t="s">
        <v>92</v>
      </c>
      <c r="G4" s="218" t="s">
        <v>252</v>
      </c>
    </row>
    <row r="5" spans="2:7">
      <c r="B5" s="58" t="s">
        <v>24</v>
      </c>
      <c r="C5" s="163" t="s">
        <v>25</v>
      </c>
      <c r="D5" s="51"/>
      <c r="E5" s="51"/>
      <c r="F5" s="52"/>
      <c r="G5" s="53"/>
    </row>
    <row r="6" spans="2:7">
      <c r="B6" s="14"/>
      <c r="C6" s="30" t="s">
        <v>26</v>
      </c>
      <c r="D6" s="15"/>
      <c r="E6" s="15"/>
      <c r="F6" s="16"/>
      <c r="G6" s="54"/>
    </row>
    <row r="7" spans="2:7">
      <c r="B7" s="14"/>
      <c r="C7" s="56" t="s">
        <v>27</v>
      </c>
      <c r="D7" s="15"/>
      <c r="E7" s="15"/>
      <c r="F7" s="16"/>
      <c r="G7" s="54"/>
    </row>
    <row r="8" spans="2:7" ht="39.6">
      <c r="B8" s="14"/>
      <c r="C8" s="30" t="s">
        <v>28</v>
      </c>
      <c r="D8" s="15"/>
      <c r="E8" s="15"/>
      <c r="F8" s="16"/>
      <c r="G8" s="54"/>
    </row>
    <row r="9" spans="2:7">
      <c r="B9" s="14" t="s">
        <v>244</v>
      </c>
      <c r="C9" s="30" t="s">
        <v>332</v>
      </c>
      <c r="D9" s="15" t="s">
        <v>29</v>
      </c>
      <c r="E9" s="15">
        <v>960</v>
      </c>
      <c r="F9" s="16">
        <f>'Bill 2.1-Total Petrol Station'!F9</f>
        <v>0</v>
      </c>
      <c r="G9" s="54">
        <f>F9*E9</f>
        <v>0</v>
      </c>
    </row>
    <row r="10" spans="2:7">
      <c r="B10" s="14" t="s">
        <v>245</v>
      </c>
      <c r="C10" s="30" t="s">
        <v>323</v>
      </c>
      <c r="D10" s="15" t="s">
        <v>18</v>
      </c>
      <c r="E10" s="15">
        <v>50</v>
      </c>
      <c r="F10" s="16">
        <f>'Bill 2.1-Total Petrol Station'!F10</f>
        <v>0</v>
      </c>
      <c r="G10" s="54">
        <f>E10*F10</f>
        <v>0</v>
      </c>
    </row>
    <row r="11" spans="2:7">
      <c r="B11" s="14"/>
      <c r="C11" s="56" t="s">
        <v>30</v>
      </c>
      <c r="D11" s="15"/>
      <c r="E11" s="15"/>
      <c r="F11" s="16">
        <f>'Bill 2.1-Total Petrol Station'!F11</f>
        <v>0</v>
      </c>
      <c r="G11" s="54"/>
    </row>
    <row r="12" spans="2:7" ht="79.2">
      <c r="B12" s="14" t="s">
        <v>212</v>
      </c>
      <c r="C12" s="30" t="s">
        <v>31</v>
      </c>
      <c r="D12" s="15" t="s">
        <v>32</v>
      </c>
      <c r="E12" s="15">
        <v>1</v>
      </c>
      <c r="F12" s="16"/>
      <c r="G12" s="54">
        <f>F12</f>
        <v>0</v>
      </c>
    </row>
    <row r="13" spans="2:7" ht="39.6">
      <c r="B13" s="14" t="s">
        <v>213</v>
      </c>
      <c r="C13" s="30" t="s">
        <v>33</v>
      </c>
      <c r="D13" s="15" t="s">
        <v>32</v>
      </c>
      <c r="E13" s="15">
        <v>1</v>
      </c>
      <c r="F13" s="16"/>
      <c r="G13" s="54">
        <f>F13</f>
        <v>0</v>
      </c>
    </row>
    <row r="14" spans="2:7" ht="18" customHeight="1">
      <c r="B14" s="221" t="s">
        <v>34</v>
      </c>
      <c r="C14" s="174" t="s">
        <v>35</v>
      </c>
      <c r="D14" s="33"/>
      <c r="E14" s="34"/>
      <c r="F14" s="16">
        <f>'Bill 2.1-Total Petrol Station'!F14</f>
        <v>0</v>
      </c>
      <c r="G14" s="183"/>
    </row>
    <row r="15" spans="2:7" ht="105.6">
      <c r="B15" s="221"/>
      <c r="C15" s="232" t="s">
        <v>314</v>
      </c>
      <c r="D15" s="33"/>
      <c r="E15" s="34"/>
      <c r="F15" s="16">
        <f>'Bill 2.1-Total Petrol Station'!F15</f>
        <v>0</v>
      </c>
      <c r="G15" s="183"/>
    </row>
    <row r="16" spans="2:7">
      <c r="B16" s="14"/>
      <c r="C16" s="56" t="s">
        <v>36</v>
      </c>
      <c r="D16" s="15"/>
      <c r="E16" s="15"/>
      <c r="F16" s="16">
        <f>'Bill 2.1-Total Petrol Station'!F16</f>
        <v>0</v>
      </c>
      <c r="G16" s="54"/>
    </row>
    <row r="17" spans="2:7" ht="139.5" customHeight="1">
      <c r="B17" s="14" t="s">
        <v>214</v>
      </c>
      <c r="C17" s="30" t="s">
        <v>405</v>
      </c>
      <c r="D17" s="15" t="s">
        <v>210</v>
      </c>
      <c r="E17" s="15">
        <f>E9*4</f>
        <v>3840</v>
      </c>
      <c r="F17" s="16">
        <f>'Bill 2.1-Total Petrol Station'!F17</f>
        <v>0</v>
      </c>
      <c r="G17" s="54">
        <f t="shared" ref="G17:G27" si="0">F17*E17</f>
        <v>0</v>
      </c>
    </row>
    <row r="18" spans="2:7" ht="26.4">
      <c r="B18" s="14"/>
      <c r="C18" s="30" t="s">
        <v>37</v>
      </c>
      <c r="D18" s="15"/>
      <c r="E18" s="15"/>
      <c r="F18" s="16">
        <f>'Bill 2.1-Total Petrol Station'!F18</f>
        <v>0</v>
      </c>
      <c r="G18" s="54"/>
    </row>
    <row r="19" spans="2:7">
      <c r="B19" s="14" t="s">
        <v>215</v>
      </c>
      <c r="C19" s="30" t="s">
        <v>316</v>
      </c>
      <c r="D19" s="15" t="s">
        <v>18</v>
      </c>
      <c r="E19" s="15">
        <v>0</v>
      </c>
      <c r="F19" s="16">
        <f>'Bill 2.1-Total Petrol Station'!F19</f>
        <v>0</v>
      </c>
      <c r="G19" s="184">
        <f t="shared" ref="G19" si="1">F19*E19</f>
        <v>0</v>
      </c>
    </row>
    <row r="20" spans="2:7">
      <c r="B20" s="14" t="s">
        <v>216</v>
      </c>
      <c r="C20" s="30" t="s">
        <v>38</v>
      </c>
      <c r="D20" s="15" t="s">
        <v>18</v>
      </c>
      <c r="E20" s="15">
        <v>0</v>
      </c>
      <c r="F20" s="16">
        <f>'Bill 2.1-Total Petrol Station'!F20</f>
        <v>0</v>
      </c>
      <c r="G20" s="184">
        <f t="shared" si="0"/>
        <v>0</v>
      </c>
    </row>
    <row r="21" spans="2:7">
      <c r="B21" s="14" t="s">
        <v>315</v>
      </c>
      <c r="C21" s="30" t="s">
        <v>39</v>
      </c>
      <c r="D21" s="15" t="s">
        <v>18</v>
      </c>
      <c r="E21" s="15">
        <v>0</v>
      </c>
      <c r="F21" s="16">
        <f>'Bill 2.1-Total Petrol Station'!F21</f>
        <v>0</v>
      </c>
      <c r="G21" s="184">
        <f t="shared" si="0"/>
        <v>0</v>
      </c>
    </row>
    <row r="22" spans="2:7">
      <c r="B22" s="14" t="s">
        <v>40</v>
      </c>
      <c r="C22" s="56" t="s">
        <v>41</v>
      </c>
      <c r="D22" s="15"/>
      <c r="E22" s="15"/>
      <c r="F22" s="16"/>
      <c r="G22" s="54"/>
    </row>
    <row r="23" spans="2:7" ht="79.2">
      <c r="B23" s="14"/>
      <c r="C23" s="30" t="s">
        <v>311</v>
      </c>
      <c r="D23" s="15"/>
      <c r="E23" s="15"/>
      <c r="F23" s="16"/>
      <c r="G23" s="54"/>
    </row>
    <row r="24" spans="2:7">
      <c r="B24" s="14" t="s">
        <v>217</v>
      </c>
      <c r="C24" s="30" t="s">
        <v>333</v>
      </c>
      <c r="D24" s="15" t="s">
        <v>29</v>
      </c>
      <c r="E24" s="15">
        <v>600</v>
      </c>
      <c r="F24" s="16">
        <f>'Bill 2.1-Total Petrol Station'!F24</f>
        <v>0</v>
      </c>
      <c r="G24" s="54">
        <f t="shared" si="0"/>
        <v>0</v>
      </c>
    </row>
    <row r="25" spans="2:7">
      <c r="B25" s="14" t="s">
        <v>218</v>
      </c>
      <c r="C25" s="30" t="s">
        <v>334</v>
      </c>
      <c r="D25" s="15" t="s">
        <v>29</v>
      </c>
      <c r="E25" s="15">
        <v>260</v>
      </c>
      <c r="F25" s="16">
        <f>'Bill 2.1-Total Petrol Station'!F25</f>
        <v>0</v>
      </c>
      <c r="G25" s="54">
        <f t="shared" si="0"/>
        <v>0</v>
      </c>
    </row>
    <row r="26" spans="2:7">
      <c r="B26" s="14" t="s">
        <v>219</v>
      </c>
      <c r="C26" s="30" t="s">
        <v>335</v>
      </c>
      <c r="D26" s="15" t="s">
        <v>29</v>
      </c>
      <c r="E26" s="15">
        <v>100</v>
      </c>
      <c r="F26" s="16">
        <f>'Bill 2.1-Total Petrol Station'!F26</f>
        <v>0</v>
      </c>
      <c r="G26" s="54">
        <f t="shared" si="0"/>
        <v>0</v>
      </c>
    </row>
    <row r="27" spans="2:7">
      <c r="B27" s="14" t="s">
        <v>220</v>
      </c>
      <c r="C27" s="30" t="s">
        <v>418</v>
      </c>
      <c r="D27" s="15" t="s">
        <v>29</v>
      </c>
      <c r="E27" s="15">
        <v>0</v>
      </c>
      <c r="F27" s="16"/>
      <c r="G27" s="54">
        <f t="shared" si="0"/>
        <v>0</v>
      </c>
    </row>
    <row r="28" spans="2:7">
      <c r="B28" s="14"/>
      <c r="C28" s="30"/>
      <c r="D28" s="15"/>
      <c r="E28" s="15"/>
      <c r="F28" s="16"/>
      <c r="G28" s="54"/>
    </row>
    <row r="29" spans="2:7">
      <c r="B29" s="14"/>
      <c r="C29" s="30"/>
      <c r="D29" s="15"/>
      <c r="E29" s="15"/>
      <c r="F29" s="16"/>
      <c r="G29" s="54"/>
    </row>
    <row r="30" spans="2:7">
      <c r="B30" s="14"/>
      <c r="C30" s="30"/>
      <c r="D30" s="15"/>
      <c r="E30" s="15"/>
      <c r="F30" s="16"/>
      <c r="G30" s="54"/>
    </row>
    <row r="31" spans="2:7">
      <c r="B31" s="14" t="s">
        <v>42</v>
      </c>
      <c r="C31" s="56" t="s">
        <v>43</v>
      </c>
      <c r="D31" s="15"/>
      <c r="E31" s="15"/>
      <c r="F31" s="16"/>
      <c r="G31" s="54"/>
    </row>
    <row r="32" spans="2:7" ht="92.4">
      <c r="B32" s="14"/>
      <c r="C32" s="30" t="s">
        <v>317</v>
      </c>
      <c r="D32" s="15"/>
      <c r="E32" s="15"/>
      <c r="F32" s="16"/>
      <c r="G32" s="54"/>
    </row>
    <row r="33" spans="2:7">
      <c r="B33" s="14" t="s">
        <v>221</v>
      </c>
      <c r="C33" s="30" t="s">
        <v>67</v>
      </c>
      <c r="D33" s="15" t="s">
        <v>18</v>
      </c>
      <c r="E33" s="15">
        <v>40</v>
      </c>
      <c r="F33" s="16">
        <f>'Bill 2.1-Total Petrol Station'!F33</f>
        <v>0</v>
      </c>
      <c r="G33" s="54">
        <f>F33*E33</f>
        <v>0</v>
      </c>
    </row>
    <row r="34" spans="2:7" ht="13.8" thickBot="1">
      <c r="B34" s="14"/>
      <c r="C34" s="30"/>
      <c r="D34" s="15"/>
      <c r="E34" s="15"/>
      <c r="F34" s="16">
        <f>'Bill 2.1-Total Petrol Station'!F34</f>
        <v>0</v>
      </c>
      <c r="G34" s="54"/>
    </row>
    <row r="35" spans="2:7" ht="13.8" thickBot="1">
      <c r="B35" s="224" t="s">
        <v>310</v>
      </c>
      <c r="C35" s="178"/>
      <c r="D35" s="179"/>
      <c r="E35" s="180"/>
      <c r="F35" s="321"/>
      <c r="G35" s="182">
        <f>SUM(G9:G33)</f>
        <v>0</v>
      </c>
    </row>
    <row r="36" spans="2:7">
      <c r="B36" s="322" t="s">
        <v>481</v>
      </c>
      <c r="C36" s="323" t="s">
        <v>480</v>
      </c>
      <c r="D36" s="324" t="s">
        <v>18</v>
      </c>
      <c r="E36" s="324">
        <v>4</v>
      </c>
      <c r="F36" s="16"/>
      <c r="G36" s="54">
        <f>F36*E36</f>
        <v>0</v>
      </c>
    </row>
    <row r="37" spans="2:7">
      <c r="B37" s="322" t="s">
        <v>482</v>
      </c>
      <c r="C37" s="323" t="s">
        <v>68</v>
      </c>
      <c r="D37" s="324" t="s">
        <v>18</v>
      </c>
      <c r="E37" s="324">
        <v>5</v>
      </c>
      <c r="F37" s="16"/>
      <c r="G37" s="54">
        <f t="shared" ref="G37:G38" si="2">F37*E37</f>
        <v>0</v>
      </c>
    </row>
    <row r="38" spans="2:7">
      <c r="B38" s="322" t="s">
        <v>483</v>
      </c>
      <c r="C38" s="323" t="s">
        <v>69</v>
      </c>
      <c r="D38" s="324" t="s">
        <v>18</v>
      </c>
      <c r="E38" s="324">
        <v>1</v>
      </c>
      <c r="F38" s="16"/>
      <c r="G38" s="54">
        <f t="shared" si="2"/>
        <v>0</v>
      </c>
    </row>
    <row r="39" spans="2:7">
      <c r="B39" s="14"/>
      <c r="C39" s="30"/>
      <c r="D39" s="15"/>
      <c r="E39" s="15"/>
      <c r="F39" s="16"/>
      <c r="G39" s="54"/>
    </row>
    <row r="40" spans="2:7">
      <c r="B40" s="14"/>
      <c r="C40" s="56" t="s">
        <v>44</v>
      </c>
      <c r="D40" s="15"/>
      <c r="E40" s="15"/>
      <c r="F40" s="16"/>
      <c r="G40" s="54"/>
    </row>
    <row r="41" spans="2:7" ht="26.4">
      <c r="B41" s="14" t="s">
        <v>226</v>
      </c>
      <c r="C41" s="30" t="s">
        <v>74</v>
      </c>
      <c r="D41" s="15" t="s">
        <v>18</v>
      </c>
      <c r="E41" s="15">
        <v>5</v>
      </c>
      <c r="F41" s="16">
        <f>'Bill 2.1-Total Petrol Station'!F44</f>
        <v>0</v>
      </c>
      <c r="G41" s="54">
        <f t="shared" ref="G41:G46" si="3">F41*E41</f>
        <v>0</v>
      </c>
    </row>
    <row r="42" spans="2:7" ht="26.4">
      <c r="B42" s="14" t="s">
        <v>227</v>
      </c>
      <c r="C42" s="30" t="s">
        <v>75</v>
      </c>
      <c r="D42" s="15" t="s">
        <v>18</v>
      </c>
      <c r="E42" s="15">
        <v>3</v>
      </c>
      <c r="F42" s="16">
        <f>'Bill 2.1-Total Petrol Station'!F45</f>
        <v>0</v>
      </c>
      <c r="G42" s="54">
        <f t="shared" si="3"/>
        <v>0</v>
      </c>
    </row>
    <row r="43" spans="2:7" ht="39.6">
      <c r="B43" s="14" t="s">
        <v>228</v>
      </c>
      <c r="C43" s="30" t="s">
        <v>45</v>
      </c>
      <c r="D43" s="15" t="s">
        <v>18</v>
      </c>
      <c r="E43" s="15">
        <v>3</v>
      </c>
      <c r="F43" s="16">
        <f>'Bill 2.1-Total Petrol Station'!F46</f>
        <v>0</v>
      </c>
      <c r="G43" s="54">
        <f t="shared" si="3"/>
        <v>0</v>
      </c>
    </row>
    <row r="44" spans="2:7" ht="39.6">
      <c r="B44" s="14" t="s">
        <v>229</v>
      </c>
      <c r="C44" s="30" t="s">
        <v>46</v>
      </c>
      <c r="D44" s="15" t="s">
        <v>18</v>
      </c>
      <c r="E44" s="15">
        <v>5</v>
      </c>
      <c r="F44" s="16">
        <f>'Bill 2.1-Total Petrol Station'!F47</f>
        <v>0</v>
      </c>
      <c r="G44" s="54">
        <f t="shared" si="3"/>
        <v>0</v>
      </c>
    </row>
    <row r="45" spans="2:7" ht="39.6">
      <c r="B45" s="233" t="s">
        <v>230</v>
      </c>
      <c r="C45" s="234" t="s">
        <v>47</v>
      </c>
      <c r="D45" s="235" t="s">
        <v>18</v>
      </c>
      <c r="E45" s="235">
        <v>5</v>
      </c>
      <c r="F45" s="16">
        <f>'Bill 2.1-Total Petrol Station'!F48</f>
        <v>0</v>
      </c>
      <c r="G45" s="237">
        <f t="shared" si="3"/>
        <v>0</v>
      </c>
    </row>
    <row r="46" spans="2:7" ht="39.6">
      <c r="B46" s="14" t="s">
        <v>231</v>
      </c>
      <c r="C46" s="30" t="s">
        <v>48</v>
      </c>
      <c r="D46" s="15" t="s">
        <v>18</v>
      </c>
      <c r="E46" s="15">
        <v>6</v>
      </c>
      <c r="F46" s="16">
        <f>'Bill 2.1-Total Petrol Station'!F49</f>
        <v>0</v>
      </c>
      <c r="G46" s="54">
        <f t="shared" si="3"/>
        <v>0</v>
      </c>
    </row>
    <row r="47" spans="2:7">
      <c r="B47" s="14"/>
      <c r="C47" s="56" t="s">
        <v>49</v>
      </c>
      <c r="D47" s="15"/>
      <c r="E47" s="15"/>
      <c r="F47" s="16">
        <f>'Bill 2.1-Total Petrol Station'!F50</f>
        <v>0</v>
      </c>
      <c r="G47" s="54"/>
    </row>
    <row r="48" spans="2:7" ht="39.6">
      <c r="B48" s="14" t="s">
        <v>232</v>
      </c>
      <c r="C48" s="30" t="s">
        <v>50</v>
      </c>
      <c r="D48" s="15" t="s">
        <v>32</v>
      </c>
      <c r="E48" s="15">
        <v>1</v>
      </c>
      <c r="F48" s="16">
        <f>'Bill 2.1-Total Petrol Station'!F51</f>
        <v>0</v>
      </c>
      <c r="G48" s="54">
        <f>F48</f>
        <v>0</v>
      </c>
    </row>
    <row r="49" spans="2:7">
      <c r="B49" s="14"/>
      <c r="C49" s="30" t="s">
        <v>3</v>
      </c>
      <c r="D49" s="15"/>
      <c r="E49" s="15"/>
      <c r="F49" s="16">
        <f>'Bill 2.1-Total Petrol Station'!F52</f>
        <v>0</v>
      </c>
      <c r="G49" s="54"/>
    </row>
    <row r="50" spans="2:7">
      <c r="B50" s="14"/>
      <c r="C50" s="30" t="s">
        <v>2</v>
      </c>
      <c r="D50" s="15"/>
      <c r="E50" s="15"/>
      <c r="F50" s="16">
        <f>'Bill 2.1-Total Petrol Station'!F53</f>
        <v>0</v>
      </c>
      <c r="G50" s="54"/>
    </row>
    <row r="51" spans="2:7">
      <c r="B51" s="14"/>
      <c r="C51" s="56" t="s">
        <v>51</v>
      </c>
      <c r="D51" s="15"/>
      <c r="E51" s="15"/>
      <c r="F51" s="16">
        <f>'Bill 2.1-Total Petrol Station'!F54</f>
        <v>0</v>
      </c>
      <c r="G51" s="54"/>
    </row>
    <row r="52" spans="2:7" ht="92.4">
      <c r="B52" s="14" t="s">
        <v>251</v>
      </c>
      <c r="C52" s="30" t="s">
        <v>76</v>
      </c>
      <c r="D52" s="15" t="s">
        <v>29</v>
      </c>
      <c r="E52" s="15">
        <v>12</v>
      </c>
      <c r="F52" s="16">
        <f>'Bill 2.1-Total Petrol Station'!F55</f>
        <v>0</v>
      </c>
      <c r="G52" s="54">
        <f>F52*E52</f>
        <v>0</v>
      </c>
    </row>
    <row r="53" spans="2:7" ht="105.6">
      <c r="B53" s="14" t="s">
        <v>233</v>
      </c>
      <c r="C53" s="286" t="s">
        <v>398</v>
      </c>
      <c r="D53" s="15" t="s">
        <v>29</v>
      </c>
      <c r="E53" s="15">
        <v>20</v>
      </c>
      <c r="F53" s="16">
        <f>'Bill 2.1-Total Petrol Station'!F56</f>
        <v>0</v>
      </c>
      <c r="G53" s="54">
        <f>E53*F53</f>
        <v>0</v>
      </c>
    </row>
    <row r="54" spans="2:7" ht="26.4">
      <c r="B54" s="14" t="s">
        <v>234</v>
      </c>
      <c r="C54" s="216" t="s">
        <v>52</v>
      </c>
      <c r="D54" s="15" t="s">
        <v>210</v>
      </c>
      <c r="E54" s="15">
        <f>20%*E53*2</f>
        <v>8</v>
      </c>
      <c r="F54" s="16">
        <f>'Bill 2.1-Total Petrol Station'!F57</f>
        <v>0</v>
      </c>
      <c r="G54" s="54">
        <f>E54*F54</f>
        <v>0</v>
      </c>
    </row>
    <row r="55" spans="2:7" ht="39.6">
      <c r="B55" s="14" t="s">
        <v>309</v>
      </c>
      <c r="C55" s="216" t="s">
        <v>53</v>
      </c>
      <c r="D55" s="15" t="s">
        <v>32</v>
      </c>
      <c r="E55" s="15">
        <v>1</v>
      </c>
      <c r="F55" s="16">
        <f>'Bill 2.1-Total Petrol Station'!F58</f>
        <v>0</v>
      </c>
      <c r="G55" s="54">
        <f>E55*F55</f>
        <v>0</v>
      </c>
    </row>
    <row r="56" spans="2:7">
      <c r="B56" s="14"/>
      <c r="C56" s="216" t="s">
        <v>3</v>
      </c>
      <c r="D56" s="15"/>
      <c r="E56" s="15"/>
      <c r="F56" s="16">
        <f>'Bill 2.1-Total Petrol Station'!F59</f>
        <v>0</v>
      </c>
      <c r="G56" s="54"/>
    </row>
    <row r="57" spans="2:7">
      <c r="B57" s="14"/>
      <c r="C57" s="216" t="s">
        <v>2</v>
      </c>
      <c r="D57" s="15"/>
      <c r="E57" s="15"/>
      <c r="F57" s="16">
        <f>'Bill 2.1-Total Petrol Station'!F60</f>
        <v>0</v>
      </c>
      <c r="G57" s="54"/>
    </row>
    <row r="58" spans="2:7">
      <c r="B58" s="14"/>
      <c r="C58" s="216" t="s">
        <v>4</v>
      </c>
      <c r="D58" s="15"/>
      <c r="E58" s="15"/>
      <c r="F58" s="16">
        <f>'Bill 2.1-Total Petrol Station'!F61</f>
        <v>0</v>
      </c>
      <c r="G58" s="54"/>
    </row>
    <row r="59" spans="2:7">
      <c r="B59" s="14" t="s">
        <v>235</v>
      </c>
      <c r="C59" s="30" t="s">
        <v>54</v>
      </c>
      <c r="D59" s="15" t="s">
        <v>29</v>
      </c>
      <c r="E59" s="15">
        <v>20</v>
      </c>
      <c r="F59" s="16">
        <f>'Bill 2.1-Total Petrol Station'!F62</f>
        <v>0</v>
      </c>
      <c r="G59" s="54">
        <f t="shared" ref="G59:G74" si="4">F59*E59</f>
        <v>0</v>
      </c>
    </row>
    <row r="60" spans="2:7" ht="26.4">
      <c r="B60" s="14" t="s">
        <v>236</v>
      </c>
      <c r="C60" s="30" t="s">
        <v>55</v>
      </c>
      <c r="D60" s="15" t="s">
        <v>29</v>
      </c>
      <c r="E60" s="15">
        <f>E9</f>
        <v>960</v>
      </c>
      <c r="F60" s="16">
        <f>'Bill 2.1-Total Petrol Station'!F63</f>
        <v>0</v>
      </c>
      <c r="G60" s="54">
        <f t="shared" si="4"/>
        <v>0</v>
      </c>
    </row>
    <row r="61" spans="2:7" ht="26.4">
      <c r="B61" s="14" t="s">
        <v>56</v>
      </c>
      <c r="C61" s="56" t="s">
        <v>57</v>
      </c>
      <c r="D61" s="15"/>
      <c r="E61" s="15"/>
      <c r="F61" s="16">
        <f>'Bill 2.1-Total Petrol Station'!F64</f>
        <v>0</v>
      </c>
      <c r="G61" s="54"/>
    </row>
    <row r="62" spans="2:7">
      <c r="B62" s="14"/>
      <c r="C62" s="30" t="s">
        <v>58</v>
      </c>
      <c r="D62" s="15"/>
      <c r="E62" s="15"/>
      <c r="F62" s="16">
        <f>'Bill 2.1-Total Petrol Station'!F65</f>
        <v>0</v>
      </c>
      <c r="G62" s="54"/>
    </row>
    <row r="63" spans="2:7" s="164" customFormat="1">
      <c r="B63" s="14"/>
      <c r="C63" s="30" t="s">
        <v>59</v>
      </c>
      <c r="D63" s="15"/>
      <c r="E63" s="15"/>
      <c r="F63" s="16">
        <f>'Bill 2.1-Total Petrol Station'!F66</f>
        <v>0</v>
      </c>
      <c r="G63" s="184"/>
    </row>
    <row r="64" spans="2:7" ht="14.4">
      <c r="B64" s="14" t="s">
        <v>237</v>
      </c>
      <c r="C64" s="30" t="s">
        <v>60</v>
      </c>
      <c r="D64" s="15" t="s">
        <v>210</v>
      </c>
      <c r="E64" s="231">
        <f>(3.142*0.4*0.4)*E10</f>
        <v>25.136000000000003</v>
      </c>
      <c r="F64" s="16">
        <f>'Bill 2.1-Total Petrol Station'!F67</f>
        <v>0</v>
      </c>
      <c r="G64" s="54">
        <f t="shared" si="4"/>
        <v>0</v>
      </c>
    </row>
    <row r="65" spans="2:241" ht="14.4">
      <c r="B65" s="14" t="s">
        <v>238</v>
      </c>
      <c r="C65" s="30" t="s">
        <v>61</v>
      </c>
      <c r="D65" s="15" t="s">
        <v>210</v>
      </c>
      <c r="E65" s="231">
        <f>(3.142*0.4*0.4)*E10</f>
        <v>25.136000000000003</v>
      </c>
      <c r="F65" s="16">
        <f>'Bill 2.1-Total Petrol Station'!F68</f>
        <v>0</v>
      </c>
      <c r="G65" s="54">
        <f t="shared" si="4"/>
        <v>0</v>
      </c>
    </row>
    <row r="66" spans="2:241" ht="14.4">
      <c r="B66" s="14" t="s">
        <v>239</v>
      </c>
      <c r="C66" s="30" t="s">
        <v>62</v>
      </c>
      <c r="D66" s="15" t="s">
        <v>210</v>
      </c>
      <c r="E66" s="231">
        <f>(3.142*0.4*0.4)*E10</f>
        <v>25.136000000000003</v>
      </c>
      <c r="F66" s="16">
        <f>'Bill 2.1-Total Petrol Station'!F69</f>
        <v>0</v>
      </c>
      <c r="G66" s="54">
        <f t="shared" si="4"/>
        <v>0</v>
      </c>
    </row>
    <row r="67" spans="2:241" ht="13.8" thickBot="1">
      <c r="B67" s="14"/>
      <c r="C67" s="30"/>
      <c r="D67" s="15"/>
      <c r="E67" s="231"/>
      <c r="F67" s="16">
        <f>'Bill 2.1-Total Petrol Station'!F70</f>
        <v>0</v>
      </c>
      <c r="G67" s="54"/>
    </row>
    <row r="68" spans="2:241" ht="13.8" thickBot="1">
      <c r="B68" s="185" t="s">
        <v>310</v>
      </c>
      <c r="C68" s="186"/>
      <c r="D68" s="40"/>
      <c r="E68" s="41"/>
      <c r="F68" s="16">
        <f>'Bill 2.1-Total Petrol Station'!F71</f>
        <v>0</v>
      </c>
      <c r="G68" s="188">
        <f>SUM(G36:G66)</f>
        <v>0</v>
      </c>
    </row>
    <row r="69" spans="2:241">
      <c r="B69" s="14"/>
      <c r="C69" s="30" t="s">
        <v>63</v>
      </c>
      <c r="D69" s="15"/>
      <c r="E69" s="15"/>
      <c r="F69" s="16">
        <f>'Bill 2.1-Total Petrol Station'!F72</f>
        <v>0</v>
      </c>
      <c r="G69" s="54"/>
    </row>
    <row r="70" spans="2:241" ht="14.4">
      <c r="B70" s="14" t="s">
        <v>240</v>
      </c>
      <c r="C70" s="30" t="s">
        <v>60</v>
      </c>
      <c r="D70" s="15" t="s">
        <v>210</v>
      </c>
      <c r="E70" s="231">
        <f>(3.142*0.6*0.6)*E10*0.5</f>
        <v>28.277999999999999</v>
      </c>
      <c r="F70" s="16">
        <f>'Bill 2.1-Total Petrol Station'!F73</f>
        <v>0</v>
      </c>
      <c r="G70" s="54">
        <f t="shared" si="4"/>
        <v>0</v>
      </c>
    </row>
    <row r="71" spans="2:241" ht="14.4">
      <c r="B71" s="14" t="s">
        <v>241</v>
      </c>
      <c r="C71" s="30" t="s">
        <v>61</v>
      </c>
      <c r="D71" s="15" t="s">
        <v>210</v>
      </c>
      <c r="E71" s="231">
        <f>(3.142*0.6*0.6)*E10*0.5</f>
        <v>28.277999999999999</v>
      </c>
      <c r="F71" s="16">
        <f>'Bill 2.1-Total Petrol Station'!F74</f>
        <v>0</v>
      </c>
      <c r="G71" s="54">
        <f t="shared" si="4"/>
        <v>0</v>
      </c>
    </row>
    <row r="72" spans="2:241" ht="14.4">
      <c r="B72" s="14" t="s">
        <v>242</v>
      </c>
      <c r="C72" s="30" t="s">
        <v>62</v>
      </c>
      <c r="D72" s="15" t="s">
        <v>210</v>
      </c>
      <c r="E72" s="231">
        <f>(3.142*0.6*0.6)*E10*0.5</f>
        <v>28.277999999999999</v>
      </c>
      <c r="F72" s="16">
        <f>'Bill 2.1-Total Petrol Station'!F75</f>
        <v>0</v>
      </c>
      <c r="G72" s="54">
        <f t="shared" si="4"/>
        <v>0</v>
      </c>
    </row>
    <row r="73" spans="2:241" ht="43.5" customHeight="1">
      <c r="B73" s="14"/>
      <c r="C73" s="30" t="s">
        <v>312</v>
      </c>
      <c r="D73" s="15"/>
      <c r="E73" s="15"/>
      <c r="F73" s="16">
        <f>'Bill 2.1-Total Petrol Station'!F76</f>
        <v>0</v>
      </c>
      <c r="G73" s="54"/>
    </row>
    <row r="74" spans="2:241">
      <c r="B74" s="14" t="s">
        <v>243</v>
      </c>
      <c r="C74" s="30" t="s">
        <v>313</v>
      </c>
      <c r="D74" s="15" t="s">
        <v>29</v>
      </c>
      <c r="E74" s="15">
        <f>25%*E9</f>
        <v>240</v>
      </c>
      <c r="F74" s="16">
        <f>'Bill 2.1-Total Petrol Station'!F77</f>
        <v>0</v>
      </c>
      <c r="G74" s="54">
        <f t="shared" si="4"/>
        <v>0</v>
      </c>
    </row>
    <row r="75" spans="2:241" ht="48.75" customHeight="1">
      <c r="B75" s="291"/>
      <c r="C75" s="292" t="s">
        <v>406</v>
      </c>
      <c r="D75" s="293"/>
      <c r="E75" s="288"/>
      <c r="F75" s="16"/>
      <c r="G75" s="287"/>
    </row>
    <row r="76" spans="2:241" ht="26.4">
      <c r="B76" s="294" t="s">
        <v>407</v>
      </c>
      <c r="C76" s="295" t="s">
        <v>408</v>
      </c>
      <c r="D76" s="296" t="s">
        <v>409</v>
      </c>
      <c r="E76" s="297">
        <v>120</v>
      </c>
      <c r="F76" s="298"/>
      <c r="G76" s="299">
        <f>E76*F76</f>
        <v>0</v>
      </c>
    </row>
    <row r="77" spans="2:241">
      <c r="B77" s="14"/>
      <c r="C77" s="30"/>
      <c r="D77" s="15"/>
      <c r="E77" s="15"/>
      <c r="F77" s="16"/>
      <c r="G77" s="54"/>
    </row>
    <row r="78" spans="2:241" ht="13.8" thickBot="1">
      <c r="B78" s="220"/>
      <c r="C78" s="44"/>
      <c r="D78" s="36"/>
      <c r="E78" s="36"/>
      <c r="F78" s="37"/>
      <c r="G78" s="223"/>
    </row>
    <row r="79" spans="2:241" s="8" customFormat="1" ht="13.8" thickBot="1">
      <c r="B79" s="185" t="s">
        <v>310</v>
      </c>
      <c r="C79" s="186"/>
      <c r="D79" s="40"/>
      <c r="E79" s="41"/>
      <c r="F79" s="187"/>
      <c r="G79" s="188">
        <f>SUM(G70:G76)</f>
        <v>0</v>
      </c>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row>
  </sheetData>
  <mergeCells count="3">
    <mergeCell ref="B1:G1"/>
    <mergeCell ref="B2:G2"/>
    <mergeCell ref="B3:G3"/>
  </mergeCells>
  <printOptions horizontalCentered="1"/>
  <pageMargins left="0.70866141732283472" right="0.70866141732283472" top="0.74803149606299213" bottom="0.74803149606299213" header="0.31496062992125984" footer="0.31496062992125984"/>
  <pageSetup paperSize="9" scale="69" fitToHeight="0" orientation="portrait" r:id="rId1"/>
  <headerFooter>
    <oddFooter>&amp;L&amp;"Cambria,Regular"&amp;10Prepared by Tana Water Works Development Agency&amp;C&amp;"Cambria,Regular"&amp;10&amp;P of &amp;N</oddFooter>
  </headerFooter>
  <rowBreaks count="1" manualBreakCount="1">
    <brk id="68" min="1"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D44"/>
  <sheetViews>
    <sheetView view="pageBreakPreview" topLeftCell="B1" zoomScaleNormal="100" zoomScaleSheetLayoutView="100" workbookViewId="0">
      <selection activeCell="D9" sqref="D9"/>
    </sheetView>
  </sheetViews>
  <sheetFormatPr defaultColWidth="9.109375" defaultRowHeight="16.5" customHeight="1"/>
  <cols>
    <col min="1" max="1" width="3.44140625" style="165" customWidth="1"/>
    <col min="2" max="2" width="10.88671875" style="165" customWidth="1"/>
    <col min="3" max="3" width="70.88671875" style="165" customWidth="1"/>
    <col min="4" max="4" width="20.88671875" style="165" customWidth="1"/>
    <col min="5" max="16384" width="9.109375" style="165"/>
  </cols>
  <sheetData>
    <row r="1" spans="2:4" ht="16.5" customHeight="1" thickBot="1"/>
    <row r="2" spans="2:4" ht="20.100000000000001" customHeight="1" thickBot="1">
      <c r="B2" s="353" t="str">
        <f>'Bill 2.8-MauaTertry2'!B2:G2</f>
        <v>PROPOSED LAST MILE CONNECTIVITY FOR MAUA SEWERAGE PROJECT</v>
      </c>
      <c r="C2" s="354"/>
      <c r="D2" s="355"/>
    </row>
    <row r="3" spans="2:4" ht="20.100000000000001" customHeight="1" thickBot="1">
      <c r="B3" s="356" t="s">
        <v>378</v>
      </c>
      <c r="C3" s="357"/>
      <c r="D3" s="358"/>
    </row>
    <row r="4" spans="2:4" ht="16.5" customHeight="1">
      <c r="B4" s="166"/>
      <c r="C4" s="167"/>
      <c r="D4" s="168" t="s">
        <v>115</v>
      </c>
    </row>
    <row r="5" spans="2:4" ht="16.5" customHeight="1" thickBot="1">
      <c r="B5" s="169"/>
      <c r="C5" s="170"/>
      <c r="D5" s="171" t="s">
        <v>126</v>
      </c>
    </row>
    <row r="6" spans="2:4" ht="16.5" customHeight="1">
      <c r="B6" s="101"/>
      <c r="C6" s="102"/>
      <c r="D6" s="103"/>
    </row>
    <row r="7" spans="2:4" ht="16.5" customHeight="1">
      <c r="B7" s="94"/>
      <c r="C7" s="91" t="s">
        <v>64</v>
      </c>
      <c r="D7" s="92">
        <f>'Bill 2.1.4-Robins tertiary'!G35</f>
        <v>0</v>
      </c>
    </row>
    <row r="8" spans="2:4" ht="16.5" customHeight="1">
      <c r="B8" s="94"/>
      <c r="C8" s="91"/>
      <c r="D8" s="92"/>
    </row>
    <row r="9" spans="2:4" s="172" customFormat="1" ht="16.5" customHeight="1">
      <c r="B9" s="94"/>
      <c r="C9" s="91" t="s">
        <v>65</v>
      </c>
      <c r="D9" s="92">
        <f>'Bill 2.1.4-Robins tertiary'!G68</f>
        <v>0</v>
      </c>
    </row>
    <row r="10" spans="2:4" s="172" customFormat="1" ht="16.5" customHeight="1">
      <c r="B10" s="94"/>
      <c r="C10" s="91"/>
      <c r="D10" s="92"/>
    </row>
    <row r="11" spans="2:4" ht="16.5" customHeight="1">
      <c r="B11" s="94"/>
      <c r="C11" s="91" t="s">
        <v>66</v>
      </c>
      <c r="D11" s="92">
        <f>'Bill 2.1.4-Robins tertiary'!G79</f>
        <v>0</v>
      </c>
    </row>
    <row r="12" spans="2:4" ht="16.5" customHeight="1">
      <c r="B12" s="94"/>
      <c r="C12" s="91"/>
      <c r="D12" s="92"/>
    </row>
    <row r="13" spans="2:4" ht="16.5" customHeight="1">
      <c r="B13" s="94"/>
      <c r="C13" s="91"/>
      <c r="D13" s="92"/>
    </row>
    <row r="14" spans="2:4" ht="16.5" customHeight="1">
      <c r="B14" s="94"/>
      <c r="C14" s="91"/>
      <c r="D14" s="92"/>
    </row>
    <row r="15" spans="2:4" ht="16.5" customHeight="1">
      <c r="B15" s="94"/>
      <c r="C15" s="91"/>
      <c r="D15" s="92"/>
    </row>
    <row r="16" spans="2:4" ht="16.5" customHeight="1">
      <c r="B16" s="94"/>
      <c r="C16" s="91"/>
      <c r="D16" s="92"/>
    </row>
    <row r="17" spans="2:4" ht="16.5" customHeight="1">
      <c r="B17" s="94"/>
      <c r="C17" s="91"/>
      <c r="D17" s="92"/>
    </row>
    <row r="18" spans="2:4" ht="16.5" customHeight="1">
      <c r="B18" s="94"/>
      <c r="C18" s="91"/>
      <c r="D18" s="92"/>
    </row>
    <row r="19" spans="2:4" ht="16.5" customHeight="1">
      <c r="B19" s="94"/>
      <c r="C19" s="91"/>
      <c r="D19" s="92"/>
    </row>
    <row r="20" spans="2:4" ht="16.5" customHeight="1">
      <c r="B20" s="94"/>
      <c r="C20" s="91"/>
      <c r="D20" s="92"/>
    </row>
    <row r="21" spans="2:4" ht="16.5" customHeight="1">
      <c r="B21" s="94"/>
      <c r="C21" s="91"/>
      <c r="D21" s="92"/>
    </row>
    <row r="22" spans="2:4" ht="16.5" customHeight="1">
      <c r="B22" s="94"/>
      <c r="C22" s="91"/>
      <c r="D22" s="92"/>
    </row>
    <row r="23" spans="2:4" ht="16.5" customHeight="1">
      <c r="B23" s="94"/>
      <c r="C23" s="91"/>
      <c r="D23" s="92"/>
    </row>
    <row r="24" spans="2:4" ht="16.5" customHeight="1">
      <c r="B24" s="94"/>
      <c r="C24" s="91"/>
      <c r="D24" s="92"/>
    </row>
    <row r="25" spans="2:4" ht="16.5" customHeight="1">
      <c r="B25" s="94"/>
      <c r="C25" s="91"/>
      <c r="D25" s="92"/>
    </row>
    <row r="26" spans="2:4" ht="16.5" customHeight="1">
      <c r="B26" s="94"/>
      <c r="C26" s="91"/>
      <c r="D26" s="92"/>
    </row>
    <row r="27" spans="2:4" ht="16.5" customHeight="1">
      <c r="B27" s="94"/>
      <c r="C27" s="91"/>
      <c r="D27" s="92"/>
    </row>
    <row r="28" spans="2:4" ht="16.5" customHeight="1">
      <c r="B28" s="94"/>
      <c r="C28" s="91"/>
      <c r="D28" s="92"/>
    </row>
    <row r="29" spans="2:4" ht="16.5" customHeight="1">
      <c r="B29" s="94"/>
      <c r="C29" s="91"/>
      <c r="D29" s="92"/>
    </row>
    <row r="30" spans="2:4" ht="16.5" customHeight="1">
      <c r="B30" s="94"/>
      <c r="C30" s="91"/>
      <c r="D30" s="92"/>
    </row>
    <row r="31" spans="2:4" ht="16.5" customHeight="1">
      <c r="B31" s="94"/>
      <c r="C31" s="91"/>
      <c r="D31" s="92"/>
    </row>
    <row r="32" spans="2:4" ht="16.5" customHeight="1">
      <c r="B32" s="94"/>
      <c r="C32" s="91"/>
      <c r="D32" s="92"/>
    </row>
    <row r="33" spans="2:4" ht="16.5" customHeight="1">
      <c r="B33" s="94"/>
      <c r="C33" s="91"/>
      <c r="D33" s="92"/>
    </row>
    <row r="34" spans="2:4" ht="16.5" customHeight="1">
      <c r="B34" s="94"/>
      <c r="C34" s="91"/>
      <c r="D34" s="92"/>
    </row>
    <row r="35" spans="2:4" ht="16.5" customHeight="1">
      <c r="B35" s="94"/>
      <c r="C35" s="91"/>
      <c r="D35" s="92"/>
    </row>
    <row r="36" spans="2:4" ht="16.5" customHeight="1">
      <c r="B36" s="94"/>
      <c r="C36" s="91"/>
      <c r="D36" s="92"/>
    </row>
    <row r="37" spans="2:4" ht="16.5" customHeight="1">
      <c r="B37" s="94"/>
      <c r="C37" s="91"/>
      <c r="D37" s="92"/>
    </row>
    <row r="38" spans="2:4" ht="16.5" customHeight="1">
      <c r="B38" s="94"/>
      <c r="C38" s="91"/>
      <c r="D38" s="92"/>
    </row>
    <row r="39" spans="2:4" ht="16.5" customHeight="1">
      <c r="B39" s="94"/>
      <c r="C39" s="91"/>
      <c r="D39" s="92"/>
    </row>
    <row r="40" spans="2:4" ht="16.5" customHeight="1">
      <c r="B40" s="94"/>
      <c r="C40" s="91"/>
      <c r="D40" s="92"/>
    </row>
    <row r="41" spans="2:4" ht="16.5" customHeight="1">
      <c r="B41" s="94"/>
      <c r="C41" s="91"/>
      <c r="D41" s="92"/>
    </row>
    <row r="42" spans="2:4" ht="16.5" customHeight="1">
      <c r="B42" s="94"/>
      <c r="C42" s="91"/>
      <c r="D42" s="92"/>
    </row>
    <row r="43" spans="2:4" ht="16.5" customHeight="1" thickBot="1">
      <c r="B43" s="94"/>
      <c r="C43" s="91"/>
      <c r="D43" s="92"/>
    </row>
    <row r="44" spans="2:4" ht="16.5" customHeight="1" thickBot="1">
      <c r="B44" s="98"/>
      <c r="C44" s="99" t="s">
        <v>117</v>
      </c>
      <c r="D44" s="100">
        <f>SUM(D7:D11)</f>
        <v>0</v>
      </c>
    </row>
  </sheetData>
  <mergeCells count="2">
    <mergeCell ref="B2:D2"/>
    <mergeCell ref="B3:D3"/>
  </mergeCells>
  <printOptions horizontalCentered="1"/>
  <pageMargins left="0.7" right="0.7" top="0.75" bottom="0.75" header="0.3" footer="0.3"/>
  <pageSetup paperSize="9" scale="85" fitToHeight="0" orientation="portrait" r:id="rId1"/>
  <headerFooter>
    <oddFooter>&amp;L&amp;"Cambria,Regular"&amp;9Prepared by Tana Water Works Development Agency&amp;C&amp;"Cambria,Regular"&amp;10&amp;P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IG83"/>
  <sheetViews>
    <sheetView view="pageBreakPreview" topLeftCell="B67" zoomScaleNormal="100" zoomScaleSheetLayoutView="100" zoomScalePageLayoutView="70" workbookViewId="0">
      <selection activeCell="F81" sqref="F81"/>
    </sheetView>
  </sheetViews>
  <sheetFormatPr defaultColWidth="9.109375" defaultRowHeight="13.2"/>
  <cols>
    <col min="1" max="1" width="2.88671875" style="162" customWidth="1"/>
    <col min="2" max="2" width="10.88671875" style="6" customWidth="1"/>
    <col min="3" max="3" width="50.88671875" style="7" customWidth="1"/>
    <col min="4" max="5" width="13.109375" style="6" customWidth="1"/>
    <col min="6" max="6" width="15.88671875" style="6" customWidth="1"/>
    <col min="7" max="7" width="20.88671875" style="6" customWidth="1"/>
    <col min="8" max="105" width="9.109375" style="162"/>
    <col min="106" max="106" width="45.88671875" style="162" customWidth="1"/>
    <col min="107" max="16384" width="9.109375" style="162"/>
  </cols>
  <sheetData>
    <row r="1" spans="2:7" s="8" customFormat="1" ht="15" customHeight="1" thickBot="1">
      <c r="B1" s="351"/>
      <c r="C1" s="351"/>
      <c r="D1" s="351"/>
      <c r="E1" s="351"/>
      <c r="F1" s="352"/>
      <c r="G1" s="352"/>
    </row>
    <row r="2" spans="2:7" s="8" customFormat="1" ht="20.100000000000001" customHeight="1">
      <c r="B2" s="339" t="str">
        <f>'Bill 2.8Collection Sheet.'!B2:D2</f>
        <v>PROPOSED LAST MILE CONNECTIVITY FOR MAUA SEWERAGE PROJECT</v>
      </c>
      <c r="C2" s="340"/>
      <c r="D2" s="340"/>
      <c r="E2" s="340"/>
      <c r="F2" s="340"/>
      <c r="G2" s="341"/>
    </row>
    <row r="3" spans="2:7" s="8" customFormat="1" ht="20.100000000000001" customHeight="1" thickBot="1">
      <c r="B3" s="348" t="s">
        <v>349</v>
      </c>
      <c r="C3" s="349"/>
      <c r="D3" s="349"/>
      <c r="E3" s="349"/>
      <c r="F3" s="349"/>
      <c r="G3" s="350"/>
    </row>
    <row r="4" spans="2:7" s="8" customFormat="1" ht="27" thickBot="1">
      <c r="B4" s="217"/>
      <c r="C4" s="176" t="s">
        <v>82</v>
      </c>
      <c r="D4" s="177" t="s">
        <v>81</v>
      </c>
      <c r="E4" s="173" t="s">
        <v>91</v>
      </c>
      <c r="F4" s="173" t="s">
        <v>92</v>
      </c>
      <c r="G4" s="218" t="s">
        <v>252</v>
      </c>
    </row>
    <row r="5" spans="2:7">
      <c r="B5" s="58" t="s">
        <v>24</v>
      </c>
      <c r="C5" s="163" t="s">
        <v>25</v>
      </c>
      <c r="D5" s="51"/>
      <c r="E5" s="51"/>
      <c r="F5" s="52"/>
      <c r="G5" s="53"/>
    </row>
    <row r="6" spans="2:7">
      <c r="B6" s="14"/>
      <c r="C6" s="30" t="s">
        <v>26</v>
      </c>
      <c r="D6" s="15"/>
      <c r="E6" s="15"/>
      <c r="F6" s="16"/>
      <c r="G6" s="54"/>
    </row>
    <row r="7" spans="2:7">
      <c r="B7" s="14"/>
      <c r="C7" s="56" t="s">
        <v>27</v>
      </c>
      <c r="D7" s="15"/>
      <c r="E7" s="15"/>
      <c r="F7" s="16"/>
      <c r="G7" s="54"/>
    </row>
    <row r="8" spans="2:7" ht="39.6">
      <c r="B8" s="14"/>
      <c r="C8" s="30" t="s">
        <v>28</v>
      </c>
      <c r="D8" s="15"/>
      <c r="E8" s="15"/>
      <c r="F8" s="16"/>
      <c r="G8" s="54"/>
    </row>
    <row r="9" spans="2:7">
      <c r="B9" s="14" t="s">
        <v>244</v>
      </c>
      <c r="C9" s="30" t="s">
        <v>332</v>
      </c>
      <c r="D9" s="15" t="s">
        <v>29</v>
      </c>
      <c r="E9" s="15">
        <v>570</v>
      </c>
      <c r="F9" s="16">
        <f>'Bill 2.1-Total Petrol Station'!F9</f>
        <v>0</v>
      </c>
      <c r="G9" s="54">
        <f>F9*E9</f>
        <v>0</v>
      </c>
    </row>
    <row r="10" spans="2:7">
      <c r="B10" s="14" t="s">
        <v>245</v>
      </c>
      <c r="C10" s="30" t="s">
        <v>323</v>
      </c>
      <c r="D10" s="15" t="s">
        <v>18</v>
      </c>
      <c r="E10" s="15">
        <f>SUM(E33:E39)</f>
        <v>19</v>
      </c>
      <c r="F10" s="16">
        <f>'Bill 2.1-Total Petrol Station'!F10</f>
        <v>0</v>
      </c>
      <c r="G10" s="54">
        <f>E10*F10</f>
        <v>0</v>
      </c>
    </row>
    <row r="11" spans="2:7">
      <c r="B11" s="14"/>
      <c r="C11" s="56" t="s">
        <v>30</v>
      </c>
      <c r="D11" s="15"/>
      <c r="E11" s="15"/>
      <c r="F11" s="16">
        <f>'Bill 2.1-Total Petrol Station'!F11</f>
        <v>0</v>
      </c>
      <c r="G11" s="54"/>
    </row>
    <row r="12" spans="2:7" ht="79.2">
      <c r="B12" s="14" t="s">
        <v>212</v>
      </c>
      <c r="C12" s="30" t="s">
        <v>31</v>
      </c>
      <c r="D12" s="15" t="s">
        <v>32</v>
      </c>
      <c r="E12" s="15">
        <v>1</v>
      </c>
      <c r="F12" s="16"/>
      <c r="G12" s="54">
        <f>F12</f>
        <v>0</v>
      </c>
    </row>
    <row r="13" spans="2:7" ht="39.6">
      <c r="B13" s="14" t="s">
        <v>213</v>
      </c>
      <c r="C13" s="30" t="s">
        <v>33</v>
      </c>
      <c r="D13" s="15" t="s">
        <v>32</v>
      </c>
      <c r="E13" s="15">
        <v>1</v>
      </c>
      <c r="F13" s="16"/>
      <c r="G13" s="54">
        <f>F13</f>
        <v>0</v>
      </c>
    </row>
    <row r="14" spans="2:7" ht="18" customHeight="1">
      <c r="B14" s="221" t="s">
        <v>34</v>
      </c>
      <c r="C14" s="174" t="s">
        <v>35</v>
      </c>
      <c r="D14" s="33"/>
      <c r="E14" s="34"/>
      <c r="F14" s="16">
        <f>'Bill 2.1-Total Petrol Station'!F14</f>
        <v>0</v>
      </c>
      <c r="G14" s="183"/>
    </row>
    <row r="15" spans="2:7" ht="105.6">
      <c r="B15" s="221"/>
      <c r="C15" s="232" t="s">
        <v>314</v>
      </c>
      <c r="D15" s="33"/>
      <c r="E15" s="34"/>
      <c r="F15" s="16">
        <f>'Bill 2.1-Total Petrol Station'!F15</f>
        <v>0</v>
      </c>
      <c r="G15" s="183"/>
    </row>
    <row r="16" spans="2:7">
      <c r="B16" s="14"/>
      <c r="C16" s="56" t="s">
        <v>36</v>
      </c>
      <c r="D16" s="15"/>
      <c r="E16" s="15"/>
      <c r="F16" s="16">
        <f>'Bill 2.1-Total Petrol Station'!F16</f>
        <v>0</v>
      </c>
      <c r="G16" s="54"/>
    </row>
    <row r="17" spans="2:7" ht="139.5" customHeight="1">
      <c r="B17" s="14" t="s">
        <v>214</v>
      </c>
      <c r="C17" s="30" t="s">
        <v>405</v>
      </c>
      <c r="D17" s="15" t="s">
        <v>210</v>
      </c>
      <c r="E17" s="15">
        <f>E9*4</f>
        <v>2280</v>
      </c>
      <c r="F17" s="16">
        <f>'Bill 2.1-Total Petrol Station'!F17</f>
        <v>0</v>
      </c>
      <c r="G17" s="54">
        <f t="shared" ref="G17:G30" si="0">F17*E17</f>
        <v>0</v>
      </c>
    </row>
    <row r="18" spans="2:7" ht="26.4">
      <c r="B18" s="14"/>
      <c r="C18" s="30" t="s">
        <v>37</v>
      </c>
      <c r="D18" s="15"/>
      <c r="E18" s="15"/>
      <c r="F18" s="16">
        <f>'Bill 2.1-Total Petrol Station'!F18</f>
        <v>0</v>
      </c>
      <c r="G18" s="54"/>
    </row>
    <row r="19" spans="2:7">
      <c r="B19" s="14" t="s">
        <v>215</v>
      </c>
      <c r="C19" s="30" t="s">
        <v>316</v>
      </c>
      <c r="D19" s="15" t="s">
        <v>18</v>
      </c>
      <c r="E19" s="15">
        <v>0</v>
      </c>
      <c r="F19" s="16">
        <f>'Bill 2.1-Total Petrol Station'!F19</f>
        <v>0</v>
      </c>
      <c r="G19" s="184">
        <f t="shared" ref="G19" si="1">F19*E19</f>
        <v>0</v>
      </c>
    </row>
    <row r="20" spans="2:7">
      <c r="B20" s="14" t="s">
        <v>216</v>
      </c>
      <c r="C20" s="30" t="s">
        <v>38</v>
      </c>
      <c r="D20" s="15" t="s">
        <v>18</v>
      </c>
      <c r="E20" s="15">
        <v>0</v>
      </c>
      <c r="F20" s="16">
        <f>'Bill 2.1-Total Petrol Station'!F20</f>
        <v>0</v>
      </c>
      <c r="G20" s="184">
        <f t="shared" si="0"/>
        <v>0</v>
      </c>
    </row>
    <row r="21" spans="2:7">
      <c r="B21" s="14" t="s">
        <v>315</v>
      </c>
      <c r="C21" s="30" t="s">
        <v>39</v>
      </c>
      <c r="D21" s="15" t="s">
        <v>18</v>
      </c>
      <c r="E21" s="15">
        <v>0</v>
      </c>
      <c r="F21" s="16">
        <f>'Bill 2.1-Total Petrol Station'!F21</f>
        <v>0</v>
      </c>
      <c r="G21" s="184">
        <f t="shared" si="0"/>
        <v>0</v>
      </c>
    </row>
    <row r="22" spans="2:7">
      <c r="B22" s="14" t="s">
        <v>40</v>
      </c>
      <c r="C22" s="56" t="s">
        <v>41</v>
      </c>
      <c r="D22" s="15"/>
      <c r="E22" s="15"/>
      <c r="F22" s="16">
        <f>'Bill 2.1-Total Petrol Station'!F22</f>
        <v>0</v>
      </c>
      <c r="G22" s="54"/>
    </row>
    <row r="23" spans="2:7" ht="79.2">
      <c r="B23" s="14"/>
      <c r="C23" s="30" t="s">
        <v>311</v>
      </c>
      <c r="D23" s="15"/>
      <c r="E23" s="15"/>
      <c r="F23" s="16">
        <f>'Bill 2.1-Total Petrol Station'!F23</f>
        <v>0</v>
      </c>
      <c r="G23" s="54"/>
    </row>
    <row r="24" spans="2:7">
      <c r="B24" s="14" t="s">
        <v>217</v>
      </c>
      <c r="C24" s="30" t="s">
        <v>333</v>
      </c>
      <c r="D24" s="15" t="s">
        <v>29</v>
      </c>
      <c r="E24" s="15">
        <v>362</v>
      </c>
      <c r="F24" s="16">
        <f>'Bill 2.1-Total Petrol Station'!F24</f>
        <v>0</v>
      </c>
      <c r="G24" s="54">
        <f t="shared" si="0"/>
        <v>0</v>
      </c>
    </row>
    <row r="25" spans="2:7">
      <c r="B25" s="14" t="s">
        <v>218</v>
      </c>
      <c r="C25" s="30" t="s">
        <v>334</v>
      </c>
      <c r="D25" s="15" t="s">
        <v>29</v>
      </c>
      <c r="E25" s="15">
        <v>117</v>
      </c>
      <c r="F25" s="16">
        <f>'Bill 2.1-Total Petrol Station'!F25</f>
        <v>0</v>
      </c>
      <c r="G25" s="54">
        <f t="shared" si="0"/>
        <v>0</v>
      </c>
    </row>
    <row r="26" spans="2:7">
      <c r="B26" s="14" t="s">
        <v>219</v>
      </c>
      <c r="C26" s="30" t="s">
        <v>335</v>
      </c>
      <c r="D26" s="15" t="s">
        <v>29</v>
      </c>
      <c r="E26" s="15">
        <v>27</v>
      </c>
      <c r="F26" s="16">
        <f>'Bill 2.1-Total Petrol Station'!F26</f>
        <v>0</v>
      </c>
      <c r="G26" s="54">
        <f t="shared" si="0"/>
        <v>0</v>
      </c>
    </row>
    <row r="27" spans="2:7">
      <c r="B27" s="14" t="s">
        <v>220</v>
      </c>
      <c r="C27" s="30" t="s">
        <v>336</v>
      </c>
      <c r="D27" s="15" t="s">
        <v>29</v>
      </c>
      <c r="E27" s="15">
        <v>30</v>
      </c>
      <c r="F27" s="16">
        <f>'Bill 2.1-Total Petrol Station'!F27</f>
        <v>0</v>
      </c>
      <c r="G27" s="54">
        <f t="shared" si="0"/>
        <v>0</v>
      </c>
    </row>
    <row r="28" spans="2:7">
      <c r="B28" s="14" t="s">
        <v>246</v>
      </c>
      <c r="C28" s="30" t="s">
        <v>337</v>
      </c>
      <c r="D28" s="15" t="s">
        <v>29</v>
      </c>
      <c r="E28" s="15">
        <v>0</v>
      </c>
      <c r="F28" s="16">
        <f>'Bill 2.1-Total Petrol Station'!F28</f>
        <v>0</v>
      </c>
      <c r="G28" s="54">
        <f t="shared" si="0"/>
        <v>0</v>
      </c>
    </row>
    <row r="29" spans="2:7">
      <c r="B29" s="14" t="s">
        <v>247</v>
      </c>
      <c r="C29" s="30" t="s">
        <v>338</v>
      </c>
      <c r="D29" s="15" t="s">
        <v>29</v>
      </c>
      <c r="E29" s="15">
        <v>0</v>
      </c>
      <c r="F29" s="16">
        <f>'Bill 2.1-Total Petrol Station'!F29</f>
        <v>0</v>
      </c>
      <c r="G29" s="54">
        <f t="shared" si="0"/>
        <v>0</v>
      </c>
    </row>
    <row r="30" spans="2:7" ht="17.25" customHeight="1">
      <c r="B30" s="14" t="s">
        <v>248</v>
      </c>
      <c r="C30" s="30" t="s">
        <v>339</v>
      </c>
      <c r="D30" s="15" t="s">
        <v>29</v>
      </c>
      <c r="E30" s="15">
        <v>45</v>
      </c>
      <c r="F30" s="16">
        <f>'Bill 2.1-Total Petrol Station'!F30</f>
        <v>0</v>
      </c>
      <c r="G30" s="54">
        <f t="shared" si="0"/>
        <v>0</v>
      </c>
    </row>
    <row r="31" spans="2:7">
      <c r="B31" s="14" t="s">
        <v>42</v>
      </c>
      <c r="C31" s="56" t="s">
        <v>43</v>
      </c>
      <c r="D31" s="15"/>
      <c r="E31" s="15"/>
      <c r="F31" s="16">
        <f>'Bill 2.1-Total Petrol Station'!F31</f>
        <v>0</v>
      </c>
      <c r="G31" s="54"/>
    </row>
    <row r="32" spans="2:7" ht="92.4">
      <c r="B32" s="14"/>
      <c r="C32" s="30" t="s">
        <v>317</v>
      </c>
      <c r="D32" s="15"/>
      <c r="E32" s="15"/>
      <c r="F32" s="16">
        <f>'Bill 2.1-Total Petrol Station'!F32</f>
        <v>0</v>
      </c>
      <c r="G32" s="54"/>
    </row>
    <row r="33" spans="2:7">
      <c r="B33" s="14" t="s">
        <v>221</v>
      </c>
      <c r="C33" s="30" t="s">
        <v>67</v>
      </c>
      <c r="D33" s="15" t="s">
        <v>18</v>
      </c>
      <c r="E33" s="15">
        <v>14</v>
      </c>
      <c r="F33" s="16">
        <f>'Bill 2.1-Total Petrol Station'!F33</f>
        <v>0</v>
      </c>
      <c r="G33" s="54">
        <f>F33*E33</f>
        <v>0</v>
      </c>
    </row>
    <row r="34" spans="2:7" ht="13.8" thickBot="1">
      <c r="B34" s="14"/>
      <c r="C34" s="30"/>
      <c r="D34" s="15"/>
      <c r="E34" s="15"/>
      <c r="F34" s="16">
        <f>'Bill 2.1-Total Petrol Station'!F34</f>
        <v>0</v>
      </c>
      <c r="G34" s="54"/>
    </row>
    <row r="35" spans="2:7" ht="13.8" thickBot="1">
      <c r="B35" s="224" t="s">
        <v>310</v>
      </c>
      <c r="C35" s="178"/>
      <c r="D35" s="179"/>
      <c r="E35" s="180"/>
      <c r="F35" s="180"/>
      <c r="G35" s="182">
        <f>SUM(G9:G33)</f>
        <v>0</v>
      </c>
    </row>
    <row r="36" spans="2:7">
      <c r="B36" s="14" t="s">
        <v>222</v>
      </c>
      <c r="C36" s="30" t="s">
        <v>68</v>
      </c>
      <c r="D36" s="15" t="s">
        <v>18</v>
      </c>
      <c r="E36" s="15">
        <v>4</v>
      </c>
      <c r="F36" s="16">
        <f>'Bill 2.1-Total Petrol Station'!F36</f>
        <v>0</v>
      </c>
      <c r="G36" s="54">
        <f t="shared" ref="G36:G51" si="2">F36*E36</f>
        <v>0</v>
      </c>
    </row>
    <row r="37" spans="2:7">
      <c r="B37" s="14" t="s">
        <v>225</v>
      </c>
      <c r="C37" s="30" t="s">
        <v>71</v>
      </c>
      <c r="D37" s="15" t="s">
        <v>18</v>
      </c>
      <c r="E37" s="15">
        <v>0</v>
      </c>
      <c r="F37" s="16">
        <f>'Bill 2.1-Total Petrol Station'!F39</f>
        <v>0</v>
      </c>
      <c r="G37" s="54">
        <f t="shared" si="2"/>
        <v>0</v>
      </c>
    </row>
    <row r="38" spans="2:7">
      <c r="B38" s="14" t="s">
        <v>249</v>
      </c>
      <c r="C38" s="30" t="s">
        <v>72</v>
      </c>
      <c r="D38" s="15" t="s">
        <v>18</v>
      </c>
      <c r="E38" s="15">
        <v>0</v>
      </c>
      <c r="F38" s="16">
        <f>'Bill 2.1-Total Petrol Station'!F40</f>
        <v>0</v>
      </c>
      <c r="G38" s="54">
        <f t="shared" si="2"/>
        <v>0</v>
      </c>
    </row>
    <row r="39" spans="2:7">
      <c r="B39" s="14" t="s">
        <v>250</v>
      </c>
      <c r="C39" s="30" t="s">
        <v>73</v>
      </c>
      <c r="D39" s="15" t="s">
        <v>18</v>
      </c>
      <c r="E39" s="15">
        <v>1</v>
      </c>
      <c r="F39" s="16">
        <f>'Bill 2.1-Total Petrol Station'!F41</f>
        <v>0</v>
      </c>
      <c r="G39" s="54">
        <f t="shared" si="2"/>
        <v>0</v>
      </c>
    </row>
    <row r="40" spans="2:7">
      <c r="B40" s="322" t="s">
        <v>481</v>
      </c>
      <c r="C40" s="323" t="s">
        <v>480</v>
      </c>
      <c r="D40" s="324" t="s">
        <v>18</v>
      </c>
      <c r="E40" s="324">
        <v>0</v>
      </c>
      <c r="F40" s="16"/>
      <c r="G40" s="54">
        <f>F40*E40</f>
        <v>0</v>
      </c>
    </row>
    <row r="41" spans="2:7">
      <c r="B41" s="322" t="s">
        <v>482</v>
      </c>
      <c r="C41" s="323" t="s">
        <v>68</v>
      </c>
      <c r="D41" s="324" t="s">
        <v>18</v>
      </c>
      <c r="E41" s="324">
        <v>0</v>
      </c>
      <c r="F41" s="16"/>
      <c r="G41" s="54">
        <f t="shared" ref="G41:G43" si="3">F41*E41</f>
        <v>0</v>
      </c>
    </row>
    <row r="42" spans="2:7">
      <c r="B42" s="322" t="s">
        <v>483</v>
      </c>
      <c r="C42" s="323" t="s">
        <v>69</v>
      </c>
      <c r="D42" s="324" t="s">
        <v>18</v>
      </c>
      <c r="E42" s="324">
        <v>1</v>
      </c>
      <c r="F42" s="16"/>
      <c r="G42" s="54">
        <f t="shared" si="3"/>
        <v>0</v>
      </c>
    </row>
    <row r="43" spans="2:7">
      <c r="B43" s="322" t="s">
        <v>484</v>
      </c>
      <c r="C43" s="323" t="s">
        <v>70</v>
      </c>
      <c r="D43" s="324" t="s">
        <v>18</v>
      </c>
      <c r="E43" s="324">
        <v>1</v>
      </c>
      <c r="F43" s="16"/>
      <c r="G43" s="54">
        <f t="shared" si="3"/>
        <v>0</v>
      </c>
    </row>
    <row r="44" spans="2:7">
      <c r="B44" s="14"/>
      <c r="C44" s="30"/>
      <c r="D44" s="15"/>
      <c r="E44" s="15"/>
      <c r="F44" s="16"/>
      <c r="G44" s="54"/>
    </row>
    <row r="45" spans="2:7">
      <c r="B45" s="14"/>
      <c r="C45" s="56" t="s">
        <v>44</v>
      </c>
      <c r="D45" s="15"/>
      <c r="E45" s="15"/>
      <c r="F45" s="16">
        <f>'Bill 2.1-Total Petrol Station'!F43</f>
        <v>0</v>
      </c>
      <c r="G45" s="54"/>
    </row>
    <row r="46" spans="2:7" ht="26.4">
      <c r="B46" s="14" t="s">
        <v>226</v>
      </c>
      <c r="C46" s="30" t="s">
        <v>74</v>
      </c>
      <c r="D46" s="15" t="s">
        <v>18</v>
      </c>
      <c r="E46" s="15">
        <v>5</v>
      </c>
      <c r="F46" s="16">
        <f>'Bill 2.1-Total Petrol Station'!F44</f>
        <v>0</v>
      </c>
      <c r="G46" s="54">
        <f t="shared" si="2"/>
        <v>0</v>
      </c>
    </row>
    <row r="47" spans="2:7" ht="26.4">
      <c r="B47" s="14" t="s">
        <v>227</v>
      </c>
      <c r="C47" s="30" t="s">
        <v>75</v>
      </c>
      <c r="D47" s="15" t="s">
        <v>18</v>
      </c>
      <c r="E47" s="15">
        <v>3</v>
      </c>
      <c r="F47" s="16">
        <f>'Bill 2.1-Total Petrol Station'!F45</f>
        <v>0</v>
      </c>
      <c r="G47" s="54">
        <f t="shared" si="2"/>
        <v>0</v>
      </c>
    </row>
    <row r="48" spans="2:7" ht="39.6">
      <c r="B48" s="14" t="s">
        <v>228</v>
      </c>
      <c r="C48" s="30" t="s">
        <v>45</v>
      </c>
      <c r="D48" s="15" t="s">
        <v>18</v>
      </c>
      <c r="E48" s="15">
        <v>3</v>
      </c>
      <c r="F48" s="16">
        <f>'Bill 2.1-Total Petrol Station'!F46</f>
        <v>0</v>
      </c>
      <c r="G48" s="54">
        <f t="shared" si="2"/>
        <v>0</v>
      </c>
    </row>
    <row r="49" spans="2:7" ht="39.6">
      <c r="B49" s="14" t="s">
        <v>229</v>
      </c>
      <c r="C49" s="30" t="s">
        <v>46</v>
      </c>
      <c r="D49" s="15" t="s">
        <v>18</v>
      </c>
      <c r="E49" s="15">
        <v>5</v>
      </c>
      <c r="F49" s="16">
        <f>'Bill 2.1-Total Petrol Station'!F47</f>
        <v>0</v>
      </c>
      <c r="G49" s="54">
        <f t="shared" si="2"/>
        <v>0</v>
      </c>
    </row>
    <row r="50" spans="2:7" ht="39.6">
      <c r="B50" s="233" t="s">
        <v>230</v>
      </c>
      <c r="C50" s="234" t="s">
        <v>47</v>
      </c>
      <c r="D50" s="235" t="s">
        <v>18</v>
      </c>
      <c r="E50" s="235">
        <v>5</v>
      </c>
      <c r="F50" s="16">
        <f>'Bill 2.1-Total Petrol Station'!F48</f>
        <v>0</v>
      </c>
      <c r="G50" s="237">
        <f t="shared" si="2"/>
        <v>0</v>
      </c>
    </row>
    <row r="51" spans="2:7" ht="39.6">
      <c r="B51" s="14" t="s">
        <v>231</v>
      </c>
      <c r="C51" s="30" t="s">
        <v>48</v>
      </c>
      <c r="D51" s="15" t="s">
        <v>18</v>
      </c>
      <c r="E51" s="15">
        <v>6</v>
      </c>
      <c r="F51" s="16">
        <f>'Bill 2.1-Total Petrol Station'!F49</f>
        <v>0</v>
      </c>
      <c r="G51" s="54">
        <f t="shared" si="2"/>
        <v>0</v>
      </c>
    </row>
    <row r="52" spans="2:7">
      <c r="B52" s="14"/>
      <c r="C52" s="56" t="s">
        <v>49</v>
      </c>
      <c r="D52" s="15"/>
      <c r="E52" s="15"/>
      <c r="F52" s="16">
        <f>'Bill 2.1-Total Petrol Station'!F50</f>
        <v>0</v>
      </c>
      <c r="G52" s="54"/>
    </row>
    <row r="53" spans="2:7" ht="39.6">
      <c r="B53" s="14" t="s">
        <v>232</v>
      </c>
      <c r="C53" s="30" t="s">
        <v>50</v>
      </c>
      <c r="D53" s="15" t="s">
        <v>32</v>
      </c>
      <c r="E53" s="15">
        <v>1</v>
      </c>
      <c r="F53" s="16">
        <f>'Bill 2.1-Total Petrol Station'!F51</f>
        <v>0</v>
      </c>
      <c r="G53" s="54">
        <f>F53</f>
        <v>0</v>
      </c>
    </row>
    <row r="54" spans="2:7">
      <c r="B54" s="14"/>
      <c r="C54" s="30" t="s">
        <v>3</v>
      </c>
      <c r="D54" s="15"/>
      <c r="E54" s="15"/>
      <c r="F54" s="16">
        <f>'Bill 2.1-Total Petrol Station'!F52</f>
        <v>0</v>
      </c>
      <c r="G54" s="54"/>
    </row>
    <row r="55" spans="2:7">
      <c r="B55" s="14"/>
      <c r="C55" s="30" t="s">
        <v>2</v>
      </c>
      <c r="D55" s="15"/>
      <c r="E55" s="15"/>
      <c r="F55" s="16">
        <f>'Bill 2.1-Total Petrol Station'!F53</f>
        <v>0</v>
      </c>
      <c r="G55" s="54"/>
    </row>
    <row r="56" spans="2:7">
      <c r="B56" s="14"/>
      <c r="C56" s="56" t="s">
        <v>51</v>
      </c>
      <c r="D56" s="15"/>
      <c r="E56" s="15"/>
      <c r="F56" s="16">
        <f>'Bill 2.1-Total Petrol Station'!F54</f>
        <v>0</v>
      </c>
      <c r="G56" s="54"/>
    </row>
    <row r="57" spans="2:7" ht="92.4">
      <c r="B57" s="14" t="s">
        <v>251</v>
      </c>
      <c r="C57" s="30" t="s">
        <v>76</v>
      </c>
      <c r="D57" s="15" t="s">
        <v>29</v>
      </c>
      <c r="E57" s="15">
        <v>6</v>
      </c>
      <c r="F57" s="16">
        <f>'Bill 2.1-Total Petrol Station'!F55</f>
        <v>0</v>
      </c>
      <c r="G57" s="54">
        <f>F57*E57</f>
        <v>0</v>
      </c>
    </row>
    <row r="58" spans="2:7" ht="105.6">
      <c r="B58" s="14" t="s">
        <v>233</v>
      </c>
      <c r="C58" s="286" t="s">
        <v>396</v>
      </c>
      <c r="D58" s="15" t="s">
        <v>29</v>
      </c>
      <c r="E58" s="15">
        <v>20</v>
      </c>
      <c r="F58" s="16">
        <f>'Bill 2.1-Total Petrol Station'!F56</f>
        <v>0</v>
      </c>
      <c r="G58" s="54">
        <f>E58*F58</f>
        <v>0</v>
      </c>
    </row>
    <row r="59" spans="2:7" ht="26.4">
      <c r="B59" s="14" t="s">
        <v>234</v>
      </c>
      <c r="C59" s="216" t="s">
        <v>52</v>
      </c>
      <c r="D59" s="15" t="s">
        <v>210</v>
      </c>
      <c r="E59" s="15">
        <f>20%*E58*2</f>
        <v>8</v>
      </c>
      <c r="F59" s="16">
        <f>'Bill 2.1-Total Petrol Station'!F57</f>
        <v>0</v>
      </c>
      <c r="G59" s="54">
        <f>E59*F59</f>
        <v>0</v>
      </c>
    </row>
    <row r="60" spans="2:7" ht="39.6">
      <c r="B60" s="14" t="s">
        <v>309</v>
      </c>
      <c r="C60" s="216" t="s">
        <v>53</v>
      </c>
      <c r="D60" s="15" t="s">
        <v>32</v>
      </c>
      <c r="E60" s="15">
        <v>1</v>
      </c>
      <c r="F60" s="16">
        <f>'Bill 2.1-Total Petrol Station'!F58</f>
        <v>0</v>
      </c>
      <c r="G60" s="54">
        <f>E60*F60</f>
        <v>0</v>
      </c>
    </row>
    <row r="61" spans="2:7">
      <c r="B61" s="14"/>
      <c r="C61" s="216" t="s">
        <v>3</v>
      </c>
      <c r="D61" s="15"/>
      <c r="E61" s="15"/>
      <c r="F61" s="16">
        <f>'Bill 2.1-Total Petrol Station'!F59</f>
        <v>0</v>
      </c>
      <c r="G61" s="54"/>
    </row>
    <row r="62" spans="2:7">
      <c r="B62" s="14"/>
      <c r="C62" s="216" t="s">
        <v>2</v>
      </c>
      <c r="D62" s="15"/>
      <c r="E62" s="15"/>
      <c r="F62" s="16">
        <f>'Bill 2.1-Total Petrol Station'!F60</f>
        <v>0</v>
      </c>
      <c r="G62" s="54"/>
    </row>
    <row r="63" spans="2:7">
      <c r="B63" s="14"/>
      <c r="C63" s="216" t="s">
        <v>4</v>
      </c>
      <c r="D63" s="15"/>
      <c r="E63" s="15"/>
      <c r="F63" s="16">
        <f>'Bill 2.1-Total Petrol Station'!F61</f>
        <v>0</v>
      </c>
      <c r="G63" s="54"/>
    </row>
    <row r="64" spans="2:7">
      <c r="B64" s="14" t="s">
        <v>235</v>
      </c>
      <c r="C64" s="30" t="s">
        <v>54</v>
      </c>
      <c r="D64" s="15" t="s">
        <v>29</v>
      </c>
      <c r="E64" s="15">
        <v>50</v>
      </c>
      <c r="F64" s="16">
        <f>'Bill 2.1-Total Petrol Station'!F62</f>
        <v>0</v>
      </c>
      <c r="G64" s="54">
        <f t="shared" ref="G64:G79" si="4">F64*E64</f>
        <v>0</v>
      </c>
    </row>
    <row r="65" spans="2:7" ht="26.4">
      <c r="B65" s="14" t="s">
        <v>236</v>
      </c>
      <c r="C65" s="30" t="s">
        <v>55</v>
      </c>
      <c r="D65" s="15" t="s">
        <v>29</v>
      </c>
      <c r="E65" s="15">
        <f>E9</f>
        <v>570</v>
      </c>
      <c r="F65" s="16">
        <f>'Bill 2.1-Total Petrol Station'!F63</f>
        <v>0</v>
      </c>
      <c r="G65" s="54">
        <f t="shared" si="4"/>
        <v>0</v>
      </c>
    </row>
    <row r="66" spans="2:7" ht="26.4">
      <c r="B66" s="14" t="s">
        <v>56</v>
      </c>
      <c r="C66" s="56" t="s">
        <v>57</v>
      </c>
      <c r="D66" s="15"/>
      <c r="E66" s="15"/>
      <c r="F66" s="16">
        <f>'Bill 2.1-Total Petrol Station'!F64</f>
        <v>0</v>
      </c>
      <c r="G66" s="54"/>
    </row>
    <row r="67" spans="2:7">
      <c r="B67" s="14"/>
      <c r="C67" s="30" t="s">
        <v>58</v>
      </c>
      <c r="D67" s="15"/>
      <c r="E67" s="15"/>
      <c r="F67" s="16">
        <f>'Bill 2.1-Total Petrol Station'!F65</f>
        <v>0</v>
      </c>
      <c r="G67" s="54"/>
    </row>
    <row r="68" spans="2:7" s="164" customFormat="1">
      <c r="B68" s="14"/>
      <c r="C68" s="30" t="s">
        <v>59</v>
      </c>
      <c r="D68" s="15"/>
      <c r="E68" s="15"/>
      <c r="F68" s="16">
        <f>'Bill 2.1-Total Petrol Station'!F66</f>
        <v>0</v>
      </c>
      <c r="G68" s="184"/>
    </row>
    <row r="69" spans="2:7" ht="14.4">
      <c r="B69" s="14" t="s">
        <v>237</v>
      </c>
      <c r="C69" s="30" t="s">
        <v>60</v>
      </c>
      <c r="D69" s="15" t="s">
        <v>210</v>
      </c>
      <c r="E69" s="231">
        <f>(3.142*0.4*0.4)*28</f>
        <v>14.076160000000002</v>
      </c>
      <c r="F69" s="16">
        <f>'Bill 2.1-Total Petrol Station'!F67</f>
        <v>0</v>
      </c>
      <c r="G69" s="54">
        <f t="shared" si="4"/>
        <v>0</v>
      </c>
    </row>
    <row r="70" spans="2:7" ht="14.4">
      <c r="B70" s="14" t="s">
        <v>238</v>
      </c>
      <c r="C70" s="30" t="s">
        <v>61</v>
      </c>
      <c r="D70" s="15" t="s">
        <v>210</v>
      </c>
      <c r="E70" s="231">
        <f t="shared" ref="E70:E71" si="5">(3.142*0.4*0.4)*28</f>
        <v>14.076160000000002</v>
      </c>
      <c r="F70" s="16">
        <f>'Bill 2.1-Total Petrol Station'!F68</f>
        <v>0</v>
      </c>
      <c r="G70" s="54">
        <f t="shared" si="4"/>
        <v>0</v>
      </c>
    </row>
    <row r="71" spans="2:7" ht="14.4">
      <c r="B71" s="14" t="s">
        <v>239</v>
      </c>
      <c r="C71" s="30" t="s">
        <v>62</v>
      </c>
      <c r="D71" s="15" t="s">
        <v>210</v>
      </c>
      <c r="E71" s="231">
        <f t="shared" si="5"/>
        <v>14.076160000000002</v>
      </c>
      <c r="F71" s="16">
        <f>'Bill 2.1-Total Petrol Station'!F69</f>
        <v>0</v>
      </c>
      <c r="G71" s="54">
        <f t="shared" si="4"/>
        <v>0</v>
      </c>
    </row>
    <row r="72" spans="2:7" ht="13.8" thickBot="1">
      <c r="B72" s="14"/>
      <c r="C72" s="30"/>
      <c r="D72" s="15"/>
      <c r="E72" s="231"/>
      <c r="F72" s="16">
        <f>'Bill 2.1-Total Petrol Station'!F70</f>
        <v>0</v>
      </c>
      <c r="G72" s="54"/>
    </row>
    <row r="73" spans="2:7" ht="13.8" thickBot="1">
      <c r="B73" s="185" t="s">
        <v>310</v>
      </c>
      <c r="C73" s="186"/>
      <c r="D73" s="40"/>
      <c r="E73" s="41"/>
      <c r="F73" s="16">
        <f>'Bill 2.1-Total Petrol Station'!F71</f>
        <v>0</v>
      </c>
      <c r="G73" s="188">
        <f>SUM(G36:G71)</f>
        <v>0</v>
      </c>
    </row>
    <row r="74" spans="2:7">
      <c r="B74" s="14"/>
      <c r="C74" s="30" t="s">
        <v>63</v>
      </c>
      <c r="D74" s="15"/>
      <c r="E74" s="15"/>
      <c r="F74" s="16">
        <f>'Bill 2.1-Total Petrol Station'!F72</f>
        <v>0</v>
      </c>
      <c r="G74" s="54"/>
    </row>
    <row r="75" spans="2:7" ht="14.4">
      <c r="B75" s="14" t="s">
        <v>240</v>
      </c>
      <c r="C75" s="30" t="s">
        <v>60</v>
      </c>
      <c r="D75" s="15" t="s">
        <v>210</v>
      </c>
      <c r="E75" s="231">
        <f>(3.142*0.6*0.6)*0.5*E10</f>
        <v>10.74564</v>
      </c>
      <c r="F75" s="16">
        <f>'Bill 2.1-Total Petrol Station'!F73</f>
        <v>0</v>
      </c>
      <c r="G75" s="54">
        <f t="shared" si="4"/>
        <v>0</v>
      </c>
    </row>
    <row r="76" spans="2:7" ht="14.4">
      <c r="B76" s="14" t="s">
        <v>241</v>
      </c>
      <c r="C76" s="30" t="s">
        <v>61</v>
      </c>
      <c r="D76" s="15" t="s">
        <v>210</v>
      </c>
      <c r="E76" s="231">
        <f>(3.142*0.6*0.6)*0.5*E10</f>
        <v>10.74564</v>
      </c>
      <c r="F76" s="16">
        <f>'Bill 2.1-Total Petrol Station'!F74</f>
        <v>0</v>
      </c>
      <c r="G76" s="54">
        <f t="shared" si="4"/>
        <v>0</v>
      </c>
    </row>
    <row r="77" spans="2:7" ht="14.4">
      <c r="B77" s="14" t="s">
        <v>242</v>
      </c>
      <c r="C77" s="30" t="s">
        <v>62</v>
      </c>
      <c r="D77" s="15" t="s">
        <v>210</v>
      </c>
      <c r="E77" s="231">
        <f>(3.142*0.6*0.6)*0.5*E10</f>
        <v>10.74564</v>
      </c>
      <c r="F77" s="16">
        <f>'Bill 2.1-Total Petrol Station'!F75</f>
        <v>0</v>
      </c>
      <c r="G77" s="54">
        <f t="shared" si="4"/>
        <v>0</v>
      </c>
    </row>
    <row r="78" spans="2:7" ht="43.5" customHeight="1">
      <c r="B78" s="14"/>
      <c r="C78" s="30" t="s">
        <v>312</v>
      </c>
      <c r="D78" s="15"/>
      <c r="E78" s="15"/>
      <c r="F78" s="16">
        <f>'Bill 2.1-Total Petrol Station'!F76</f>
        <v>0</v>
      </c>
      <c r="G78" s="54"/>
    </row>
    <row r="79" spans="2:7">
      <c r="B79" s="14" t="s">
        <v>243</v>
      </c>
      <c r="C79" s="30" t="s">
        <v>313</v>
      </c>
      <c r="D79" s="15" t="s">
        <v>29</v>
      </c>
      <c r="E79" s="15">
        <f>25%*E9</f>
        <v>142.5</v>
      </c>
      <c r="F79" s="16">
        <f>'Bill 2.1-Total Petrol Station'!F77</f>
        <v>0</v>
      </c>
      <c r="G79" s="54">
        <f t="shared" si="4"/>
        <v>0</v>
      </c>
    </row>
    <row r="80" spans="2:7" ht="27.6">
      <c r="B80" s="291"/>
      <c r="C80" s="292" t="s">
        <v>410</v>
      </c>
      <c r="D80" s="293"/>
      <c r="E80" s="288"/>
      <c r="F80" s="16">
        <f>'Bill 2.1-Total Petrol Station'!F78</f>
        <v>0</v>
      </c>
      <c r="G80" s="287"/>
    </row>
    <row r="81" spans="2:241" ht="26.4">
      <c r="B81" s="294" t="s">
        <v>407</v>
      </c>
      <c r="C81" s="295" t="s">
        <v>408</v>
      </c>
      <c r="D81" s="296" t="s">
        <v>409</v>
      </c>
      <c r="E81" s="297">
        <f>100*2</f>
        <v>200</v>
      </c>
      <c r="F81" s="298"/>
      <c r="G81" s="299">
        <f>E81*F81</f>
        <v>0</v>
      </c>
    </row>
    <row r="82" spans="2:241" ht="13.8" thickBot="1">
      <c r="B82" s="220"/>
      <c r="C82" s="44"/>
      <c r="D82" s="36"/>
      <c r="E82" s="36"/>
      <c r="F82" s="37"/>
      <c r="G82" s="223"/>
    </row>
    <row r="83" spans="2:241" s="8" customFormat="1" ht="13.8" thickBot="1">
      <c r="B83" s="185" t="s">
        <v>310</v>
      </c>
      <c r="C83" s="186"/>
      <c r="D83" s="40"/>
      <c r="E83" s="41"/>
      <c r="F83" s="187"/>
      <c r="G83" s="188">
        <f>SUM(G75:G81)</f>
        <v>0</v>
      </c>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18"/>
      <c r="HC83" s="18"/>
      <c r="HD83" s="18"/>
      <c r="HE83" s="18"/>
      <c r="HF83" s="18"/>
      <c r="HG83" s="18"/>
      <c r="HH83" s="18"/>
      <c r="HI83" s="18"/>
      <c r="HJ83" s="18"/>
      <c r="HK83" s="18"/>
      <c r="HL83" s="18"/>
      <c r="HM83" s="18"/>
      <c r="HN83" s="18"/>
      <c r="HO83" s="18"/>
      <c r="HP83" s="18"/>
      <c r="HQ83" s="18"/>
      <c r="HR83" s="18"/>
      <c r="HS83" s="18"/>
      <c r="HT83" s="18"/>
      <c r="HU83" s="18"/>
      <c r="HV83" s="18"/>
      <c r="HW83" s="18"/>
      <c r="HX83" s="18"/>
      <c r="HY83" s="18"/>
      <c r="HZ83" s="18"/>
      <c r="IA83" s="18"/>
      <c r="IB83" s="18"/>
      <c r="IC83" s="18"/>
      <c r="ID83" s="18"/>
      <c r="IE83" s="18"/>
      <c r="IF83" s="18"/>
      <c r="IG83" s="18"/>
    </row>
  </sheetData>
  <mergeCells count="3">
    <mergeCell ref="B1:G1"/>
    <mergeCell ref="B2:G2"/>
    <mergeCell ref="B3:G3"/>
  </mergeCells>
  <printOptions horizontalCentered="1"/>
  <pageMargins left="0.70866141732283472" right="0.70866141732283472" top="0.74803149606299213" bottom="0.74803149606299213" header="0.31496062992125984" footer="0.31496062992125984"/>
  <pageSetup paperSize="9" scale="69" fitToHeight="0" orientation="portrait" r:id="rId1"/>
  <headerFooter>
    <oddFooter>&amp;L&amp;"Cambria,Regular"&amp;10Prepared by Tana Water Works Development Agency&amp;C&amp;"Cambria,Regular"&amp;10&amp;P of &amp;N</oddFooter>
  </headerFooter>
  <rowBreaks count="2" manualBreakCount="2">
    <brk id="35" min="1" max="6" man="1"/>
    <brk id="73" min="1" max="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D82"/>
  <sheetViews>
    <sheetView view="pageBreakPreview" topLeftCell="A2" zoomScaleNormal="100" zoomScaleSheetLayoutView="100" workbookViewId="0">
      <selection activeCell="D11" sqref="D11"/>
    </sheetView>
  </sheetViews>
  <sheetFormatPr defaultColWidth="9.109375" defaultRowHeight="16.5" customHeight="1"/>
  <cols>
    <col min="1" max="1" width="3.44140625" style="165" customWidth="1"/>
    <col min="2" max="2" width="10.88671875" style="240" customWidth="1"/>
    <col min="3" max="3" width="70.88671875" style="165" customWidth="1"/>
    <col min="4" max="4" width="20.88671875" style="165" customWidth="1"/>
    <col min="5" max="16384" width="9.109375" style="165"/>
  </cols>
  <sheetData>
    <row r="1" spans="2:4" ht="16.5" customHeight="1" thickBot="1"/>
    <row r="2" spans="2:4" ht="20.100000000000001" customHeight="1" thickBot="1">
      <c r="B2" s="353" t="str">
        <f>'Bill 2.1.3-Milimani tertiary'!B2:G2</f>
        <v>PROPOSED LAST MILE CONNECTIVITY FOR MAUA SEWERAGE PROJECT</v>
      </c>
      <c r="C2" s="354"/>
      <c r="D2" s="355"/>
    </row>
    <row r="3" spans="2:4" ht="20.100000000000001" customHeight="1" thickBot="1">
      <c r="B3" s="356" t="s">
        <v>350</v>
      </c>
      <c r="C3" s="357"/>
      <c r="D3" s="358"/>
    </row>
    <row r="4" spans="2:4" ht="16.5" customHeight="1">
      <c r="B4" s="241"/>
      <c r="C4" s="167"/>
      <c r="D4" s="168" t="s">
        <v>115</v>
      </c>
    </row>
    <row r="5" spans="2:4" ht="16.5" customHeight="1" thickBot="1">
      <c r="B5" s="242"/>
      <c r="C5" s="170"/>
      <c r="D5" s="171" t="s">
        <v>126</v>
      </c>
    </row>
    <row r="6" spans="2:4" ht="16.5" customHeight="1">
      <c r="B6" s="243"/>
      <c r="C6" s="102"/>
      <c r="D6" s="103"/>
    </row>
    <row r="7" spans="2:4" ht="16.5" customHeight="1">
      <c r="B7" s="90"/>
      <c r="C7" s="91" t="s">
        <v>64</v>
      </c>
      <c r="D7" s="92">
        <f>'Bill 2.2-equity tert Sewer'!G35</f>
        <v>0</v>
      </c>
    </row>
    <row r="8" spans="2:4" ht="16.5" customHeight="1">
      <c r="B8" s="90"/>
      <c r="C8" s="91"/>
      <c r="D8" s="92"/>
    </row>
    <row r="9" spans="2:4" s="172" customFormat="1" ht="16.5" customHeight="1">
      <c r="B9" s="90"/>
      <c r="C9" s="91" t="s">
        <v>65</v>
      </c>
      <c r="D9" s="92">
        <f>'Bill 2.2-equity tert Sewer'!G73</f>
        <v>0</v>
      </c>
    </row>
    <row r="10" spans="2:4" s="172" customFormat="1" ht="16.5" customHeight="1">
      <c r="B10" s="90"/>
      <c r="C10" s="91"/>
      <c r="D10" s="92"/>
    </row>
    <row r="11" spans="2:4" ht="16.5" customHeight="1">
      <c r="B11" s="90"/>
      <c r="C11" s="91" t="s">
        <v>66</v>
      </c>
      <c r="D11" s="92">
        <f>'Bill 2.2-equity tert Sewer'!G83</f>
        <v>0</v>
      </c>
    </row>
    <row r="12" spans="2:4" ht="16.5" customHeight="1">
      <c r="B12" s="90"/>
      <c r="C12" s="91"/>
      <c r="D12" s="92"/>
    </row>
    <row r="13" spans="2:4" ht="16.5" customHeight="1">
      <c r="B13" s="90"/>
      <c r="C13" s="91"/>
      <c r="D13" s="92"/>
    </row>
    <row r="14" spans="2:4" ht="16.5" customHeight="1">
      <c r="B14" s="90"/>
      <c r="C14" s="91"/>
      <c r="D14" s="92"/>
    </row>
    <row r="15" spans="2:4" ht="16.5" customHeight="1">
      <c r="B15" s="90"/>
      <c r="C15" s="91"/>
      <c r="D15" s="92"/>
    </row>
    <row r="16" spans="2:4" ht="16.5" customHeight="1">
      <c r="B16" s="90"/>
      <c r="C16" s="91"/>
      <c r="D16" s="92"/>
    </row>
    <row r="17" spans="2:4" ht="16.5" customHeight="1">
      <c r="B17" s="90"/>
      <c r="C17" s="91"/>
      <c r="D17" s="92"/>
    </row>
    <row r="18" spans="2:4" ht="16.5" customHeight="1">
      <c r="B18" s="90"/>
      <c r="C18" s="91"/>
      <c r="D18" s="92"/>
    </row>
    <row r="19" spans="2:4" ht="16.5" customHeight="1">
      <c r="B19" s="90"/>
      <c r="C19" s="91"/>
      <c r="D19" s="92"/>
    </row>
    <row r="20" spans="2:4" ht="16.5" customHeight="1">
      <c r="B20" s="90"/>
      <c r="C20" s="91"/>
      <c r="D20" s="92"/>
    </row>
    <row r="21" spans="2:4" ht="16.5" customHeight="1">
      <c r="B21" s="90"/>
      <c r="C21" s="91"/>
      <c r="D21" s="92"/>
    </row>
    <row r="22" spans="2:4" ht="16.5" customHeight="1">
      <c r="B22" s="90"/>
      <c r="C22" s="91"/>
      <c r="D22" s="92"/>
    </row>
    <row r="23" spans="2:4" ht="16.5" customHeight="1">
      <c r="B23" s="90"/>
      <c r="C23" s="91"/>
      <c r="D23" s="92"/>
    </row>
    <row r="24" spans="2:4" ht="16.5" customHeight="1">
      <c r="B24" s="90"/>
      <c r="C24" s="91"/>
      <c r="D24" s="92"/>
    </row>
    <row r="25" spans="2:4" ht="16.5" customHeight="1">
      <c r="B25" s="90"/>
      <c r="C25" s="91"/>
      <c r="D25" s="92"/>
    </row>
    <row r="26" spans="2:4" ht="16.5" customHeight="1">
      <c r="B26" s="90"/>
      <c r="C26" s="91"/>
      <c r="D26" s="92"/>
    </row>
    <row r="27" spans="2:4" ht="16.5" customHeight="1">
      <c r="B27" s="90"/>
      <c r="C27" s="91"/>
      <c r="D27" s="92"/>
    </row>
    <row r="28" spans="2:4" ht="16.5" customHeight="1">
      <c r="B28" s="90"/>
      <c r="C28" s="91"/>
      <c r="D28" s="92"/>
    </row>
    <row r="29" spans="2:4" ht="16.5" customHeight="1">
      <c r="B29" s="90"/>
      <c r="C29" s="91"/>
      <c r="D29" s="92"/>
    </row>
    <row r="30" spans="2:4" ht="17.25" customHeight="1">
      <c r="B30" s="90"/>
      <c r="C30" s="91"/>
      <c r="D30" s="92"/>
    </row>
    <row r="31" spans="2:4" ht="16.5" customHeight="1">
      <c r="B31" s="90"/>
      <c r="C31" s="91"/>
      <c r="D31" s="92"/>
    </row>
    <row r="32" spans="2:4" ht="16.5" customHeight="1">
      <c r="B32" s="90"/>
      <c r="C32" s="91"/>
      <c r="D32" s="92"/>
    </row>
    <row r="33" spans="2:4" ht="16.5" customHeight="1">
      <c r="B33" s="90"/>
      <c r="C33" s="91"/>
      <c r="D33" s="92"/>
    </row>
    <row r="34" spans="2:4" ht="16.5" customHeight="1">
      <c r="B34" s="90"/>
      <c r="C34" s="91"/>
      <c r="D34" s="92"/>
    </row>
    <row r="35" spans="2:4" ht="16.5" customHeight="1">
      <c r="B35" s="245"/>
      <c r="C35" s="238"/>
      <c r="D35" s="239"/>
    </row>
    <row r="36" spans="2:4" ht="16.5" customHeight="1">
      <c r="B36" s="90"/>
      <c r="C36" s="91"/>
      <c r="D36" s="92"/>
    </row>
    <row r="37" spans="2:4" ht="16.5" customHeight="1">
      <c r="B37" s="90"/>
      <c r="C37" s="91"/>
      <c r="D37" s="92"/>
    </row>
    <row r="38" spans="2:4" ht="16.5" customHeight="1">
      <c r="B38" s="90"/>
      <c r="C38" s="91"/>
      <c r="D38" s="92"/>
    </row>
    <row r="39" spans="2:4" ht="16.5" customHeight="1">
      <c r="B39" s="90"/>
      <c r="C39" s="91"/>
      <c r="D39" s="92"/>
    </row>
    <row r="40" spans="2:4" ht="16.5" customHeight="1">
      <c r="B40" s="90"/>
      <c r="C40" s="91"/>
      <c r="D40" s="92"/>
    </row>
    <row r="41" spans="2:4" ht="16.5" customHeight="1">
      <c r="B41" s="90"/>
      <c r="C41" s="91"/>
      <c r="D41" s="92"/>
    </row>
    <row r="42" spans="2:4" ht="16.5" customHeight="1">
      <c r="B42" s="90"/>
      <c r="C42" s="91"/>
      <c r="D42" s="92"/>
    </row>
    <row r="43" spans="2:4" ht="16.5" customHeight="1">
      <c r="B43" s="90"/>
      <c r="C43" s="91"/>
      <c r="D43" s="92"/>
    </row>
    <row r="44" spans="2:4" ht="16.5" customHeight="1">
      <c r="B44" s="90"/>
      <c r="C44" s="91"/>
      <c r="D44" s="92"/>
    </row>
    <row r="45" spans="2:4" ht="16.5" customHeight="1" thickBot="1">
      <c r="B45" s="90"/>
      <c r="C45" s="91"/>
      <c r="D45" s="92"/>
    </row>
    <row r="46" spans="2:4" ht="16.5" customHeight="1" thickBot="1">
      <c r="B46" s="244"/>
      <c r="C46" s="99" t="s">
        <v>117</v>
      </c>
      <c r="D46" s="100">
        <f>SUM(D7:D11)</f>
        <v>0</v>
      </c>
    </row>
    <row r="70" spans="2:2" ht="16.5" customHeight="1">
      <c r="B70" s="246"/>
    </row>
    <row r="82" spans="2:2" ht="16.5" customHeight="1">
      <c r="B82" s="246"/>
    </row>
  </sheetData>
  <mergeCells count="2">
    <mergeCell ref="B2:D2"/>
    <mergeCell ref="B3:D3"/>
  </mergeCells>
  <printOptions horizontalCentered="1"/>
  <pageMargins left="0.7" right="0.7" top="0.75" bottom="0.75" header="0.3" footer="0.3"/>
  <pageSetup paperSize="9" scale="85" fitToHeight="0" orientation="portrait" r:id="rId1"/>
  <headerFooter>
    <oddFooter>&amp;L&amp;"Cambria,Regular"&amp;9Prepared by Tana Water Works Development Agency&amp;C&amp;"Cambria,Regular"&amp;10&amp;P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IG88"/>
  <sheetViews>
    <sheetView view="pageBreakPreview" topLeftCell="B73" zoomScaleNormal="100" zoomScaleSheetLayoutView="100" zoomScalePageLayoutView="70" workbookViewId="0">
      <selection activeCell="F84" sqref="F84"/>
    </sheetView>
  </sheetViews>
  <sheetFormatPr defaultColWidth="9.109375" defaultRowHeight="13.2"/>
  <cols>
    <col min="1" max="1" width="2.88671875" style="162" customWidth="1"/>
    <col min="2" max="2" width="10.88671875" style="6" customWidth="1"/>
    <col min="3" max="3" width="50.88671875" style="7" customWidth="1"/>
    <col min="4" max="5" width="13.109375" style="6" customWidth="1"/>
    <col min="6" max="6" width="15.88671875" style="6" customWidth="1"/>
    <col min="7" max="7" width="20.88671875" style="6" customWidth="1"/>
    <col min="8" max="105" width="9.109375" style="162"/>
    <col min="106" max="106" width="45.88671875" style="162" customWidth="1"/>
    <col min="107" max="16384" width="9.109375" style="162"/>
  </cols>
  <sheetData>
    <row r="1" spans="2:7" s="8" customFormat="1" ht="15" customHeight="1" thickBot="1">
      <c r="B1" s="351"/>
      <c r="C1" s="351"/>
      <c r="D1" s="351"/>
      <c r="E1" s="351"/>
      <c r="F1" s="352"/>
      <c r="G1" s="352"/>
    </row>
    <row r="2" spans="2:7" s="8" customFormat="1" ht="20.100000000000001" customHeight="1">
      <c r="B2" s="339" t="str">
        <f>'Bill 2.8Collection Sheet.'!B2:D2</f>
        <v>PROPOSED LAST MILE CONNECTIVITY FOR MAUA SEWERAGE PROJECT</v>
      </c>
      <c r="C2" s="340"/>
      <c r="D2" s="340"/>
      <c r="E2" s="340"/>
      <c r="F2" s="340"/>
      <c r="G2" s="341"/>
    </row>
    <row r="3" spans="2:7" s="8" customFormat="1" ht="20.100000000000001" customHeight="1" thickBot="1">
      <c r="B3" s="348" t="s">
        <v>351</v>
      </c>
      <c r="C3" s="349"/>
      <c r="D3" s="349"/>
      <c r="E3" s="349"/>
      <c r="F3" s="349"/>
      <c r="G3" s="350"/>
    </row>
    <row r="4" spans="2:7" s="8" customFormat="1" ht="27" thickBot="1">
      <c r="B4" s="217"/>
      <c r="C4" s="176" t="s">
        <v>82</v>
      </c>
      <c r="D4" s="177" t="s">
        <v>81</v>
      </c>
      <c r="E4" s="173" t="s">
        <v>91</v>
      </c>
      <c r="F4" s="173" t="s">
        <v>92</v>
      </c>
      <c r="G4" s="218" t="s">
        <v>252</v>
      </c>
    </row>
    <row r="5" spans="2:7">
      <c r="B5" s="58" t="s">
        <v>24</v>
      </c>
      <c r="C5" s="163" t="s">
        <v>25</v>
      </c>
      <c r="D5" s="51"/>
      <c r="E5" s="51"/>
      <c r="F5" s="52"/>
      <c r="G5" s="53"/>
    </row>
    <row r="6" spans="2:7">
      <c r="B6" s="14"/>
      <c r="C6" s="30" t="s">
        <v>26</v>
      </c>
      <c r="D6" s="15"/>
      <c r="E6" s="15"/>
      <c r="F6" s="16"/>
      <c r="G6" s="54"/>
    </row>
    <row r="7" spans="2:7">
      <c r="B7" s="14"/>
      <c r="C7" s="56" t="s">
        <v>27</v>
      </c>
      <c r="D7" s="15"/>
      <c r="E7" s="15"/>
      <c r="F7" s="16"/>
      <c r="G7" s="54"/>
    </row>
    <row r="8" spans="2:7" ht="39.6">
      <c r="B8" s="14"/>
      <c r="C8" s="30" t="s">
        <v>28</v>
      </c>
      <c r="D8" s="15"/>
      <c r="E8" s="15"/>
      <c r="F8" s="16"/>
      <c r="G8" s="54"/>
    </row>
    <row r="9" spans="2:7">
      <c r="B9" s="14" t="s">
        <v>244</v>
      </c>
      <c r="C9" s="30" t="s">
        <v>332</v>
      </c>
      <c r="D9" s="15" t="s">
        <v>29</v>
      </c>
      <c r="E9" s="15">
        <f>SUM(E24:E30)</f>
        <v>348</v>
      </c>
      <c r="F9" s="16">
        <f>'Bill 2.1-Total Petrol Station'!F9</f>
        <v>0</v>
      </c>
      <c r="G9" s="54">
        <f>F9*E9</f>
        <v>0</v>
      </c>
    </row>
    <row r="10" spans="2:7">
      <c r="B10" s="14" t="s">
        <v>245</v>
      </c>
      <c r="C10" s="30" t="s">
        <v>323</v>
      </c>
      <c r="D10" s="15" t="s">
        <v>18</v>
      </c>
      <c r="E10" s="15">
        <v>10</v>
      </c>
      <c r="F10" s="16">
        <f>'Bill 2.1-Total Petrol Station'!F10</f>
        <v>0</v>
      </c>
      <c r="G10" s="54">
        <f>E10*F10</f>
        <v>0</v>
      </c>
    </row>
    <row r="11" spans="2:7">
      <c r="B11" s="14"/>
      <c r="C11" s="56" t="s">
        <v>30</v>
      </c>
      <c r="D11" s="15"/>
      <c r="E11" s="15"/>
      <c r="F11" s="16">
        <f>'Bill 2.1-Total Petrol Station'!F11</f>
        <v>0</v>
      </c>
      <c r="G11" s="54"/>
    </row>
    <row r="12" spans="2:7" ht="79.2">
      <c r="B12" s="14" t="s">
        <v>212</v>
      </c>
      <c r="C12" s="30" t="s">
        <v>31</v>
      </c>
      <c r="D12" s="15" t="s">
        <v>32</v>
      </c>
      <c r="E12" s="15">
        <v>1</v>
      </c>
      <c r="F12" s="16"/>
      <c r="G12" s="54">
        <f>F12</f>
        <v>0</v>
      </c>
    </row>
    <row r="13" spans="2:7" ht="39.6">
      <c r="B13" s="14" t="s">
        <v>213</v>
      </c>
      <c r="C13" s="30" t="s">
        <v>33</v>
      </c>
      <c r="D13" s="15" t="s">
        <v>32</v>
      </c>
      <c r="E13" s="15">
        <v>1</v>
      </c>
      <c r="F13" s="16"/>
      <c r="G13" s="54">
        <f>F13</f>
        <v>0</v>
      </c>
    </row>
    <row r="14" spans="2:7" ht="18" customHeight="1">
      <c r="B14" s="221" t="s">
        <v>34</v>
      </c>
      <c r="C14" s="174" t="s">
        <v>35</v>
      </c>
      <c r="D14" s="33"/>
      <c r="E14" s="34"/>
      <c r="F14" s="16">
        <f>'Bill 2.1-Total Petrol Station'!F14</f>
        <v>0</v>
      </c>
      <c r="G14" s="183"/>
    </row>
    <row r="15" spans="2:7" ht="105.6">
      <c r="B15" s="221"/>
      <c r="C15" s="232" t="s">
        <v>314</v>
      </c>
      <c r="D15" s="33"/>
      <c r="E15" s="34"/>
      <c r="F15" s="16">
        <f>'Bill 2.1-Total Petrol Station'!F15</f>
        <v>0</v>
      </c>
      <c r="G15" s="183"/>
    </row>
    <row r="16" spans="2:7">
      <c r="B16" s="14"/>
      <c r="C16" s="56" t="s">
        <v>36</v>
      </c>
      <c r="D16" s="15"/>
      <c r="E16" s="15"/>
      <c r="F16" s="16">
        <f>'Bill 2.1-Total Petrol Station'!F16</f>
        <v>0</v>
      </c>
      <c r="G16" s="54"/>
    </row>
    <row r="17" spans="2:7" ht="139.5" customHeight="1">
      <c r="B17" s="14" t="s">
        <v>214</v>
      </c>
      <c r="C17" s="30" t="s">
        <v>405</v>
      </c>
      <c r="D17" s="15" t="s">
        <v>210</v>
      </c>
      <c r="E17" s="15">
        <f>E9*4</f>
        <v>1392</v>
      </c>
      <c r="F17" s="16">
        <f>'Bill 2.1-Total Petrol Station'!F17</f>
        <v>0</v>
      </c>
      <c r="G17" s="54">
        <f t="shared" ref="G17:G21" si="0">F17*E17</f>
        <v>0</v>
      </c>
    </row>
    <row r="18" spans="2:7" ht="26.4">
      <c r="B18" s="14"/>
      <c r="C18" s="30" t="s">
        <v>37</v>
      </c>
      <c r="D18" s="15"/>
      <c r="E18" s="15"/>
      <c r="F18" s="16">
        <f>'Bill 2.1-Total Petrol Station'!F18</f>
        <v>0</v>
      </c>
      <c r="G18" s="54"/>
    </row>
    <row r="19" spans="2:7">
      <c r="B19" s="14" t="s">
        <v>215</v>
      </c>
      <c r="C19" s="30" t="s">
        <v>316</v>
      </c>
      <c r="D19" s="15" t="s">
        <v>18</v>
      </c>
      <c r="E19" s="15">
        <v>0</v>
      </c>
      <c r="F19" s="16">
        <f>'Bill 2.1-Total Petrol Station'!F19</f>
        <v>0</v>
      </c>
      <c r="G19" s="184">
        <f t="shared" ref="G19" si="1">F19*E19</f>
        <v>0</v>
      </c>
    </row>
    <row r="20" spans="2:7">
      <c r="B20" s="14" t="s">
        <v>216</v>
      </c>
      <c r="C20" s="30" t="s">
        <v>38</v>
      </c>
      <c r="D20" s="15" t="s">
        <v>18</v>
      </c>
      <c r="E20" s="15">
        <v>0</v>
      </c>
      <c r="F20" s="16">
        <f>'Bill 2.1-Total Petrol Station'!F20</f>
        <v>0</v>
      </c>
      <c r="G20" s="184">
        <f t="shared" si="0"/>
        <v>0</v>
      </c>
    </row>
    <row r="21" spans="2:7">
      <c r="B21" s="14" t="s">
        <v>315</v>
      </c>
      <c r="C21" s="30" t="s">
        <v>39</v>
      </c>
      <c r="D21" s="15" t="s">
        <v>18</v>
      </c>
      <c r="E21" s="15">
        <v>0</v>
      </c>
      <c r="F21" s="16">
        <f>'Bill 2.1-Total Petrol Station'!F21</f>
        <v>0</v>
      </c>
      <c r="G21" s="184">
        <f t="shared" si="0"/>
        <v>0</v>
      </c>
    </row>
    <row r="22" spans="2:7">
      <c r="B22" s="14" t="s">
        <v>40</v>
      </c>
      <c r="C22" s="56" t="s">
        <v>41</v>
      </c>
      <c r="D22" s="15"/>
      <c r="E22" s="15"/>
      <c r="F22" s="16">
        <f>'Bill 2.1-Total Petrol Station'!F22</f>
        <v>0</v>
      </c>
      <c r="G22" s="54"/>
    </row>
    <row r="23" spans="2:7" ht="79.2">
      <c r="B23" s="14"/>
      <c r="C23" s="30" t="s">
        <v>311</v>
      </c>
      <c r="D23" s="15"/>
      <c r="E23" s="15"/>
      <c r="F23" s="16">
        <f>'Bill 2.1-Total Petrol Station'!F23</f>
        <v>0</v>
      </c>
      <c r="G23" s="54"/>
    </row>
    <row r="24" spans="2:7">
      <c r="B24" s="14" t="s">
        <v>217</v>
      </c>
      <c r="C24" s="30" t="s">
        <v>333</v>
      </c>
      <c r="D24" s="15" t="s">
        <v>29</v>
      </c>
      <c r="E24" s="15">
        <v>126</v>
      </c>
      <c r="F24" s="16">
        <f>'Bill 2.1-Total Petrol Station'!F24</f>
        <v>0</v>
      </c>
      <c r="G24" s="54">
        <f t="shared" ref="G24:G30" si="2">F24*E24</f>
        <v>0</v>
      </c>
    </row>
    <row r="25" spans="2:7">
      <c r="B25" s="14" t="s">
        <v>218</v>
      </c>
      <c r="C25" s="30" t="s">
        <v>334</v>
      </c>
      <c r="D25" s="15" t="s">
        <v>29</v>
      </c>
      <c r="E25" s="15">
        <v>143</v>
      </c>
      <c r="F25" s="16">
        <f>'Bill 2.1-Total Petrol Station'!F25</f>
        <v>0</v>
      </c>
      <c r="G25" s="54">
        <f t="shared" si="2"/>
        <v>0</v>
      </c>
    </row>
    <row r="26" spans="2:7">
      <c r="B26" s="14" t="s">
        <v>219</v>
      </c>
      <c r="C26" s="30" t="s">
        <v>335</v>
      </c>
      <c r="D26" s="15" t="s">
        <v>29</v>
      </c>
      <c r="E26" s="15">
        <v>0</v>
      </c>
      <c r="F26" s="16">
        <f>'Bill 2.1-Total Petrol Station'!F26</f>
        <v>0</v>
      </c>
      <c r="G26" s="54">
        <f t="shared" si="2"/>
        <v>0</v>
      </c>
    </row>
    <row r="27" spans="2:7">
      <c r="B27" s="14" t="s">
        <v>220</v>
      </c>
      <c r="C27" s="30" t="s">
        <v>336</v>
      </c>
      <c r="D27" s="15" t="s">
        <v>29</v>
      </c>
      <c r="E27" s="15">
        <v>13</v>
      </c>
      <c r="F27" s="16">
        <f>'Bill 2.1-Total Petrol Station'!F27</f>
        <v>0</v>
      </c>
      <c r="G27" s="54">
        <f t="shared" si="2"/>
        <v>0</v>
      </c>
    </row>
    <row r="28" spans="2:7">
      <c r="B28" s="14" t="s">
        <v>246</v>
      </c>
      <c r="C28" s="30" t="s">
        <v>337</v>
      </c>
      <c r="D28" s="15" t="s">
        <v>29</v>
      </c>
      <c r="E28" s="15">
        <v>33</v>
      </c>
      <c r="F28" s="16">
        <f>'Bill 2.1-Total Petrol Station'!F28</f>
        <v>0</v>
      </c>
      <c r="G28" s="54">
        <f t="shared" si="2"/>
        <v>0</v>
      </c>
    </row>
    <row r="29" spans="2:7">
      <c r="B29" s="14" t="s">
        <v>247</v>
      </c>
      <c r="C29" s="30" t="s">
        <v>338</v>
      </c>
      <c r="D29" s="15" t="s">
        <v>29</v>
      </c>
      <c r="E29" s="15">
        <v>0</v>
      </c>
      <c r="F29" s="16">
        <f>'Bill 2.1-Total Petrol Station'!F29</f>
        <v>0</v>
      </c>
      <c r="G29" s="54">
        <f t="shared" si="2"/>
        <v>0</v>
      </c>
    </row>
    <row r="30" spans="2:7" ht="17.25" customHeight="1">
      <c r="B30" s="14" t="s">
        <v>248</v>
      </c>
      <c r="C30" s="30" t="s">
        <v>339</v>
      </c>
      <c r="D30" s="15" t="s">
        <v>29</v>
      </c>
      <c r="E30" s="15">
        <v>33</v>
      </c>
      <c r="F30" s="16">
        <f>'Bill 2.1-Total Petrol Station'!F30</f>
        <v>0</v>
      </c>
      <c r="G30" s="54">
        <f t="shared" si="2"/>
        <v>0</v>
      </c>
    </row>
    <row r="31" spans="2:7">
      <c r="B31" s="14" t="s">
        <v>42</v>
      </c>
      <c r="C31" s="56" t="s">
        <v>43</v>
      </c>
      <c r="D31" s="15"/>
      <c r="E31" s="15"/>
      <c r="F31" s="16">
        <f>'Bill 2.1-Total Petrol Station'!F31</f>
        <v>0</v>
      </c>
      <c r="G31" s="54"/>
    </row>
    <row r="32" spans="2:7" ht="92.4">
      <c r="B32" s="14"/>
      <c r="C32" s="30" t="s">
        <v>317</v>
      </c>
      <c r="D32" s="15"/>
      <c r="E32" s="15"/>
      <c r="F32" s="16">
        <f>'Bill 2.1-Total Petrol Station'!F32</f>
        <v>0</v>
      </c>
      <c r="G32" s="54"/>
    </row>
    <row r="33" spans="2:7">
      <c r="B33" s="14" t="s">
        <v>221</v>
      </c>
      <c r="C33" s="30" t="s">
        <v>67</v>
      </c>
      <c r="D33" s="15" t="s">
        <v>18</v>
      </c>
      <c r="E33" s="15">
        <v>3</v>
      </c>
      <c r="F33" s="16">
        <f>'Bill 2.1-Total Petrol Station'!F33</f>
        <v>0</v>
      </c>
      <c r="G33" s="54">
        <f>F33*E33</f>
        <v>0</v>
      </c>
    </row>
    <row r="34" spans="2:7" ht="13.8" thickBot="1">
      <c r="B34" s="14"/>
      <c r="C34" s="30"/>
      <c r="D34" s="15"/>
      <c r="E34" s="15"/>
      <c r="F34" s="16">
        <f>'Bill 2.1-Total Petrol Station'!F34</f>
        <v>0</v>
      </c>
      <c r="G34" s="54"/>
    </row>
    <row r="35" spans="2:7" ht="13.8" thickBot="1">
      <c r="B35" s="224" t="s">
        <v>310</v>
      </c>
      <c r="C35" s="178"/>
      <c r="D35" s="179"/>
      <c r="E35" s="180"/>
      <c r="F35" s="180"/>
      <c r="G35" s="182">
        <f>SUM(G9:G33)</f>
        <v>0</v>
      </c>
    </row>
    <row r="36" spans="2:7">
      <c r="B36" s="14" t="s">
        <v>222</v>
      </c>
      <c r="C36" s="30" t="s">
        <v>68</v>
      </c>
      <c r="D36" s="15" t="s">
        <v>18</v>
      </c>
      <c r="E36" s="15">
        <v>3</v>
      </c>
      <c r="F36" s="16">
        <f>'Bill 2.1-Total Petrol Station'!F36</f>
        <v>0</v>
      </c>
      <c r="G36" s="54">
        <f t="shared" ref="G36:G41" si="3">F36*E36</f>
        <v>0</v>
      </c>
    </row>
    <row r="37" spans="2:7">
      <c r="B37" s="14" t="s">
        <v>223</v>
      </c>
      <c r="C37" s="30" t="s">
        <v>69</v>
      </c>
      <c r="D37" s="15" t="s">
        <v>18</v>
      </c>
      <c r="E37" s="15">
        <v>0</v>
      </c>
      <c r="F37" s="16">
        <f>'Bill 2.1-Total Petrol Station'!F37</f>
        <v>0</v>
      </c>
      <c r="G37" s="54">
        <f t="shared" si="3"/>
        <v>0</v>
      </c>
    </row>
    <row r="38" spans="2:7">
      <c r="B38" s="14" t="s">
        <v>224</v>
      </c>
      <c r="C38" s="30" t="s">
        <v>70</v>
      </c>
      <c r="D38" s="15" t="s">
        <v>18</v>
      </c>
      <c r="E38" s="15">
        <v>0</v>
      </c>
      <c r="F38" s="16">
        <f>'Bill 2.1-Total Petrol Station'!F38</f>
        <v>0</v>
      </c>
      <c r="G38" s="54">
        <f t="shared" si="3"/>
        <v>0</v>
      </c>
    </row>
    <row r="39" spans="2:7">
      <c r="B39" s="14" t="s">
        <v>225</v>
      </c>
      <c r="C39" s="30" t="s">
        <v>71</v>
      </c>
      <c r="D39" s="15" t="s">
        <v>18</v>
      </c>
      <c r="E39" s="15">
        <v>1</v>
      </c>
      <c r="F39" s="16">
        <f>'Bill 2.1-Total Petrol Station'!F39</f>
        <v>0</v>
      </c>
      <c r="G39" s="54">
        <f t="shared" si="3"/>
        <v>0</v>
      </c>
    </row>
    <row r="40" spans="2:7">
      <c r="B40" s="14" t="s">
        <v>249</v>
      </c>
      <c r="C40" s="30" t="s">
        <v>72</v>
      </c>
      <c r="D40" s="15" t="s">
        <v>18</v>
      </c>
      <c r="E40" s="15">
        <v>0</v>
      </c>
      <c r="F40" s="16">
        <f>'Bill 2.1-Total Petrol Station'!F40</f>
        <v>0</v>
      </c>
      <c r="G40" s="54">
        <f t="shared" si="3"/>
        <v>0</v>
      </c>
    </row>
    <row r="41" spans="2:7">
      <c r="B41" s="14" t="s">
        <v>250</v>
      </c>
      <c r="C41" s="30" t="s">
        <v>73</v>
      </c>
      <c r="D41" s="15" t="s">
        <v>18</v>
      </c>
      <c r="E41" s="15">
        <v>1</v>
      </c>
      <c r="F41" s="16">
        <f>'Bill 2.1-Total Petrol Station'!F41</f>
        <v>0</v>
      </c>
      <c r="G41" s="54">
        <f t="shared" si="3"/>
        <v>0</v>
      </c>
    </row>
    <row r="42" spans="2:7" s="300" customFormat="1">
      <c r="B42" s="322" t="s">
        <v>481</v>
      </c>
      <c r="C42" s="323" t="s">
        <v>480</v>
      </c>
      <c r="D42" s="324" t="s">
        <v>18</v>
      </c>
      <c r="E42" s="324">
        <v>0</v>
      </c>
      <c r="F42" s="16"/>
      <c r="G42" s="54">
        <f>F42*E42</f>
        <v>0</v>
      </c>
    </row>
    <row r="43" spans="2:7" s="300" customFormat="1">
      <c r="B43" s="322" t="s">
        <v>482</v>
      </c>
      <c r="C43" s="323" t="s">
        <v>68</v>
      </c>
      <c r="D43" s="324" t="s">
        <v>18</v>
      </c>
      <c r="E43" s="324">
        <v>0</v>
      </c>
      <c r="F43" s="16"/>
      <c r="G43" s="54">
        <f t="shared" ref="G43:G47" si="4">F43*E43</f>
        <v>0</v>
      </c>
    </row>
    <row r="44" spans="2:7" s="300" customFormat="1">
      <c r="B44" s="322" t="s">
        <v>483</v>
      </c>
      <c r="C44" s="323" t="s">
        <v>69</v>
      </c>
      <c r="D44" s="324" t="s">
        <v>18</v>
      </c>
      <c r="E44" s="324">
        <v>2</v>
      </c>
      <c r="F44" s="16"/>
      <c r="G44" s="54">
        <f t="shared" si="4"/>
        <v>0</v>
      </c>
    </row>
    <row r="45" spans="2:7" s="300" customFormat="1">
      <c r="B45" s="322" t="s">
        <v>484</v>
      </c>
      <c r="C45" s="323" t="s">
        <v>70</v>
      </c>
      <c r="D45" s="324" t="s">
        <v>18</v>
      </c>
      <c r="E45" s="324">
        <v>1</v>
      </c>
      <c r="F45" s="16"/>
      <c r="G45" s="54">
        <f t="shared" si="4"/>
        <v>0</v>
      </c>
    </row>
    <row r="46" spans="2:7" s="300" customFormat="1">
      <c r="B46" s="322" t="s">
        <v>486</v>
      </c>
      <c r="C46" s="323" t="s">
        <v>71</v>
      </c>
      <c r="D46" s="324" t="s">
        <v>18</v>
      </c>
      <c r="E46" s="324">
        <v>0</v>
      </c>
      <c r="F46" s="16"/>
      <c r="G46" s="54">
        <f t="shared" si="4"/>
        <v>0</v>
      </c>
    </row>
    <row r="47" spans="2:7" s="300" customFormat="1">
      <c r="B47" s="322" t="s">
        <v>487</v>
      </c>
      <c r="C47" s="323" t="s">
        <v>488</v>
      </c>
      <c r="D47" s="324" t="s">
        <v>18</v>
      </c>
      <c r="E47" s="324">
        <v>1</v>
      </c>
      <c r="F47" s="16"/>
      <c r="G47" s="54">
        <f t="shared" si="4"/>
        <v>0</v>
      </c>
    </row>
    <row r="48" spans="2:7">
      <c r="B48" s="14"/>
      <c r="C48" s="56" t="s">
        <v>44</v>
      </c>
      <c r="D48" s="15"/>
      <c r="E48" s="15"/>
      <c r="F48" s="16">
        <f>'Bill 2.1-Total Petrol Station'!F43</f>
        <v>0</v>
      </c>
      <c r="G48" s="54"/>
    </row>
    <row r="49" spans="2:7" ht="26.4">
      <c r="B49" s="14" t="s">
        <v>226</v>
      </c>
      <c r="C49" s="30" t="s">
        <v>74</v>
      </c>
      <c r="D49" s="15" t="s">
        <v>18</v>
      </c>
      <c r="E49" s="15">
        <v>5</v>
      </c>
      <c r="F49" s="16">
        <f>'Bill 2.1-Total Petrol Station'!F44</f>
        <v>0</v>
      </c>
      <c r="G49" s="54">
        <f t="shared" ref="G49:G54" si="5">F49*E49</f>
        <v>0</v>
      </c>
    </row>
    <row r="50" spans="2:7" ht="26.4">
      <c r="B50" s="14" t="s">
        <v>227</v>
      </c>
      <c r="C50" s="30" t="s">
        <v>75</v>
      </c>
      <c r="D50" s="15" t="s">
        <v>18</v>
      </c>
      <c r="E50" s="15">
        <v>3</v>
      </c>
      <c r="F50" s="16">
        <f>'Bill 2.1-Total Petrol Station'!F45</f>
        <v>0</v>
      </c>
      <c r="G50" s="54">
        <f t="shared" si="5"/>
        <v>0</v>
      </c>
    </row>
    <row r="51" spans="2:7" ht="39.6">
      <c r="B51" s="14" t="s">
        <v>228</v>
      </c>
      <c r="C51" s="30" t="s">
        <v>45</v>
      </c>
      <c r="D51" s="15" t="s">
        <v>18</v>
      </c>
      <c r="E51" s="15">
        <v>3</v>
      </c>
      <c r="F51" s="16">
        <f>'Bill 2.1-Total Petrol Station'!F46</f>
        <v>0</v>
      </c>
      <c r="G51" s="54">
        <f t="shared" si="5"/>
        <v>0</v>
      </c>
    </row>
    <row r="52" spans="2:7" ht="39.6">
      <c r="B52" s="14" t="s">
        <v>229</v>
      </c>
      <c r="C52" s="30" t="s">
        <v>46</v>
      </c>
      <c r="D52" s="15" t="s">
        <v>18</v>
      </c>
      <c r="E52" s="15">
        <v>5</v>
      </c>
      <c r="F52" s="16">
        <f>'Bill 2.1-Total Petrol Station'!F47</f>
        <v>0</v>
      </c>
      <c r="G52" s="54">
        <f t="shared" si="5"/>
        <v>0</v>
      </c>
    </row>
    <row r="53" spans="2:7" ht="39.6">
      <c r="B53" s="233" t="s">
        <v>230</v>
      </c>
      <c r="C53" s="234" t="s">
        <v>47</v>
      </c>
      <c r="D53" s="235" t="s">
        <v>18</v>
      </c>
      <c r="E53" s="235">
        <v>5</v>
      </c>
      <c r="F53" s="16">
        <f>'Bill 2.1-Total Petrol Station'!F48</f>
        <v>0</v>
      </c>
      <c r="G53" s="237">
        <f t="shared" si="5"/>
        <v>0</v>
      </c>
    </row>
    <row r="54" spans="2:7" ht="39.6">
      <c r="B54" s="14" t="s">
        <v>231</v>
      </c>
      <c r="C54" s="30" t="s">
        <v>48</v>
      </c>
      <c r="D54" s="15" t="s">
        <v>18</v>
      </c>
      <c r="E54" s="15">
        <v>6</v>
      </c>
      <c r="F54" s="16">
        <f>'Bill 2.1-Total Petrol Station'!F49</f>
        <v>0</v>
      </c>
      <c r="G54" s="54">
        <f t="shared" si="5"/>
        <v>0</v>
      </c>
    </row>
    <row r="55" spans="2:7">
      <c r="B55" s="14"/>
      <c r="C55" s="56" t="s">
        <v>49</v>
      </c>
      <c r="D55" s="15"/>
      <c r="E55" s="15"/>
      <c r="F55" s="16">
        <f>'Bill 2.1-Total Petrol Station'!F50</f>
        <v>0</v>
      </c>
      <c r="G55" s="54"/>
    </row>
    <row r="56" spans="2:7" ht="39.6">
      <c r="B56" s="14" t="s">
        <v>232</v>
      </c>
      <c r="C56" s="30" t="s">
        <v>50</v>
      </c>
      <c r="D56" s="15" t="s">
        <v>32</v>
      </c>
      <c r="E56" s="15">
        <v>1</v>
      </c>
      <c r="F56" s="16">
        <f>'Bill 2.1-Total Petrol Station'!F51</f>
        <v>0</v>
      </c>
      <c r="G56" s="54">
        <f>F56</f>
        <v>0</v>
      </c>
    </row>
    <row r="57" spans="2:7">
      <c r="B57" s="14"/>
      <c r="C57" s="30" t="s">
        <v>3</v>
      </c>
      <c r="D57" s="15"/>
      <c r="E57" s="15"/>
      <c r="F57" s="16">
        <f>'Bill 2.1-Total Petrol Station'!F52</f>
        <v>0</v>
      </c>
      <c r="G57" s="54"/>
    </row>
    <row r="58" spans="2:7">
      <c r="B58" s="14"/>
      <c r="C58" s="30" t="s">
        <v>2</v>
      </c>
      <c r="D58" s="15"/>
      <c r="E58" s="15"/>
      <c r="F58" s="16">
        <f>'Bill 2.1-Total Petrol Station'!F53</f>
        <v>0</v>
      </c>
      <c r="G58" s="54"/>
    </row>
    <row r="59" spans="2:7">
      <c r="B59" s="14"/>
      <c r="C59" s="56" t="s">
        <v>51</v>
      </c>
      <c r="D59" s="15"/>
      <c r="E59" s="15"/>
      <c r="F59" s="16">
        <f>'Bill 2.1-Total Petrol Station'!F54</f>
        <v>0</v>
      </c>
      <c r="G59" s="54"/>
    </row>
    <row r="60" spans="2:7" ht="92.4">
      <c r="B60" s="14" t="s">
        <v>251</v>
      </c>
      <c r="C60" s="30" t="s">
        <v>76</v>
      </c>
      <c r="D60" s="15" t="s">
        <v>29</v>
      </c>
      <c r="E60" s="15">
        <v>12</v>
      </c>
      <c r="F60" s="16">
        <f>'Bill 2.1-Total Petrol Station'!F55</f>
        <v>0</v>
      </c>
      <c r="G60" s="54">
        <f>F60*E60</f>
        <v>0</v>
      </c>
    </row>
    <row r="61" spans="2:7" ht="105.6">
      <c r="B61" s="14" t="s">
        <v>233</v>
      </c>
      <c r="C61" s="286" t="s">
        <v>325</v>
      </c>
      <c r="D61" s="15" t="s">
        <v>29</v>
      </c>
      <c r="E61" s="15">
        <v>20</v>
      </c>
      <c r="F61" s="16">
        <f>'Bill 2.1-Total Petrol Station'!F56</f>
        <v>0</v>
      </c>
      <c r="G61" s="54">
        <f>E61*F61</f>
        <v>0</v>
      </c>
    </row>
    <row r="62" spans="2:7" ht="26.4">
      <c r="B62" s="14" t="s">
        <v>234</v>
      </c>
      <c r="C62" s="216" t="s">
        <v>52</v>
      </c>
      <c r="D62" s="15" t="s">
        <v>210</v>
      </c>
      <c r="E62" s="15">
        <f>20%*E61*2</f>
        <v>8</v>
      </c>
      <c r="F62" s="16">
        <f>'Bill 2.1-Total Petrol Station'!F57</f>
        <v>0</v>
      </c>
      <c r="G62" s="54">
        <f>E62*F62</f>
        <v>0</v>
      </c>
    </row>
    <row r="63" spans="2:7" ht="39.6">
      <c r="B63" s="14" t="s">
        <v>309</v>
      </c>
      <c r="C63" s="216" t="s">
        <v>53</v>
      </c>
      <c r="D63" s="15" t="s">
        <v>32</v>
      </c>
      <c r="E63" s="15">
        <v>1</v>
      </c>
      <c r="F63" s="16">
        <f>'Bill 2.1-Total Petrol Station'!F58</f>
        <v>0</v>
      </c>
      <c r="G63" s="54">
        <f>E63*F63</f>
        <v>0</v>
      </c>
    </row>
    <row r="64" spans="2:7">
      <c r="B64" s="14"/>
      <c r="C64" s="216" t="s">
        <v>3</v>
      </c>
      <c r="D64" s="15"/>
      <c r="E64" s="15"/>
      <c r="F64" s="16">
        <f>'Bill 2.1-Total Petrol Station'!F59</f>
        <v>0</v>
      </c>
      <c r="G64" s="54"/>
    </row>
    <row r="65" spans="2:7">
      <c r="B65" s="14"/>
      <c r="C65" s="216" t="s">
        <v>2</v>
      </c>
      <c r="D65" s="15"/>
      <c r="E65" s="15"/>
      <c r="F65" s="16">
        <f>'Bill 2.1-Total Petrol Station'!F60</f>
        <v>0</v>
      </c>
      <c r="G65" s="54"/>
    </row>
    <row r="66" spans="2:7">
      <c r="B66" s="14"/>
      <c r="C66" s="216" t="s">
        <v>4</v>
      </c>
      <c r="D66" s="15"/>
      <c r="E66" s="15"/>
      <c r="F66" s="16">
        <f>'Bill 2.1-Total Petrol Station'!F61</f>
        <v>0</v>
      </c>
      <c r="G66" s="54"/>
    </row>
    <row r="67" spans="2:7">
      <c r="B67" s="14" t="s">
        <v>235</v>
      </c>
      <c r="C67" s="30" t="s">
        <v>54</v>
      </c>
      <c r="D67" s="15" t="s">
        <v>29</v>
      </c>
      <c r="E67" s="15">
        <v>10</v>
      </c>
      <c r="F67" s="16">
        <f>'Bill 2.1-Total Petrol Station'!F62</f>
        <v>0</v>
      </c>
      <c r="G67" s="54">
        <f t="shared" ref="G67:G82" si="6">F67*E67</f>
        <v>0</v>
      </c>
    </row>
    <row r="68" spans="2:7" ht="26.4">
      <c r="B68" s="14" t="s">
        <v>236</v>
      </c>
      <c r="C68" s="30" t="s">
        <v>55</v>
      </c>
      <c r="D68" s="15" t="s">
        <v>29</v>
      </c>
      <c r="E68" s="15">
        <f>E9</f>
        <v>348</v>
      </c>
      <c r="F68" s="16">
        <f>'Bill 2.1-Total Petrol Station'!F63</f>
        <v>0</v>
      </c>
      <c r="G68" s="54">
        <f t="shared" si="6"/>
        <v>0</v>
      </c>
    </row>
    <row r="69" spans="2:7" ht="26.4">
      <c r="B69" s="14" t="s">
        <v>56</v>
      </c>
      <c r="C69" s="56" t="s">
        <v>57</v>
      </c>
      <c r="D69" s="15"/>
      <c r="E69" s="15"/>
      <c r="F69" s="16">
        <f>'Bill 2.1-Total Petrol Station'!F64</f>
        <v>0</v>
      </c>
      <c r="G69" s="54"/>
    </row>
    <row r="70" spans="2:7">
      <c r="B70" s="14"/>
      <c r="C70" s="30" t="s">
        <v>58</v>
      </c>
      <c r="D70" s="15"/>
      <c r="E70" s="15"/>
      <c r="F70" s="16">
        <f>'Bill 2.1-Total Petrol Station'!F65</f>
        <v>0</v>
      </c>
      <c r="G70" s="54"/>
    </row>
    <row r="71" spans="2:7" s="164" customFormat="1">
      <c r="B71" s="14"/>
      <c r="C71" s="30" t="s">
        <v>59</v>
      </c>
      <c r="D71" s="15"/>
      <c r="E71" s="15"/>
      <c r="F71" s="16">
        <f>'Bill 2.1-Total Petrol Station'!F66</f>
        <v>0</v>
      </c>
      <c r="G71" s="184"/>
    </row>
    <row r="72" spans="2:7" ht="14.4">
      <c r="B72" s="14" t="s">
        <v>237</v>
      </c>
      <c r="C72" s="30" t="s">
        <v>60</v>
      </c>
      <c r="D72" s="15" t="s">
        <v>210</v>
      </c>
      <c r="E72" s="231">
        <f>(3.142*0.4*0.4)*28</f>
        <v>14.076160000000002</v>
      </c>
      <c r="F72" s="16">
        <f>'Bill 2.1-Total Petrol Station'!F67</f>
        <v>0</v>
      </c>
      <c r="G72" s="54">
        <f t="shared" si="6"/>
        <v>0</v>
      </c>
    </row>
    <row r="73" spans="2:7" ht="14.4">
      <c r="B73" s="14" t="s">
        <v>238</v>
      </c>
      <c r="C73" s="30" t="s">
        <v>61</v>
      </c>
      <c r="D73" s="15" t="s">
        <v>210</v>
      </c>
      <c r="E73" s="231">
        <f t="shared" ref="E73:E74" si="7">(3.142*0.4*0.4)*28</f>
        <v>14.076160000000002</v>
      </c>
      <c r="F73" s="16">
        <f>'Bill 2.1-Total Petrol Station'!F68</f>
        <v>0</v>
      </c>
      <c r="G73" s="54">
        <f t="shared" si="6"/>
        <v>0</v>
      </c>
    </row>
    <row r="74" spans="2:7" ht="14.4">
      <c r="B74" s="14" t="s">
        <v>239</v>
      </c>
      <c r="C74" s="30" t="s">
        <v>62</v>
      </c>
      <c r="D74" s="15" t="s">
        <v>210</v>
      </c>
      <c r="E74" s="231">
        <f t="shared" si="7"/>
        <v>14.076160000000002</v>
      </c>
      <c r="F74" s="16">
        <f>'Bill 2.1-Total Petrol Station'!F69</f>
        <v>0</v>
      </c>
      <c r="G74" s="54">
        <f t="shared" si="6"/>
        <v>0</v>
      </c>
    </row>
    <row r="75" spans="2:7" ht="13.8" thickBot="1">
      <c r="B75" s="14"/>
      <c r="C75" s="30"/>
      <c r="D75" s="15"/>
      <c r="E75" s="231"/>
      <c r="F75" s="16">
        <f>'Bill 2.1-Total Petrol Station'!F70</f>
        <v>0</v>
      </c>
      <c r="G75" s="54"/>
    </row>
    <row r="76" spans="2:7" ht="13.8" thickBot="1">
      <c r="B76" s="185" t="s">
        <v>310</v>
      </c>
      <c r="C76" s="186"/>
      <c r="D76" s="40"/>
      <c r="E76" s="41"/>
      <c r="F76" s="41"/>
      <c r="G76" s="188">
        <f>SUM(G36:G74)</f>
        <v>0</v>
      </c>
    </row>
    <row r="77" spans="2:7">
      <c r="B77" s="14"/>
      <c r="C77" s="30" t="s">
        <v>63</v>
      </c>
      <c r="D77" s="15"/>
      <c r="E77" s="15"/>
      <c r="F77" s="16">
        <f>'Bill 2.1-Total Petrol Station'!F72</f>
        <v>0</v>
      </c>
      <c r="G77" s="54"/>
    </row>
    <row r="78" spans="2:7" ht="14.4">
      <c r="B78" s="14" t="s">
        <v>240</v>
      </c>
      <c r="C78" s="30" t="s">
        <v>60</v>
      </c>
      <c r="D78" s="15" t="s">
        <v>210</v>
      </c>
      <c r="E78" s="231">
        <f>(3.142*0.6*0.6)*0.5*E10</f>
        <v>5.6555999999999997</v>
      </c>
      <c r="F78" s="16">
        <f>'Bill 2.1-Total Petrol Station'!F73</f>
        <v>0</v>
      </c>
      <c r="G78" s="54">
        <f t="shared" si="6"/>
        <v>0</v>
      </c>
    </row>
    <row r="79" spans="2:7" ht="14.4">
      <c r="B79" s="14" t="s">
        <v>241</v>
      </c>
      <c r="C79" s="30" t="s">
        <v>61</v>
      </c>
      <c r="D79" s="15" t="s">
        <v>210</v>
      </c>
      <c r="E79" s="231">
        <f>(3.142*0.6*0.6)*0.5*E10</f>
        <v>5.6555999999999997</v>
      </c>
      <c r="F79" s="16">
        <f>'Bill 2.1-Total Petrol Station'!F74</f>
        <v>0</v>
      </c>
      <c r="G79" s="54">
        <f t="shared" si="6"/>
        <v>0</v>
      </c>
    </row>
    <row r="80" spans="2:7" ht="14.4">
      <c r="B80" s="14" t="s">
        <v>242</v>
      </c>
      <c r="C80" s="30" t="s">
        <v>62</v>
      </c>
      <c r="D80" s="15" t="s">
        <v>210</v>
      </c>
      <c r="E80" s="231">
        <f>(3.142*0.6*0.6)*0.5*E10</f>
        <v>5.6555999999999997</v>
      </c>
      <c r="F80" s="16">
        <f>'Bill 2.1-Total Petrol Station'!F75</f>
        <v>0</v>
      </c>
      <c r="G80" s="54">
        <f t="shared" si="6"/>
        <v>0</v>
      </c>
    </row>
    <row r="81" spans="2:241" ht="43.5" customHeight="1">
      <c r="B81" s="14"/>
      <c r="C81" s="30" t="s">
        <v>312</v>
      </c>
      <c r="D81" s="15"/>
      <c r="E81" s="15"/>
      <c r="F81" s="16">
        <f>'Bill 2.1-Total Petrol Station'!F76</f>
        <v>0</v>
      </c>
      <c r="G81" s="54"/>
    </row>
    <row r="82" spans="2:241">
      <c r="B82" s="14" t="s">
        <v>243</v>
      </c>
      <c r="C82" s="30" t="s">
        <v>313</v>
      </c>
      <c r="D82" s="15" t="s">
        <v>29</v>
      </c>
      <c r="E82" s="15">
        <f>25%*E9</f>
        <v>87</v>
      </c>
      <c r="F82" s="16">
        <f>'Bill 2.1-Total Petrol Station'!F77</f>
        <v>0</v>
      </c>
      <c r="G82" s="54">
        <f t="shared" si="6"/>
        <v>0</v>
      </c>
    </row>
    <row r="83" spans="2:241" ht="27.6">
      <c r="B83" s="291"/>
      <c r="C83" s="292" t="s">
        <v>410</v>
      </c>
      <c r="D83" s="293"/>
      <c r="E83" s="288"/>
      <c r="F83" s="16">
        <f>'Bill 2.1-Total Petrol Station'!F78</f>
        <v>0</v>
      </c>
      <c r="G83" s="287"/>
    </row>
    <row r="84" spans="2:241" ht="26.4">
      <c r="B84" s="294" t="s">
        <v>407</v>
      </c>
      <c r="C84" s="295" t="s">
        <v>408</v>
      </c>
      <c r="D84" s="296" t="s">
        <v>409</v>
      </c>
      <c r="E84" s="297">
        <f>100*2</f>
        <v>200</v>
      </c>
      <c r="F84" s="298"/>
      <c r="G84" s="299">
        <f>E84*F84</f>
        <v>0</v>
      </c>
    </row>
    <row r="85" spans="2:241">
      <c r="B85" s="14"/>
      <c r="C85" s="30"/>
      <c r="D85" s="15"/>
      <c r="E85" s="15"/>
      <c r="F85" s="16"/>
      <c r="G85" s="54"/>
    </row>
    <row r="86" spans="2:241">
      <c r="B86" s="14"/>
      <c r="C86" s="30"/>
      <c r="D86" s="15"/>
      <c r="E86" s="15"/>
      <c r="F86" s="16"/>
      <c r="G86" s="54"/>
    </row>
    <row r="87" spans="2:241" ht="13.8" thickBot="1">
      <c r="B87" s="220"/>
      <c r="C87" s="44"/>
      <c r="D87" s="36"/>
      <c r="E87" s="36"/>
      <c r="F87" s="37"/>
      <c r="G87" s="223"/>
    </row>
    <row r="88" spans="2:241" s="8" customFormat="1" ht="13.8" thickBot="1">
      <c r="B88" s="185" t="s">
        <v>310</v>
      </c>
      <c r="C88" s="186"/>
      <c r="D88" s="40"/>
      <c r="E88" s="41"/>
      <c r="F88" s="187"/>
      <c r="G88" s="188">
        <f>SUM(G78:G84)</f>
        <v>0</v>
      </c>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row>
  </sheetData>
  <mergeCells count="3">
    <mergeCell ref="B1:G1"/>
    <mergeCell ref="B2:G2"/>
    <mergeCell ref="B3:G3"/>
  </mergeCells>
  <printOptions horizontalCentered="1"/>
  <pageMargins left="0.70866141732283472" right="0.70866141732283472" top="0.74803149606299213" bottom="0.74803149606299213" header="0.31496062992125984" footer="0.31496062992125984"/>
  <pageSetup paperSize="9" scale="69" fitToHeight="0" orientation="portrait" r:id="rId1"/>
  <headerFooter>
    <oddFooter>&amp;L&amp;"Cambria,Regular"&amp;10Prepared by Tana Water Works Development Agency&amp;C&amp;"Cambria,Regular"&amp;10&amp;P of &amp;N</oddFooter>
  </headerFooter>
  <rowBreaks count="2" manualBreakCount="2">
    <brk id="35" min="1" max="6" man="1"/>
    <brk id="76" min="1"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D82"/>
  <sheetViews>
    <sheetView zoomScaleNormal="100" zoomScaleSheetLayoutView="100" workbookViewId="0">
      <selection activeCell="D12" sqref="D12"/>
    </sheetView>
  </sheetViews>
  <sheetFormatPr defaultColWidth="9.109375" defaultRowHeight="16.5" customHeight="1"/>
  <cols>
    <col min="1" max="1" width="3.44140625" style="165" customWidth="1"/>
    <col min="2" max="2" width="10.88671875" style="240" customWidth="1"/>
    <col min="3" max="3" width="70.88671875" style="165" customWidth="1"/>
    <col min="4" max="4" width="20.88671875" style="165" customWidth="1"/>
    <col min="5" max="16384" width="9.109375" style="165"/>
  </cols>
  <sheetData>
    <row r="1" spans="2:4" ht="16.5" customHeight="1" thickBot="1"/>
    <row r="2" spans="2:4" ht="20.100000000000001" customHeight="1" thickBot="1">
      <c r="B2" s="353" t="str">
        <f>'Bill 2.1.3-Milimani tertiary'!B2:G2</f>
        <v>PROPOSED LAST MILE CONNECTIVITY FOR MAUA SEWERAGE PROJECT</v>
      </c>
      <c r="C2" s="354"/>
      <c r="D2" s="355"/>
    </row>
    <row r="3" spans="2:4" ht="20.100000000000001" customHeight="1" thickBot="1">
      <c r="B3" s="356" t="s">
        <v>352</v>
      </c>
      <c r="C3" s="357"/>
      <c r="D3" s="358"/>
    </row>
    <row r="4" spans="2:4" ht="16.5" customHeight="1">
      <c r="B4" s="241"/>
      <c r="C4" s="167"/>
      <c r="D4" s="168" t="s">
        <v>115</v>
      </c>
    </row>
    <row r="5" spans="2:4" ht="16.5" customHeight="1" thickBot="1">
      <c r="B5" s="242"/>
      <c r="C5" s="170"/>
      <c r="D5" s="171" t="s">
        <v>126</v>
      </c>
    </row>
    <row r="6" spans="2:4" ht="16.5" customHeight="1">
      <c r="B6" s="243"/>
      <c r="C6" s="102"/>
      <c r="D6" s="103"/>
    </row>
    <row r="7" spans="2:4" ht="16.5" customHeight="1">
      <c r="B7" s="90"/>
      <c r="C7" s="91" t="s">
        <v>64</v>
      </c>
      <c r="D7" s="92">
        <f>'Bill 2.3 Bei Sawa Line'!G35</f>
        <v>0</v>
      </c>
    </row>
    <row r="8" spans="2:4" ht="16.5" customHeight="1">
      <c r="B8" s="90"/>
      <c r="C8" s="91"/>
      <c r="D8" s="92"/>
    </row>
    <row r="9" spans="2:4" s="172" customFormat="1" ht="16.5" customHeight="1">
      <c r="B9" s="90"/>
      <c r="C9" s="91" t="s">
        <v>65</v>
      </c>
      <c r="D9" s="92">
        <f>'Bill 2.3 Bei Sawa Line'!G76</f>
        <v>0</v>
      </c>
    </row>
    <row r="10" spans="2:4" s="172" customFormat="1" ht="16.5" customHeight="1">
      <c r="B10" s="90"/>
      <c r="C10" s="91"/>
      <c r="D10" s="92"/>
    </row>
    <row r="11" spans="2:4" ht="16.5" customHeight="1">
      <c r="B11" s="90"/>
      <c r="C11" s="91" t="s">
        <v>66</v>
      </c>
      <c r="D11" s="92">
        <f>'Bill 2.3 Bei Sawa Line'!G88</f>
        <v>0</v>
      </c>
    </row>
    <row r="12" spans="2:4" ht="16.5" customHeight="1">
      <c r="B12" s="90"/>
      <c r="C12" s="91"/>
      <c r="D12" s="92"/>
    </row>
    <row r="13" spans="2:4" ht="16.5" customHeight="1">
      <c r="B13" s="90"/>
      <c r="C13" s="91"/>
      <c r="D13" s="92"/>
    </row>
    <row r="14" spans="2:4" ht="16.5" customHeight="1">
      <c r="B14" s="90"/>
      <c r="C14" s="91"/>
      <c r="D14" s="92"/>
    </row>
    <row r="15" spans="2:4" ht="16.5" customHeight="1">
      <c r="B15" s="90"/>
      <c r="C15" s="91"/>
      <c r="D15" s="92"/>
    </row>
    <row r="16" spans="2:4" ht="16.5" customHeight="1">
      <c r="B16" s="90"/>
      <c r="C16" s="91"/>
      <c r="D16" s="92"/>
    </row>
    <row r="17" spans="2:4" ht="16.5" customHeight="1">
      <c r="B17" s="90"/>
      <c r="C17" s="91"/>
      <c r="D17" s="92"/>
    </row>
    <row r="18" spans="2:4" ht="16.5" customHeight="1">
      <c r="B18" s="90"/>
      <c r="C18" s="91"/>
      <c r="D18" s="92"/>
    </row>
    <row r="19" spans="2:4" ht="16.5" customHeight="1">
      <c r="B19" s="90"/>
      <c r="C19" s="91"/>
      <c r="D19" s="92"/>
    </row>
    <row r="20" spans="2:4" ht="16.5" customHeight="1">
      <c r="B20" s="90"/>
      <c r="C20" s="91"/>
      <c r="D20" s="92"/>
    </row>
    <row r="21" spans="2:4" ht="16.5" customHeight="1">
      <c r="B21" s="90"/>
      <c r="C21" s="91"/>
      <c r="D21" s="92"/>
    </row>
    <row r="22" spans="2:4" ht="16.5" customHeight="1">
      <c r="B22" s="90"/>
      <c r="C22" s="91"/>
      <c r="D22" s="92"/>
    </row>
    <row r="23" spans="2:4" ht="16.5" customHeight="1">
      <c r="B23" s="90"/>
      <c r="C23" s="91"/>
      <c r="D23" s="92"/>
    </row>
    <row r="24" spans="2:4" ht="16.5" customHeight="1">
      <c r="B24" s="90"/>
      <c r="C24" s="91"/>
      <c r="D24" s="92"/>
    </row>
    <row r="25" spans="2:4" ht="16.5" customHeight="1">
      <c r="B25" s="90"/>
      <c r="C25" s="91"/>
      <c r="D25" s="92"/>
    </row>
    <row r="26" spans="2:4" ht="16.5" customHeight="1">
      <c r="B26" s="90"/>
      <c r="C26" s="91"/>
      <c r="D26" s="92"/>
    </row>
    <row r="27" spans="2:4" ht="16.5" customHeight="1">
      <c r="B27" s="90"/>
      <c r="C27" s="91"/>
      <c r="D27" s="92"/>
    </row>
    <row r="28" spans="2:4" ht="16.5" customHeight="1">
      <c r="B28" s="90"/>
      <c r="C28" s="91"/>
      <c r="D28" s="92"/>
    </row>
    <row r="29" spans="2:4" ht="16.5" customHeight="1">
      <c r="B29" s="90"/>
      <c r="C29" s="91"/>
      <c r="D29" s="92"/>
    </row>
    <row r="30" spans="2:4" ht="17.25" customHeight="1">
      <c r="B30" s="90"/>
      <c r="C30" s="91"/>
      <c r="D30" s="92"/>
    </row>
    <row r="31" spans="2:4" ht="16.5" customHeight="1">
      <c r="B31" s="90"/>
      <c r="C31" s="91"/>
      <c r="D31" s="92"/>
    </row>
    <row r="32" spans="2:4" ht="16.5" customHeight="1">
      <c r="B32" s="90"/>
      <c r="C32" s="91"/>
      <c r="D32" s="92"/>
    </row>
    <row r="33" spans="2:4" ht="16.5" customHeight="1">
      <c r="B33" s="90"/>
      <c r="C33" s="91"/>
      <c r="D33" s="92"/>
    </row>
    <row r="34" spans="2:4" ht="16.5" customHeight="1">
      <c r="B34" s="90"/>
      <c r="C34" s="91"/>
      <c r="D34" s="92"/>
    </row>
    <row r="35" spans="2:4" ht="16.5" customHeight="1">
      <c r="B35" s="245"/>
      <c r="C35" s="238"/>
      <c r="D35" s="239"/>
    </row>
    <row r="36" spans="2:4" ht="16.5" customHeight="1">
      <c r="B36" s="90"/>
      <c r="C36" s="91"/>
      <c r="D36" s="92"/>
    </row>
    <row r="37" spans="2:4" ht="16.5" customHeight="1">
      <c r="B37" s="90"/>
      <c r="C37" s="91"/>
      <c r="D37" s="92"/>
    </row>
    <row r="38" spans="2:4" ht="16.5" customHeight="1">
      <c r="B38" s="90"/>
      <c r="C38" s="91"/>
      <c r="D38" s="92"/>
    </row>
    <row r="39" spans="2:4" ht="16.5" customHeight="1">
      <c r="B39" s="90"/>
      <c r="C39" s="91"/>
      <c r="D39" s="92"/>
    </row>
    <row r="40" spans="2:4" ht="16.5" customHeight="1">
      <c r="B40" s="90"/>
      <c r="C40" s="91"/>
      <c r="D40" s="92"/>
    </row>
    <row r="41" spans="2:4" ht="16.5" customHeight="1">
      <c r="B41" s="90"/>
      <c r="C41" s="91"/>
      <c r="D41" s="92"/>
    </row>
    <row r="42" spans="2:4" ht="16.5" customHeight="1">
      <c r="B42" s="90"/>
      <c r="C42" s="91"/>
      <c r="D42" s="92"/>
    </row>
    <row r="43" spans="2:4" ht="16.5" customHeight="1">
      <c r="B43" s="90"/>
      <c r="C43" s="91"/>
      <c r="D43" s="92"/>
    </row>
    <row r="44" spans="2:4" ht="16.5" customHeight="1">
      <c r="B44" s="90"/>
      <c r="C44" s="91"/>
      <c r="D44" s="92"/>
    </row>
    <row r="45" spans="2:4" ht="16.5" customHeight="1" thickBot="1">
      <c r="B45" s="90"/>
      <c r="C45" s="91"/>
      <c r="D45" s="92"/>
    </row>
    <row r="46" spans="2:4" ht="16.5" customHeight="1" thickBot="1">
      <c r="B46" s="244"/>
      <c r="C46" s="99" t="s">
        <v>117</v>
      </c>
      <c r="D46" s="100">
        <f>SUM(D7:D11)</f>
        <v>0</v>
      </c>
    </row>
    <row r="70" spans="2:2" ht="16.5" customHeight="1">
      <c r="B70" s="246"/>
    </row>
    <row r="82" spans="2:2" ht="16.5" customHeight="1">
      <c r="B82" s="246"/>
    </row>
  </sheetData>
  <mergeCells count="2">
    <mergeCell ref="B2:D2"/>
    <mergeCell ref="B3:D3"/>
  </mergeCells>
  <printOptions horizontalCentered="1"/>
  <pageMargins left="0.7" right="0.7" top="0.75" bottom="0.75" header="0.3" footer="0.3"/>
  <pageSetup paperSize="9" scale="82" fitToHeight="0" orientation="portrait" r:id="rId1"/>
  <headerFooter>
    <oddFooter>&amp;L&amp;"Cambria,Regular"&amp;9Prepared by Tana Water Works Development Agency&amp;C&amp;"Cambria,Regular"&amp;10&amp;P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IG87"/>
  <sheetViews>
    <sheetView view="pageBreakPreview" topLeftCell="A73" zoomScaleNormal="100" zoomScaleSheetLayoutView="100" zoomScalePageLayoutView="70" workbookViewId="0">
      <selection activeCell="F42" sqref="F42:F47"/>
    </sheetView>
  </sheetViews>
  <sheetFormatPr defaultColWidth="9.109375" defaultRowHeight="13.2"/>
  <cols>
    <col min="1" max="1" width="2.88671875" style="162" customWidth="1"/>
    <col min="2" max="2" width="10.88671875" style="6" customWidth="1"/>
    <col min="3" max="3" width="50.88671875" style="7" customWidth="1"/>
    <col min="4" max="5" width="13.109375" style="6" customWidth="1"/>
    <col min="6" max="6" width="15.88671875" style="6" customWidth="1"/>
    <col min="7" max="7" width="20.88671875" style="6" customWidth="1"/>
    <col min="8" max="105" width="9.109375" style="162"/>
    <col min="106" max="106" width="45.88671875" style="162" customWidth="1"/>
    <col min="107" max="16384" width="9.109375" style="162"/>
  </cols>
  <sheetData>
    <row r="1" spans="2:7" s="8" customFormat="1" ht="15" customHeight="1" thickBot="1">
      <c r="B1" s="351"/>
      <c r="C1" s="351"/>
      <c r="D1" s="351"/>
      <c r="E1" s="351"/>
      <c r="F1" s="352"/>
      <c r="G1" s="352"/>
    </row>
    <row r="2" spans="2:7" s="8" customFormat="1" ht="20.100000000000001" customHeight="1">
      <c r="B2" s="339" t="str">
        <f>'Bill 2.1.3 Collection Sheet'!B2:D2</f>
        <v>PROPOSED LAST MILE CONNECTIVITY FOR MAUA SEWERAGE PROJECT</v>
      </c>
      <c r="C2" s="340"/>
      <c r="D2" s="340"/>
      <c r="E2" s="340"/>
      <c r="F2" s="340"/>
      <c r="G2" s="341"/>
    </row>
    <row r="3" spans="2:7" s="8" customFormat="1" ht="20.100000000000001" customHeight="1" thickBot="1">
      <c r="B3" s="348" t="s">
        <v>353</v>
      </c>
      <c r="C3" s="349"/>
      <c r="D3" s="349"/>
      <c r="E3" s="349"/>
      <c r="F3" s="349"/>
      <c r="G3" s="350"/>
    </row>
    <row r="4" spans="2:7" s="8" customFormat="1" ht="27" thickBot="1">
      <c r="B4" s="217"/>
      <c r="C4" s="176" t="s">
        <v>82</v>
      </c>
      <c r="D4" s="177" t="s">
        <v>81</v>
      </c>
      <c r="E4" s="173" t="s">
        <v>91</v>
      </c>
      <c r="F4" s="173" t="s">
        <v>92</v>
      </c>
      <c r="G4" s="218" t="s">
        <v>252</v>
      </c>
    </row>
    <row r="5" spans="2:7">
      <c r="B5" s="58" t="s">
        <v>24</v>
      </c>
      <c r="C5" s="163" t="s">
        <v>25</v>
      </c>
      <c r="D5" s="51"/>
      <c r="E5" s="51"/>
      <c r="F5" s="52"/>
      <c r="G5" s="53"/>
    </row>
    <row r="6" spans="2:7">
      <c r="B6" s="14"/>
      <c r="C6" s="30" t="s">
        <v>26</v>
      </c>
      <c r="D6" s="15"/>
      <c r="E6" s="15"/>
      <c r="F6" s="16"/>
      <c r="G6" s="54"/>
    </row>
    <row r="7" spans="2:7">
      <c r="B7" s="14"/>
      <c r="C7" s="56" t="s">
        <v>27</v>
      </c>
      <c r="D7" s="15"/>
      <c r="E7" s="15"/>
      <c r="F7" s="16"/>
      <c r="G7" s="54"/>
    </row>
    <row r="8" spans="2:7" ht="39.6">
      <c r="B8" s="14"/>
      <c r="C8" s="30" t="s">
        <v>28</v>
      </c>
      <c r="D8" s="15"/>
      <c r="E8" s="15"/>
      <c r="F8" s="16"/>
      <c r="G8" s="54"/>
    </row>
    <row r="9" spans="2:7">
      <c r="B9" s="14" t="s">
        <v>244</v>
      </c>
      <c r="C9" s="30" t="s">
        <v>332</v>
      </c>
      <c r="D9" s="15" t="s">
        <v>29</v>
      </c>
      <c r="E9" s="15">
        <v>530</v>
      </c>
      <c r="F9" s="16">
        <f>'Bill 2.1-Total Petrol Station'!F9</f>
        <v>0</v>
      </c>
      <c r="G9" s="54">
        <f>F9*E9</f>
        <v>0</v>
      </c>
    </row>
    <row r="10" spans="2:7">
      <c r="B10" s="14" t="s">
        <v>245</v>
      </c>
      <c r="C10" s="30" t="s">
        <v>323</v>
      </c>
      <c r="D10" s="15" t="s">
        <v>18</v>
      </c>
      <c r="E10" s="15">
        <v>16</v>
      </c>
      <c r="F10" s="16">
        <f>'Bill 2.1-Total Petrol Station'!F10</f>
        <v>0</v>
      </c>
      <c r="G10" s="54">
        <f>E10*F10</f>
        <v>0</v>
      </c>
    </row>
    <row r="11" spans="2:7">
      <c r="B11" s="14"/>
      <c r="C11" s="56" t="s">
        <v>30</v>
      </c>
      <c r="D11" s="15"/>
      <c r="E11" s="15"/>
      <c r="F11" s="16">
        <f>'Bill 2.1-Total Petrol Station'!F11</f>
        <v>0</v>
      </c>
      <c r="G11" s="54"/>
    </row>
    <row r="12" spans="2:7" ht="79.2">
      <c r="B12" s="14" t="s">
        <v>212</v>
      </c>
      <c r="C12" s="30" t="s">
        <v>31</v>
      </c>
      <c r="D12" s="15" t="s">
        <v>32</v>
      </c>
      <c r="E12" s="15">
        <v>1</v>
      </c>
      <c r="F12" s="16"/>
      <c r="G12" s="54">
        <f>F12</f>
        <v>0</v>
      </c>
    </row>
    <row r="13" spans="2:7" ht="39.6">
      <c r="B13" s="14" t="s">
        <v>213</v>
      </c>
      <c r="C13" s="30" t="s">
        <v>33</v>
      </c>
      <c r="D13" s="15" t="s">
        <v>32</v>
      </c>
      <c r="E13" s="15">
        <v>1</v>
      </c>
      <c r="F13" s="16"/>
      <c r="G13" s="54">
        <f>F13</f>
        <v>0</v>
      </c>
    </row>
    <row r="14" spans="2:7" ht="18" customHeight="1">
      <c r="B14" s="221" t="s">
        <v>34</v>
      </c>
      <c r="C14" s="174" t="s">
        <v>35</v>
      </c>
      <c r="D14" s="33"/>
      <c r="E14" s="34"/>
      <c r="F14" s="16">
        <f>'Bill 2.1-Total Petrol Station'!F14</f>
        <v>0</v>
      </c>
      <c r="G14" s="183"/>
    </row>
    <row r="15" spans="2:7" ht="105.6">
      <c r="B15" s="221"/>
      <c r="C15" s="232" t="s">
        <v>314</v>
      </c>
      <c r="D15" s="33"/>
      <c r="E15" s="34"/>
      <c r="F15" s="16">
        <f>'Bill 2.1-Total Petrol Station'!F15</f>
        <v>0</v>
      </c>
      <c r="G15" s="183"/>
    </row>
    <row r="16" spans="2:7">
      <c r="B16" s="14"/>
      <c r="C16" s="56" t="s">
        <v>36</v>
      </c>
      <c r="D16" s="15"/>
      <c r="E16" s="15"/>
      <c r="F16" s="16">
        <f>'Bill 2.1-Total Petrol Station'!F16</f>
        <v>0</v>
      </c>
      <c r="G16" s="54"/>
    </row>
    <row r="17" spans="2:7" ht="139.5" customHeight="1">
      <c r="B17" s="14" t="s">
        <v>214</v>
      </c>
      <c r="C17" s="30" t="s">
        <v>404</v>
      </c>
      <c r="D17" s="15" t="s">
        <v>210</v>
      </c>
      <c r="E17" s="15">
        <f>E9*4</f>
        <v>2120</v>
      </c>
      <c r="F17" s="16">
        <f>'Bill 2.1-Total Petrol Station'!F17</f>
        <v>0</v>
      </c>
      <c r="G17" s="54">
        <f t="shared" ref="G17:G30" si="0">F17*E17</f>
        <v>0</v>
      </c>
    </row>
    <row r="18" spans="2:7" ht="26.4">
      <c r="B18" s="14"/>
      <c r="C18" s="30" t="s">
        <v>37</v>
      </c>
      <c r="D18" s="15"/>
      <c r="E18" s="15"/>
      <c r="F18" s="16">
        <f>'Bill 2.1-Total Petrol Station'!F18</f>
        <v>0</v>
      </c>
      <c r="G18" s="54"/>
    </row>
    <row r="19" spans="2:7">
      <c r="B19" s="14" t="s">
        <v>215</v>
      </c>
      <c r="C19" s="30" t="s">
        <v>316</v>
      </c>
      <c r="D19" s="15" t="s">
        <v>18</v>
      </c>
      <c r="E19" s="15">
        <v>2</v>
      </c>
      <c r="F19" s="16">
        <f>'Bill 2.1-Total Petrol Station'!F19</f>
        <v>0</v>
      </c>
      <c r="G19" s="184">
        <f t="shared" ref="G19" si="1">F19*E19</f>
        <v>0</v>
      </c>
    </row>
    <row r="20" spans="2:7">
      <c r="B20" s="14" t="s">
        <v>216</v>
      </c>
      <c r="C20" s="30" t="s">
        <v>38</v>
      </c>
      <c r="D20" s="15" t="s">
        <v>18</v>
      </c>
      <c r="E20" s="15">
        <v>1</v>
      </c>
      <c r="F20" s="16">
        <f>'Bill 2.1-Total Petrol Station'!F20</f>
        <v>0</v>
      </c>
      <c r="G20" s="184">
        <f t="shared" si="0"/>
        <v>0</v>
      </c>
    </row>
    <row r="21" spans="2:7">
      <c r="B21" s="14" t="s">
        <v>315</v>
      </c>
      <c r="C21" s="30" t="s">
        <v>39</v>
      </c>
      <c r="D21" s="15" t="s">
        <v>18</v>
      </c>
      <c r="E21" s="15">
        <v>1</v>
      </c>
      <c r="F21" s="16">
        <f>'Bill 2.1-Total Petrol Station'!F21</f>
        <v>0</v>
      </c>
      <c r="G21" s="184">
        <f t="shared" si="0"/>
        <v>0</v>
      </c>
    </row>
    <row r="22" spans="2:7">
      <c r="B22" s="14" t="s">
        <v>40</v>
      </c>
      <c r="C22" s="56" t="s">
        <v>41</v>
      </c>
      <c r="D22" s="15"/>
      <c r="E22" s="15"/>
      <c r="F22" s="16">
        <f>'Bill 2.1-Total Petrol Station'!F22</f>
        <v>0</v>
      </c>
      <c r="G22" s="54"/>
    </row>
    <row r="23" spans="2:7" ht="79.2">
      <c r="B23" s="14"/>
      <c r="C23" s="30" t="s">
        <v>311</v>
      </c>
      <c r="D23" s="15"/>
      <c r="E23" s="15"/>
      <c r="F23" s="16">
        <f>'Bill 2.1-Total Petrol Station'!F23</f>
        <v>0</v>
      </c>
      <c r="G23" s="54"/>
    </row>
    <row r="24" spans="2:7">
      <c r="B24" s="14" t="s">
        <v>217</v>
      </c>
      <c r="C24" s="30" t="s">
        <v>333</v>
      </c>
      <c r="D24" s="15" t="s">
        <v>29</v>
      </c>
      <c r="E24" s="15">
        <v>120</v>
      </c>
      <c r="F24" s="16">
        <f>'Bill 2.1-Total Petrol Station'!F24</f>
        <v>0</v>
      </c>
      <c r="G24" s="54">
        <f t="shared" si="0"/>
        <v>0</v>
      </c>
    </row>
    <row r="25" spans="2:7">
      <c r="B25" s="14" t="s">
        <v>218</v>
      </c>
      <c r="C25" s="30" t="s">
        <v>334</v>
      </c>
      <c r="D25" s="15" t="s">
        <v>29</v>
      </c>
      <c r="E25" s="15">
        <v>30</v>
      </c>
      <c r="F25" s="16">
        <f>'Bill 2.1-Total Petrol Station'!F25</f>
        <v>0</v>
      </c>
      <c r="G25" s="54">
        <f t="shared" si="0"/>
        <v>0</v>
      </c>
    </row>
    <row r="26" spans="2:7">
      <c r="B26" s="14" t="s">
        <v>219</v>
      </c>
      <c r="C26" s="30" t="s">
        <v>335</v>
      </c>
      <c r="D26" s="15" t="s">
        <v>29</v>
      </c>
      <c r="E26" s="15">
        <v>88</v>
      </c>
      <c r="F26" s="16">
        <f>'Bill 2.1-Total Petrol Station'!F26</f>
        <v>0</v>
      </c>
      <c r="G26" s="54">
        <f t="shared" si="0"/>
        <v>0</v>
      </c>
    </row>
    <row r="27" spans="2:7">
      <c r="B27" s="14" t="s">
        <v>220</v>
      </c>
      <c r="C27" s="30" t="s">
        <v>336</v>
      </c>
      <c r="D27" s="15" t="s">
        <v>29</v>
      </c>
      <c r="E27" s="15">
        <v>86</v>
      </c>
      <c r="F27" s="16">
        <f>'Bill 2.1-Total Petrol Station'!F27</f>
        <v>0</v>
      </c>
      <c r="G27" s="54">
        <f t="shared" si="0"/>
        <v>0</v>
      </c>
    </row>
    <row r="28" spans="2:7">
      <c r="B28" s="14" t="s">
        <v>246</v>
      </c>
      <c r="C28" s="30" t="s">
        <v>337</v>
      </c>
      <c r="D28" s="15" t="s">
        <v>29</v>
      </c>
      <c r="E28" s="15">
        <v>0</v>
      </c>
      <c r="F28" s="16">
        <f>'Bill 2.1-Total Petrol Station'!F28</f>
        <v>0</v>
      </c>
      <c r="G28" s="54">
        <f t="shared" si="0"/>
        <v>0</v>
      </c>
    </row>
    <row r="29" spans="2:7">
      <c r="B29" s="14" t="s">
        <v>247</v>
      </c>
      <c r="C29" s="30" t="s">
        <v>338</v>
      </c>
      <c r="D29" s="15" t="s">
        <v>29</v>
      </c>
      <c r="E29" s="15">
        <v>40</v>
      </c>
      <c r="F29" s="16">
        <f>'Bill 2.1-Total Petrol Station'!F29</f>
        <v>0</v>
      </c>
      <c r="G29" s="54">
        <f t="shared" si="0"/>
        <v>0</v>
      </c>
    </row>
    <row r="30" spans="2:7" ht="17.25" customHeight="1">
      <c r="B30" s="14" t="s">
        <v>248</v>
      </c>
      <c r="C30" s="30" t="s">
        <v>339</v>
      </c>
      <c r="D30" s="15" t="s">
        <v>29</v>
      </c>
      <c r="E30" s="15">
        <v>166</v>
      </c>
      <c r="F30" s="16">
        <f>'Bill 2.1-Total Petrol Station'!F30</f>
        <v>0</v>
      </c>
      <c r="G30" s="54">
        <f t="shared" si="0"/>
        <v>0</v>
      </c>
    </row>
    <row r="31" spans="2:7">
      <c r="B31" s="14" t="s">
        <v>42</v>
      </c>
      <c r="C31" s="56" t="s">
        <v>43</v>
      </c>
      <c r="D31" s="15"/>
      <c r="E31" s="15"/>
      <c r="F31" s="16">
        <f>'Bill 2.1-Total Petrol Station'!F31</f>
        <v>0</v>
      </c>
      <c r="G31" s="54"/>
    </row>
    <row r="32" spans="2:7" ht="92.4">
      <c r="B32" s="14"/>
      <c r="C32" s="30" t="s">
        <v>317</v>
      </c>
      <c r="D32" s="15"/>
      <c r="E32" s="15"/>
      <c r="F32" s="16">
        <f>'Bill 2.1-Total Petrol Station'!F32</f>
        <v>0</v>
      </c>
      <c r="G32" s="54"/>
    </row>
    <row r="33" spans="2:7">
      <c r="B33" s="14" t="s">
        <v>221</v>
      </c>
      <c r="C33" s="30" t="s">
        <v>67</v>
      </c>
      <c r="D33" s="15" t="s">
        <v>18</v>
      </c>
      <c r="E33" s="15">
        <v>1</v>
      </c>
      <c r="F33" s="16">
        <f>'Bill 2.1-Total Petrol Station'!F33</f>
        <v>0</v>
      </c>
      <c r="G33" s="54">
        <f>F33*E33</f>
        <v>0</v>
      </c>
    </row>
    <row r="34" spans="2:7" ht="13.8" thickBot="1">
      <c r="B34" s="14"/>
      <c r="C34" s="30"/>
      <c r="D34" s="15"/>
      <c r="E34" s="15"/>
      <c r="F34" s="16">
        <f>'Bill 2.1-Total Petrol Station'!F34</f>
        <v>0</v>
      </c>
      <c r="G34" s="54"/>
    </row>
    <row r="35" spans="2:7" ht="13.8" thickBot="1">
      <c r="B35" s="224" t="s">
        <v>310</v>
      </c>
      <c r="C35" s="178"/>
      <c r="D35" s="179"/>
      <c r="E35" s="180"/>
      <c r="F35" s="180"/>
      <c r="G35" s="182">
        <f>SUM(G9:G33)</f>
        <v>0</v>
      </c>
    </row>
    <row r="36" spans="2:7">
      <c r="B36" s="14" t="s">
        <v>222</v>
      </c>
      <c r="C36" s="30" t="s">
        <v>68</v>
      </c>
      <c r="D36" s="15" t="s">
        <v>18</v>
      </c>
      <c r="E36" s="15">
        <v>1</v>
      </c>
      <c r="F36" s="16">
        <f>'Bill 2.1-Total Petrol Station'!F36</f>
        <v>0</v>
      </c>
      <c r="G36" s="54">
        <f t="shared" ref="G36:G55" si="2">F36*E36</f>
        <v>0</v>
      </c>
    </row>
    <row r="37" spans="2:7">
      <c r="B37" s="14" t="s">
        <v>223</v>
      </c>
      <c r="C37" s="30" t="s">
        <v>69</v>
      </c>
      <c r="D37" s="15" t="s">
        <v>18</v>
      </c>
      <c r="E37" s="15">
        <v>3</v>
      </c>
      <c r="F37" s="16">
        <f>'Bill 2.1-Total Petrol Station'!F37</f>
        <v>0</v>
      </c>
      <c r="G37" s="54">
        <f t="shared" si="2"/>
        <v>0</v>
      </c>
    </row>
    <row r="38" spans="2:7">
      <c r="B38" s="14" t="s">
        <v>224</v>
      </c>
      <c r="C38" s="30" t="s">
        <v>70</v>
      </c>
      <c r="D38" s="15" t="s">
        <v>18</v>
      </c>
      <c r="E38" s="15">
        <v>2</v>
      </c>
      <c r="F38" s="16">
        <f>'Bill 2.1-Total Petrol Station'!F38</f>
        <v>0</v>
      </c>
      <c r="G38" s="54">
        <f t="shared" si="2"/>
        <v>0</v>
      </c>
    </row>
    <row r="39" spans="2:7">
      <c r="B39" s="14" t="s">
        <v>225</v>
      </c>
      <c r="C39" s="30" t="s">
        <v>71</v>
      </c>
      <c r="D39" s="15" t="s">
        <v>18</v>
      </c>
      <c r="E39" s="15">
        <v>0</v>
      </c>
      <c r="F39" s="16">
        <f>'Bill 2.1-Total Petrol Station'!F39</f>
        <v>0</v>
      </c>
      <c r="G39" s="54">
        <f t="shared" si="2"/>
        <v>0</v>
      </c>
    </row>
    <row r="40" spans="2:7">
      <c r="B40" s="14" t="s">
        <v>249</v>
      </c>
      <c r="C40" s="30" t="s">
        <v>72</v>
      </c>
      <c r="D40" s="15" t="s">
        <v>18</v>
      </c>
      <c r="E40" s="15">
        <v>1</v>
      </c>
      <c r="F40" s="16">
        <f>'Bill 2.1-Total Petrol Station'!F40</f>
        <v>0</v>
      </c>
      <c r="G40" s="54">
        <f t="shared" si="2"/>
        <v>0</v>
      </c>
    </row>
    <row r="41" spans="2:7">
      <c r="B41" s="14" t="s">
        <v>250</v>
      </c>
      <c r="C41" s="30" t="s">
        <v>73</v>
      </c>
      <c r="D41" s="15" t="s">
        <v>18</v>
      </c>
      <c r="E41" s="15">
        <v>2</v>
      </c>
      <c r="F41" s="16">
        <f>'Bill 2.1-Total Petrol Station'!F41</f>
        <v>0</v>
      </c>
      <c r="G41" s="54">
        <f t="shared" si="2"/>
        <v>0</v>
      </c>
    </row>
    <row r="42" spans="2:7">
      <c r="B42" s="322" t="s">
        <v>481</v>
      </c>
      <c r="C42" s="323" t="s">
        <v>480</v>
      </c>
      <c r="D42" s="324" t="s">
        <v>18</v>
      </c>
      <c r="E42" s="324">
        <v>3</v>
      </c>
      <c r="F42" s="16"/>
      <c r="G42" s="54">
        <f>F42*E42</f>
        <v>0</v>
      </c>
    </row>
    <row r="43" spans="2:7">
      <c r="B43" s="322" t="s">
        <v>482</v>
      </c>
      <c r="C43" s="323" t="s">
        <v>68</v>
      </c>
      <c r="D43" s="324" t="s">
        <v>18</v>
      </c>
      <c r="E43" s="324">
        <v>2</v>
      </c>
      <c r="F43" s="16"/>
      <c r="G43" s="54">
        <f t="shared" ref="G43:G47" si="3">F43*E43</f>
        <v>0</v>
      </c>
    </row>
    <row r="44" spans="2:7">
      <c r="B44" s="322" t="s">
        <v>483</v>
      </c>
      <c r="C44" s="323" t="s">
        <v>69</v>
      </c>
      <c r="D44" s="324" t="s">
        <v>18</v>
      </c>
      <c r="E44" s="324">
        <v>1</v>
      </c>
      <c r="F44" s="16"/>
      <c r="G44" s="54">
        <f t="shared" si="3"/>
        <v>0</v>
      </c>
    </row>
    <row r="45" spans="2:7">
      <c r="B45" s="322" t="s">
        <v>484</v>
      </c>
      <c r="C45" s="323" t="s">
        <v>70</v>
      </c>
      <c r="D45" s="324" t="s">
        <v>18</v>
      </c>
      <c r="E45" s="324">
        <v>2</v>
      </c>
      <c r="F45" s="16"/>
      <c r="G45" s="54">
        <f t="shared" si="3"/>
        <v>0</v>
      </c>
    </row>
    <row r="46" spans="2:7">
      <c r="B46" s="322" t="s">
        <v>486</v>
      </c>
      <c r="C46" s="323" t="s">
        <v>71</v>
      </c>
      <c r="D46" s="324" t="s">
        <v>18</v>
      </c>
      <c r="E46" s="324">
        <v>0</v>
      </c>
      <c r="F46" s="16"/>
      <c r="G46" s="54">
        <f t="shared" si="3"/>
        <v>0</v>
      </c>
    </row>
    <row r="47" spans="2:7">
      <c r="B47" s="322" t="s">
        <v>487</v>
      </c>
      <c r="C47" s="323" t="s">
        <v>488</v>
      </c>
      <c r="D47" s="324" t="s">
        <v>18</v>
      </c>
      <c r="E47" s="324">
        <v>2</v>
      </c>
      <c r="F47" s="16"/>
      <c r="G47" s="54">
        <f t="shared" si="3"/>
        <v>0</v>
      </c>
    </row>
    <row r="48" spans="2:7">
      <c r="B48" s="14"/>
      <c r="C48" s="30"/>
      <c r="D48" s="15"/>
      <c r="E48" s="15"/>
      <c r="F48" s="16"/>
      <c r="G48" s="54"/>
    </row>
    <row r="49" spans="2:7">
      <c r="B49" s="14"/>
      <c r="C49" s="56" t="s">
        <v>44</v>
      </c>
      <c r="D49" s="15"/>
      <c r="E49" s="15"/>
      <c r="F49" s="16">
        <f>'Bill 2.1-Total Petrol Station'!F43</f>
        <v>0</v>
      </c>
      <c r="G49" s="54"/>
    </row>
    <row r="50" spans="2:7" ht="26.4">
      <c r="B50" s="14" t="s">
        <v>226</v>
      </c>
      <c r="C50" s="30" t="s">
        <v>74</v>
      </c>
      <c r="D50" s="15" t="s">
        <v>18</v>
      </c>
      <c r="E50" s="15">
        <v>5</v>
      </c>
      <c r="F50" s="16">
        <f>'Bill 2.1-Total Petrol Station'!F44</f>
        <v>0</v>
      </c>
      <c r="G50" s="54">
        <f t="shared" si="2"/>
        <v>0</v>
      </c>
    </row>
    <row r="51" spans="2:7" ht="26.4">
      <c r="B51" s="14" t="s">
        <v>227</v>
      </c>
      <c r="C51" s="30" t="s">
        <v>75</v>
      </c>
      <c r="D51" s="15" t="s">
        <v>18</v>
      </c>
      <c r="E51" s="15">
        <v>3</v>
      </c>
      <c r="F51" s="16">
        <f>'Bill 2.1-Total Petrol Station'!F45</f>
        <v>0</v>
      </c>
      <c r="G51" s="54">
        <f t="shared" si="2"/>
        <v>0</v>
      </c>
    </row>
    <row r="52" spans="2:7" ht="39.6">
      <c r="B52" s="14" t="s">
        <v>228</v>
      </c>
      <c r="C52" s="30" t="s">
        <v>45</v>
      </c>
      <c r="D52" s="15" t="s">
        <v>18</v>
      </c>
      <c r="E52" s="15">
        <v>3</v>
      </c>
      <c r="F52" s="16">
        <f>'Bill 2.1-Total Petrol Station'!F46</f>
        <v>0</v>
      </c>
      <c r="G52" s="54">
        <f t="shared" si="2"/>
        <v>0</v>
      </c>
    </row>
    <row r="53" spans="2:7" ht="39.6">
      <c r="B53" s="14" t="s">
        <v>229</v>
      </c>
      <c r="C53" s="30" t="s">
        <v>46</v>
      </c>
      <c r="D53" s="15" t="s">
        <v>18</v>
      </c>
      <c r="E53" s="15">
        <v>5</v>
      </c>
      <c r="F53" s="16">
        <f>'Bill 2.1-Total Petrol Station'!F47</f>
        <v>0</v>
      </c>
      <c r="G53" s="54">
        <f t="shared" si="2"/>
        <v>0</v>
      </c>
    </row>
    <row r="54" spans="2:7" ht="39.6">
      <c r="B54" s="233" t="s">
        <v>230</v>
      </c>
      <c r="C54" s="234" t="s">
        <v>47</v>
      </c>
      <c r="D54" s="235" t="s">
        <v>18</v>
      </c>
      <c r="E54" s="235">
        <v>5</v>
      </c>
      <c r="F54" s="16">
        <f>'Bill 2.1-Total Petrol Station'!F48</f>
        <v>0</v>
      </c>
      <c r="G54" s="237">
        <f t="shared" si="2"/>
        <v>0</v>
      </c>
    </row>
    <row r="55" spans="2:7" ht="39.6">
      <c r="B55" s="14" t="s">
        <v>231</v>
      </c>
      <c r="C55" s="30" t="s">
        <v>48</v>
      </c>
      <c r="D55" s="15" t="s">
        <v>18</v>
      </c>
      <c r="E55" s="15">
        <v>6</v>
      </c>
      <c r="F55" s="16">
        <f>'Bill 2.1-Total Petrol Station'!F49</f>
        <v>0</v>
      </c>
      <c r="G55" s="54">
        <f t="shared" si="2"/>
        <v>0</v>
      </c>
    </row>
    <row r="56" spans="2:7">
      <c r="B56" s="14"/>
      <c r="C56" s="56" t="s">
        <v>49</v>
      </c>
      <c r="D56" s="15"/>
      <c r="E56" s="15"/>
      <c r="F56" s="16">
        <f>'Bill 2.1-Total Petrol Station'!F50</f>
        <v>0</v>
      </c>
      <c r="G56" s="54"/>
    </row>
    <row r="57" spans="2:7" ht="39.6">
      <c r="B57" s="14" t="s">
        <v>232</v>
      </c>
      <c r="C57" s="30" t="s">
        <v>50</v>
      </c>
      <c r="D57" s="15" t="s">
        <v>32</v>
      </c>
      <c r="E57" s="15">
        <v>1</v>
      </c>
      <c r="F57" s="16">
        <f>'Bill 2.1-Total Petrol Station'!F51</f>
        <v>0</v>
      </c>
      <c r="G57" s="54">
        <f>F57</f>
        <v>0</v>
      </c>
    </row>
    <row r="58" spans="2:7">
      <c r="B58" s="14"/>
      <c r="C58" s="30" t="s">
        <v>3</v>
      </c>
      <c r="D58" s="15"/>
      <c r="E58" s="15"/>
      <c r="F58" s="16">
        <f>'Bill 2.1-Total Petrol Station'!F52</f>
        <v>0</v>
      </c>
      <c r="G58" s="54"/>
    </row>
    <row r="59" spans="2:7">
      <c r="B59" s="14"/>
      <c r="C59" s="30" t="s">
        <v>2</v>
      </c>
      <c r="D59" s="15"/>
      <c r="E59" s="15"/>
      <c r="F59" s="16">
        <f>'Bill 2.1-Total Petrol Station'!F53</f>
        <v>0</v>
      </c>
      <c r="G59" s="54"/>
    </row>
    <row r="60" spans="2:7">
      <c r="B60" s="14"/>
      <c r="C60" s="56" t="s">
        <v>51</v>
      </c>
      <c r="D60" s="15"/>
      <c r="E60" s="15"/>
      <c r="F60" s="16">
        <f>'Bill 2.1-Total Petrol Station'!F54</f>
        <v>0</v>
      </c>
      <c r="G60" s="54"/>
    </row>
    <row r="61" spans="2:7" ht="92.4">
      <c r="B61" s="14" t="s">
        <v>251</v>
      </c>
      <c r="C61" s="30" t="s">
        <v>76</v>
      </c>
      <c r="D61" s="15" t="s">
        <v>29</v>
      </c>
      <c r="E61" s="15">
        <v>12</v>
      </c>
      <c r="F61" s="16">
        <f>'Bill 2.1-Total Petrol Station'!F55</f>
        <v>0</v>
      </c>
      <c r="G61" s="54">
        <f>F61*E61</f>
        <v>0</v>
      </c>
    </row>
    <row r="62" spans="2:7" ht="105.6">
      <c r="B62" s="14" t="s">
        <v>233</v>
      </c>
      <c r="C62" s="286" t="s">
        <v>396</v>
      </c>
      <c r="D62" s="15" t="s">
        <v>29</v>
      </c>
      <c r="E62" s="15">
        <v>20</v>
      </c>
      <c r="F62" s="16">
        <f>'Bill 2.1-Total Petrol Station'!F56</f>
        <v>0</v>
      </c>
      <c r="G62" s="54">
        <f>E62*F62</f>
        <v>0</v>
      </c>
    </row>
    <row r="63" spans="2:7" ht="26.4">
      <c r="B63" s="14" t="s">
        <v>234</v>
      </c>
      <c r="C63" s="216" t="s">
        <v>52</v>
      </c>
      <c r="D63" s="15" t="s">
        <v>210</v>
      </c>
      <c r="E63" s="15">
        <f>20%*E62*2</f>
        <v>8</v>
      </c>
      <c r="F63" s="16">
        <f>'Bill 2.1-Total Petrol Station'!F57</f>
        <v>0</v>
      </c>
      <c r="G63" s="54">
        <f>E63*F63</f>
        <v>0</v>
      </c>
    </row>
    <row r="64" spans="2:7" ht="39.6">
      <c r="B64" s="14" t="s">
        <v>309</v>
      </c>
      <c r="C64" s="216" t="s">
        <v>53</v>
      </c>
      <c r="D64" s="15" t="s">
        <v>32</v>
      </c>
      <c r="E64" s="15">
        <v>1</v>
      </c>
      <c r="F64" s="16">
        <f>'Bill 2.1-Total Petrol Station'!F58</f>
        <v>0</v>
      </c>
      <c r="G64" s="54">
        <f>E64*F64</f>
        <v>0</v>
      </c>
    </row>
    <row r="65" spans="2:7">
      <c r="B65" s="14"/>
      <c r="C65" s="216" t="s">
        <v>3</v>
      </c>
      <c r="D65" s="15"/>
      <c r="E65" s="15"/>
      <c r="F65" s="16">
        <f>'Bill 2.1-Total Petrol Station'!F59</f>
        <v>0</v>
      </c>
      <c r="G65" s="54"/>
    </row>
    <row r="66" spans="2:7">
      <c r="B66" s="14"/>
      <c r="C66" s="216" t="s">
        <v>2</v>
      </c>
      <c r="D66" s="15"/>
      <c r="E66" s="15"/>
      <c r="F66" s="16">
        <f>'Bill 2.1-Total Petrol Station'!F60</f>
        <v>0</v>
      </c>
      <c r="G66" s="54"/>
    </row>
    <row r="67" spans="2:7">
      <c r="B67" s="14"/>
      <c r="C67" s="216" t="s">
        <v>4</v>
      </c>
      <c r="D67" s="15"/>
      <c r="E67" s="15"/>
      <c r="F67" s="16">
        <f>'Bill 2.1-Total Petrol Station'!F61</f>
        <v>0</v>
      </c>
      <c r="G67" s="54"/>
    </row>
    <row r="68" spans="2:7">
      <c r="B68" s="14" t="s">
        <v>235</v>
      </c>
      <c r="C68" s="30" t="s">
        <v>54</v>
      </c>
      <c r="D68" s="15" t="s">
        <v>29</v>
      </c>
      <c r="E68" s="15">
        <v>40</v>
      </c>
      <c r="F68" s="16">
        <f>'Bill 2.1-Total Petrol Station'!F62</f>
        <v>0</v>
      </c>
      <c r="G68" s="54">
        <f t="shared" ref="G68:G83" si="4">F68*E68</f>
        <v>0</v>
      </c>
    </row>
    <row r="69" spans="2:7" ht="26.4">
      <c r="B69" s="14" t="s">
        <v>236</v>
      </c>
      <c r="C69" s="30" t="s">
        <v>55</v>
      </c>
      <c r="D69" s="15" t="s">
        <v>29</v>
      </c>
      <c r="E69" s="15">
        <f>E9</f>
        <v>530</v>
      </c>
      <c r="F69" s="16">
        <f>'Bill 2.1-Total Petrol Station'!F63</f>
        <v>0</v>
      </c>
      <c r="G69" s="54">
        <f t="shared" si="4"/>
        <v>0</v>
      </c>
    </row>
    <row r="70" spans="2:7" ht="26.4">
      <c r="B70" s="14" t="s">
        <v>56</v>
      </c>
      <c r="C70" s="56" t="s">
        <v>57</v>
      </c>
      <c r="D70" s="15"/>
      <c r="E70" s="15"/>
      <c r="F70" s="16">
        <f>'Bill 2.1-Total Petrol Station'!F64</f>
        <v>0</v>
      </c>
      <c r="G70" s="54"/>
    </row>
    <row r="71" spans="2:7">
      <c r="B71" s="14"/>
      <c r="C71" s="30" t="s">
        <v>58</v>
      </c>
      <c r="D71" s="15"/>
      <c r="E71" s="15"/>
      <c r="F71" s="16">
        <f>'Bill 2.1-Total Petrol Station'!F65</f>
        <v>0</v>
      </c>
      <c r="G71" s="54"/>
    </row>
    <row r="72" spans="2:7" s="164" customFormat="1">
      <c r="B72" s="14"/>
      <c r="C72" s="30" t="s">
        <v>59</v>
      </c>
      <c r="D72" s="15"/>
      <c r="E72" s="15"/>
      <c r="F72" s="16">
        <f>'Bill 2.1-Total Petrol Station'!F66</f>
        <v>0</v>
      </c>
      <c r="G72" s="184"/>
    </row>
    <row r="73" spans="2:7" ht="14.4">
      <c r="B73" s="14" t="s">
        <v>237</v>
      </c>
      <c r="C73" s="30" t="s">
        <v>60</v>
      </c>
      <c r="D73" s="15" t="s">
        <v>210</v>
      </c>
      <c r="E73" s="231">
        <f>(3.142*0.4*0.4)*240</f>
        <v>120.65280000000001</v>
      </c>
      <c r="F73" s="16">
        <f>'Bill 2.1-Total Petrol Station'!F67</f>
        <v>0</v>
      </c>
      <c r="G73" s="54">
        <f t="shared" si="4"/>
        <v>0</v>
      </c>
    </row>
    <row r="74" spans="2:7" ht="14.4">
      <c r="B74" s="14" t="s">
        <v>238</v>
      </c>
      <c r="C74" s="30" t="s">
        <v>61</v>
      </c>
      <c r="D74" s="15" t="s">
        <v>210</v>
      </c>
      <c r="E74" s="231">
        <f t="shared" ref="E74:E75" si="5">(3.142*0.4*0.4)*240</f>
        <v>120.65280000000001</v>
      </c>
      <c r="F74" s="16">
        <f>'Bill 2.1-Total Petrol Station'!F68</f>
        <v>0</v>
      </c>
      <c r="G74" s="54">
        <f t="shared" si="4"/>
        <v>0</v>
      </c>
    </row>
    <row r="75" spans="2:7" ht="14.4">
      <c r="B75" s="14" t="s">
        <v>239</v>
      </c>
      <c r="C75" s="30" t="s">
        <v>62</v>
      </c>
      <c r="D75" s="15" t="s">
        <v>210</v>
      </c>
      <c r="E75" s="231">
        <f t="shared" si="5"/>
        <v>120.65280000000001</v>
      </c>
      <c r="F75" s="16">
        <f>'Bill 2.1-Total Petrol Station'!F69</f>
        <v>0</v>
      </c>
      <c r="G75" s="54">
        <f t="shared" si="4"/>
        <v>0</v>
      </c>
    </row>
    <row r="76" spans="2:7" ht="13.8" thickBot="1">
      <c r="B76" s="14"/>
      <c r="C76" s="30"/>
      <c r="D76" s="15"/>
      <c r="E76" s="231"/>
      <c r="F76" s="16">
        <f>'Bill 2.1-Total Petrol Station'!F70</f>
        <v>0</v>
      </c>
      <c r="G76" s="54"/>
    </row>
    <row r="77" spans="2:7" ht="13.8" thickBot="1">
      <c r="B77" s="185" t="s">
        <v>310</v>
      </c>
      <c r="C77" s="186"/>
      <c r="D77" s="40"/>
      <c r="E77" s="41"/>
      <c r="F77" s="41"/>
      <c r="G77" s="188">
        <f>SUM(G36:G75)</f>
        <v>0</v>
      </c>
    </row>
    <row r="78" spans="2:7">
      <c r="B78" s="14"/>
      <c r="C78" s="30" t="s">
        <v>63</v>
      </c>
      <c r="D78" s="15"/>
      <c r="E78" s="15"/>
      <c r="F78" s="16">
        <f>'Bill 2.1-Total Petrol Station'!F72</f>
        <v>0</v>
      </c>
      <c r="G78" s="54"/>
    </row>
    <row r="79" spans="2:7" ht="14.4">
      <c r="B79" s="14" t="s">
        <v>240</v>
      </c>
      <c r="C79" s="30" t="s">
        <v>60</v>
      </c>
      <c r="D79" s="15" t="s">
        <v>210</v>
      </c>
      <c r="E79" s="231">
        <f>(3.142*0.6*0.6)*0.5*(E73)</f>
        <v>68.236397568000001</v>
      </c>
      <c r="F79" s="16">
        <f>'Bill 2.1-Total Petrol Station'!F73</f>
        <v>0</v>
      </c>
      <c r="G79" s="54">
        <f t="shared" si="4"/>
        <v>0</v>
      </c>
    </row>
    <row r="80" spans="2:7" ht="14.4">
      <c r="B80" s="14" t="s">
        <v>241</v>
      </c>
      <c r="C80" s="30" t="s">
        <v>61</v>
      </c>
      <c r="D80" s="15" t="s">
        <v>210</v>
      </c>
      <c r="E80" s="231">
        <f t="shared" ref="E80:E81" si="6">(3.142*0.6*0.6)*0.5*(E74)</f>
        <v>68.236397568000001</v>
      </c>
      <c r="F80" s="16">
        <f>'Bill 2.1-Total Petrol Station'!F74</f>
        <v>0</v>
      </c>
      <c r="G80" s="54">
        <f t="shared" si="4"/>
        <v>0</v>
      </c>
    </row>
    <row r="81" spans="2:241" ht="14.4">
      <c r="B81" s="14" t="s">
        <v>242</v>
      </c>
      <c r="C81" s="30" t="s">
        <v>62</v>
      </c>
      <c r="D81" s="15" t="s">
        <v>210</v>
      </c>
      <c r="E81" s="231">
        <f t="shared" si="6"/>
        <v>68.236397568000001</v>
      </c>
      <c r="F81" s="16">
        <f>'Bill 2.1-Total Petrol Station'!F75</f>
        <v>0</v>
      </c>
      <c r="G81" s="54">
        <f t="shared" si="4"/>
        <v>0</v>
      </c>
    </row>
    <row r="82" spans="2:241" ht="43.5" customHeight="1">
      <c r="B82" s="14"/>
      <c r="C82" s="30" t="s">
        <v>312</v>
      </c>
      <c r="D82" s="15"/>
      <c r="E82" s="15"/>
      <c r="F82" s="16">
        <f>'Bill 2.1-Total Petrol Station'!F76</f>
        <v>0</v>
      </c>
      <c r="G82" s="54"/>
    </row>
    <row r="83" spans="2:241">
      <c r="B83" s="14" t="s">
        <v>243</v>
      </c>
      <c r="C83" s="30" t="s">
        <v>313</v>
      </c>
      <c r="D83" s="15" t="s">
        <v>29</v>
      </c>
      <c r="E83" s="15">
        <f>25%*E9</f>
        <v>132.5</v>
      </c>
      <c r="F83" s="16">
        <f>'Bill 2.1-Total Petrol Station'!F77</f>
        <v>0</v>
      </c>
      <c r="G83" s="54">
        <f t="shared" si="4"/>
        <v>0</v>
      </c>
    </row>
    <row r="84" spans="2:241">
      <c r="B84" s="14"/>
      <c r="C84" s="30"/>
      <c r="D84" s="15"/>
      <c r="E84" s="15"/>
      <c r="F84" s="16"/>
      <c r="G84" s="54"/>
    </row>
    <row r="85" spans="2:241">
      <c r="B85" s="14"/>
      <c r="C85" s="30"/>
      <c r="D85" s="15"/>
      <c r="E85" s="15"/>
      <c r="F85" s="16"/>
      <c r="G85" s="54"/>
    </row>
    <row r="86" spans="2:241" ht="13.8" thickBot="1">
      <c r="B86" s="220"/>
      <c r="C86" s="44"/>
      <c r="D86" s="36"/>
      <c r="E86" s="36"/>
      <c r="F86" s="37"/>
      <c r="G86" s="223"/>
    </row>
    <row r="87" spans="2:241" s="8" customFormat="1" ht="13.8" thickBot="1">
      <c r="B87" s="185" t="s">
        <v>310</v>
      </c>
      <c r="C87" s="186"/>
      <c r="D87" s="40"/>
      <c r="E87" s="41"/>
      <c r="F87" s="187"/>
      <c r="G87" s="188">
        <f>SUM(G79:G83)</f>
        <v>0</v>
      </c>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c r="HO87" s="18"/>
      <c r="HP87" s="18"/>
      <c r="HQ87" s="18"/>
      <c r="HR87" s="18"/>
      <c r="HS87" s="18"/>
      <c r="HT87" s="18"/>
      <c r="HU87" s="18"/>
      <c r="HV87" s="18"/>
      <c r="HW87" s="18"/>
      <c r="HX87" s="18"/>
      <c r="HY87" s="18"/>
      <c r="HZ87" s="18"/>
      <c r="IA87" s="18"/>
      <c r="IB87" s="18"/>
      <c r="IC87" s="18"/>
      <c r="ID87" s="18"/>
      <c r="IE87" s="18"/>
      <c r="IF87" s="18"/>
      <c r="IG87" s="18"/>
    </row>
  </sheetData>
  <mergeCells count="3">
    <mergeCell ref="B1:G1"/>
    <mergeCell ref="B2:G2"/>
    <mergeCell ref="B3:G3"/>
  </mergeCells>
  <printOptions horizontalCentered="1"/>
  <pageMargins left="0.70866141732283472" right="0.70866141732283472" top="0.74803149606299213" bottom="0.74803149606299213" header="0.31496062992125984" footer="0.31496062992125984"/>
  <pageSetup paperSize="9" scale="69" fitToHeight="0" orientation="portrait" r:id="rId1"/>
  <headerFooter>
    <oddFooter>&amp;L&amp;"Cambria,Regular"&amp;10Prepared by Tana Water Works Development Agency&amp;C&amp;"Cambria,Regular"&amp;10&amp;P of &amp;N</oddFooter>
  </headerFooter>
  <rowBreaks count="2" manualBreakCount="2">
    <brk id="35" min="1" max="6" man="1"/>
    <brk id="77" min="1" max="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D82"/>
  <sheetViews>
    <sheetView view="pageBreakPreview" topLeftCell="B23" zoomScaleNormal="100" zoomScaleSheetLayoutView="100" workbookViewId="0">
      <selection activeCell="D25" sqref="D25"/>
    </sheetView>
  </sheetViews>
  <sheetFormatPr defaultColWidth="9.109375" defaultRowHeight="16.5" customHeight="1"/>
  <cols>
    <col min="1" max="1" width="3.44140625" style="165" customWidth="1"/>
    <col min="2" max="2" width="10.88671875" style="240" customWidth="1"/>
    <col min="3" max="3" width="70.88671875" style="165" customWidth="1"/>
    <col min="4" max="4" width="20.88671875" style="165" customWidth="1"/>
    <col min="5" max="16384" width="9.109375" style="165"/>
  </cols>
  <sheetData>
    <row r="1" spans="2:4" ht="16.5" customHeight="1" thickBot="1"/>
    <row r="2" spans="2:4" ht="20.100000000000001" customHeight="1" thickBot="1">
      <c r="B2" s="353" t="str">
        <f>'Bill 2.1.4-Robins tertiary'!B2:G2</f>
        <v>PROPOSED LAST MILE CONNECTIVITY FOR MAUA SEWERAGE PROJECT</v>
      </c>
      <c r="C2" s="354"/>
      <c r="D2" s="355"/>
    </row>
    <row r="3" spans="2:4" ht="20.100000000000001" customHeight="1" thickBot="1">
      <c r="B3" s="356" t="s">
        <v>354</v>
      </c>
      <c r="C3" s="357"/>
      <c r="D3" s="358"/>
    </row>
    <row r="4" spans="2:4" ht="16.5" customHeight="1">
      <c r="B4" s="241"/>
      <c r="C4" s="167"/>
      <c r="D4" s="168" t="s">
        <v>115</v>
      </c>
    </row>
    <row r="5" spans="2:4" ht="16.5" customHeight="1" thickBot="1">
      <c r="B5" s="242"/>
      <c r="C5" s="170"/>
      <c r="D5" s="171" t="s">
        <v>126</v>
      </c>
    </row>
    <row r="6" spans="2:4" ht="16.5" customHeight="1">
      <c r="B6" s="243"/>
      <c r="C6" s="102"/>
      <c r="D6" s="103"/>
    </row>
    <row r="7" spans="2:4" ht="16.5" customHeight="1">
      <c r="B7" s="90"/>
      <c r="C7" s="91" t="s">
        <v>64</v>
      </c>
      <c r="D7" s="92">
        <f>'Bill 2.4-Nyambene Hospital'!G35</f>
        <v>0</v>
      </c>
    </row>
    <row r="8" spans="2:4" ht="16.5" customHeight="1">
      <c r="B8" s="90"/>
      <c r="C8" s="91"/>
      <c r="D8" s="92"/>
    </row>
    <row r="9" spans="2:4" s="172" customFormat="1" ht="16.5" customHeight="1">
      <c r="B9" s="90"/>
      <c r="C9" s="91" t="s">
        <v>65</v>
      </c>
      <c r="D9" s="92">
        <f>'Bill 2.4-Nyambene Hospital'!G77</f>
        <v>0</v>
      </c>
    </row>
    <row r="10" spans="2:4" s="172" customFormat="1" ht="16.5" customHeight="1">
      <c r="B10" s="90"/>
      <c r="C10" s="91"/>
      <c r="D10" s="92"/>
    </row>
    <row r="11" spans="2:4" ht="16.5" customHeight="1">
      <c r="B11" s="90"/>
      <c r="C11" s="91" t="s">
        <v>66</v>
      </c>
      <c r="D11" s="92">
        <f>'Bill 2.4-Nyambene Hospital'!G87</f>
        <v>0</v>
      </c>
    </row>
    <row r="12" spans="2:4" ht="16.5" customHeight="1">
      <c r="B12" s="90"/>
      <c r="C12" s="91"/>
      <c r="D12" s="92"/>
    </row>
    <row r="13" spans="2:4" ht="16.5" customHeight="1">
      <c r="B13" s="90"/>
      <c r="C13" s="91"/>
      <c r="D13" s="92"/>
    </row>
    <row r="14" spans="2:4" ht="16.5" customHeight="1">
      <c r="B14" s="90"/>
      <c r="C14" s="91"/>
      <c r="D14" s="92"/>
    </row>
    <row r="15" spans="2:4" ht="16.5" customHeight="1">
      <c r="B15" s="90"/>
      <c r="C15" s="91"/>
      <c r="D15" s="92"/>
    </row>
    <row r="16" spans="2:4" ht="16.5" customHeight="1">
      <c r="B16" s="90"/>
      <c r="C16" s="91"/>
      <c r="D16" s="92"/>
    </row>
    <row r="17" spans="2:4" ht="16.5" customHeight="1">
      <c r="B17" s="90"/>
      <c r="C17" s="91"/>
      <c r="D17" s="92"/>
    </row>
    <row r="18" spans="2:4" ht="16.5" customHeight="1">
      <c r="B18" s="90"/>
      <c r="C18" s="91"/>
      <c r="D18" s="92"/>
    </row>
    <row r="19" spans="2:4" ht="16.5" customHeight="1">
      <c r="B19" s="90"/>
      <c r="C19" s="91"/>
      <c r="D19" s="92"/>
    </row>
    <row r="20" spans="2:4" ht="16.5" customHeight="1">
      <c r="B20" s="90"/>
      <c r="C20" s="91"/>
      <c r="D20" s="92"/>
    </row>
    <row r="21" spans="2:4" ht="16.5" customHeight="1">
      <c r="B21" s="90"/>
      <c r="C21" s="91"/>
      <c r="D21" s="92"/>
    </row>
    <row r="22" spans="2:4" ht="16.5" customHeight="1">
      <c r="B22" s="90"/>
      <c r="C22" s="91"/>
      <c r="D22" s="92"/>
    </row>
    <row r="23" spans="2:4" ht="16.5" customHeight="1">
      <c r="B23" s="90"/>
      <c r="C23" s="91"/>
      <c r="D23" s="92"/>
    </row>
    <row r="24" spans="2:4" ht="16.5" customHeight="1">
      <c r="B24" s="90"/>
      <c r="C24" s="91"/>
      <c r="D24" s="92"/>
    </row>
    <row r="25" spans="2:4" ht="16.5" customHeight="1">
      <c r="B25" s="90"/>
      <c r="C25" s="91"/>
      <c r="D25" s="92"/>
    </row>
    <row r="26" spans="2:4" ht="16.5" customHeight="1">
      <c r="B26" s="90"/>
      <c r="C26" s="91"/>
      <c r="D26" s="92"/>
    </row>
    <row r="27" spans="2:4" ht="16.5" customHeight="1">
      <c r="B27" s="90"/>
      <c r="C27" s="91"/>
      <c r="D27" s="92"/>
    </row>
    <row r="28" spans="2:4" ht="16.5" customHeight="1">
      <c r="B28" s="90"/>
      <c r="C28" s="91"/>
      <c r="D28" s="92"/>
    </row>
    <row r="29" spans="2:4" ht="16.5" customHeight="1">
      <c r="B29" s="90"/>
      <c r="C29" s="91"/>
      <c r="D29" s="92"/>
    </row>
    <row r="30" spans="2:4" ht="17.25" customHeight="1">
      <c r="B30" s="90"/>
      <c r="C30" s="91"/>
      <c r="D30" s="92"/>
    </row>
    <row r="31" spans="2:4" ht="16.5" customHeight="1">
      <c r="B31" s="90"/>
      <c r="C31" s="91"/>
      <c r="D31" s="92"/>
    </row>
    <row r="32" spans="2:4" ht="16.5" customHeight="1">
      <c r="B32" s="90"/>
      <c r="C32" s="91"/>
      <c r="D32" s="92"/>
    </row>
    <row r="33" spans="2:4" ht="16.5" customHeight="1">
      <c r="B33" s="90"/>
      <c r="C33" s="91"/>
      <c r="D33" s="92"/>
    </row>
    <row r="34" spans="2:4" ht="16.5" customHeight="1">
      <c r="B34" s="90"/>
      <c r="C34" s="91"/>
      <c r="D34" s="92"/>
    </row>
    <row r="35" spans="2:4" ht="16.5" customHeight="1">
      <c r="B35" s="245"/>
      <c r="C35" s="238"/>
      <c r="D35" s="239"/>
    </row>
    <row r="36" spans="2:4" ht="16.5" customHeight="1">
      <c r="B36" s="90"/>
      <c r="C36" s="91"/>
      <c r="D36" s="92"/>
    </row>
    <row r="37" spans="2:4" ht="16.5" customHeight="1">
      <c r="B37" s="90"/>
      <c r="C37" s="91"/>
      <c r="D37" s="92"/>
    </row>
    <row r="38" spans="2:4" ht="16.5" customHeight="1">
      <c r="B38" s="90"/>
      <c r="C38" s="91"/>
      <c r="D38" s="92"/>
    </row>
    <row r="39" spans="2:4" ht="16.5" customHeight="1">
      <c r="B39" s="90"/>
      <c r="C39" s="91"/>
      <c r="D39" s="92"/>
    </row>
    <row r="40" spans="2:4" ht="16.5" customHeight="1">
      <c r="B40" s="90"/>
      <c r="C40" s="91"/>
      <c r="D40" s="92"/>
    </row>
    <row r="41" spans="2:4" ht="16.5" customHeight="1">
      <c r="B41" s="90"/>
      <c r="C41" s="91"/>
      <c r="D41" s="92"/>
    </row>
    <row r="42" spans="2:4" ht="16.5" customHeight="1">
      <c r="B42" s="90"/>
      <c r="C42" s="91"/>
      <c r="D42" s="92"/>
    </row>
    <row r="43" spans="2:4" ht="16.5" customHeight="1">
      <c r="B43" s="90"/>
      <c r="C43" s="91"/>
      <c r="D43" s="92"/>
    </row>
    <row r="44" spans="2:4" ht="16.5" customHeight="1">
      <c r="B44" s="90"/>
      <c r="C44" s="91"/>
      <c r="D44" s="92"/>
    </row>
    <row r="45" spans="2:4" ht="16.5" customHeight="1" thickBot="1">
      <c r="B45" s="90"/>
      <c r="C45" s="91"/>
      <c r="D45" s="92"/>
    </row>
    <row r="46" spans="2:4" ht="16.5" customHeight="1" thickBot="1">
      <c r="B46" s="244"/>
      <c r="C46" s="99" t="s">
        <v>117</v>
      </c>
      <c r="D46" s="100">
        <f>SUM(D7:D11)</f>
        <v>0</v>
      </c>
    </row>
    <row r="70" spans="2:2" ht="16.5" customHeight="1">
      <c r="B70" s="246"/>
    </row>
    <row r="82" spans="2:2" ht="16.5" customHeight="1">
      <c r="B82" s="246"/>
    </row>
  </sheetData>
  <mergeCells count="2">
    <mergeCell ref="B2:D2"/>
    <mergeCell ref="B3:D3"/>
  </mergeCells>
  <printOptions horizontalCentered="1"/>
  <pageMargins left="0.7" right="0.7" top="0.75" bottom="0.75" header="0.3" footer="0.3"/>
  <pageSetup paperSize="9" scale="85" fitToHeight="0" orientation="portrait" r:id="rId1"/>
  <headerFooter>
    <oddFooter>&amp;L&amp;"Cambria,Regular"&amp;9Prepared by Tana Water Works Development Agency&amp;C&amp;"Cambria,Regular"&amp;10&amp;P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pageSetUpPr fitToPage="1"/>
  </sheetPr>
  <dimension ref="B1:IK101"/>
  <sheetViews>
    <sheetView view="pageBreakPreview" topLeftCell="C79" zoomScaleNormal="100" zoomScaleSheetLayoutView="100" zoomScalePageLayoutView="85" workbookViewId="0">
      <selection activeCell="E84" sqref="E84"/>
    </sheetView>
  </sheetViews>
  <sheetFormatPr defaultColWidth="9" defaultRowHeight="13.2"/>
  <cols>
    <col min="1" max="1" width="3.109375" style="5" customWidth="1"/>
    <col min="2" max="2" width="10.88671875" style="6" customWidth="1"/>
    <col min="3" max="3" width="50.88671875" style="7" customWidth="1"/>
    <col min="4" max="5" width="13.109375" style="6" customWidth="1"/>
    <col min="6" max="7" width="15.88671875" style="6" customWidth="1"/>
    <col min="8" max="245" width="9.109375" style="8" customWidth="1"/>
    <col min="246" max="16384" width="9" style="5"/>
  </cols>
  <sheetData>
    <row r="1" spans="2:245" ht="13.8" thickBot="1"/>
    <row r="2" spans="2:245" s="8" customFormat="1" ht="20.100000000000001" customHeight="1">
      <c r="B2" s="339" t="str">
        <f>'Grand Summary'!B2:D2</f>
        <v>PROPOSED LAST MILE CONNECTIVITY FOR MAUA SEWERAGE PROJECT</v>
      </c>
      <c r="C2" s="340"/>
      <c r="D2" s="340"/>
      <c r="E2" s="340"/>
      <c r="F2" s="340"/>
      <c r="G2" s="341"/>
    </row>
    <row r="3" spans="2:245" ht="20.100000000000001" customHeight="1" thickBot="1">
      <c r="B3" s="336" t="s">
        <v>88</v>
      </c>
      <c r="C3" s="337"/>
      <c r="D3" s="337"/>
      <c r="E3" s="337"/>
      <c r="F3" s="337"/>
      <c r="G3" s="338"/>
      <c r="IH3" s="5"/>
      <c r="II3" s="5"/>
      <c r="IJ3" s="5"/>
      <c r="IK3" s="5"/>
    </row>
    <row r="4" spans="2:245" s="8" customFormat="1" ht="27" thickBot="1">
      <c r="B4" s="72" t="s">
        <v>0</v>
      </c>
      <c r="C4" s="9" t="s">
        <v>82</v>
      </c>
      <c r="D4" s="10" t="s">
        <v>81</v>
      </c>
      <c r="E4" s="11" t="s">
        <v>91</v>
      </c>
      <c r="F4" s="11" t="s">
        <v>92</v>
      </c>
      <c r="G4" s="73" t="s">
        <v>93</v>
      </c>
    </row>
    <row r="5" spans="2:245" s="8" customFormat="1">
      <c r="B5" s="49">
        <v>1</v>
      </c>
      <c r="C5" s="50" t="s">
        <v>22</v>
      </c>
      <c r="D5" s="51"/>
      <c r="E5" s="51"/>
      <c r="F5" s="52"/>
      <c r="G5" s="53"/>
      <c r="H5" s="12"/>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row>
    <row r="6" spans="2:245" s="8" customFormat="1" ht="26.4">
      <c r="B6" s="77" t="s">
        <v>94</v>
      </c>
      <c r="C6" s="30" t="s">
        <v>95</v>
      </c>
      <c r="D6" s="15" t="s">
        <v>32</v>
      </c>
      <c r="E6" s="15"/>
      <c r="F6" s="16"/>
      <c r="G6" s="54">
        <f>E6*F6</f>
        <v>0</v>
      </c>
      <c r="H6" s="12"/>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row>
    <row r="7" spans="2:245" s="8" customFormat="1" ht="26.4">
      <c r="B7" s="77" t="s">
        <v>96</v>
      </c>
      <c r="C7" s="30" t="s">
        <v>99</v>
      </c>
      <c r="D7" s="15" t="s">
        <v>32</v>
      </c>
      <c r="E7" s="15"/>
      <c r="F7" s="16"/>
      <c r="G7" s="54">
        <f>E7*F7</f>
        <v>0</v>
      </c>
      <c r="H7" s="12"/>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row>
    <row r="8" spans="2:245" s="8" customFormat="1" ht="39.6">
      <c r="B8" s="77" t="s">
        <v>97</v>
      </c>
      <c r="C8" s="30" t="s">
        <v>100</v>
      </c>
      <c r="D8" s="15" t="s">
        <v>32</v>
      </c>
      <c r="E8" s="15"/>
      <c r="F8" s="16"/>
      <c r="G8" s="54">
        <f>E8*F8</f>
        <v>0</v>
      </c>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row>
    <row r="9" spans="2:245" s="8" customFormat="1" ht="26.4">
      <c r="B9" s="77" t="s">
        <v>98</v>
      </c>
      <c r="C9" s="30" t="s">
        <v>112</v>
      </c>
      <c r="D9" s="15" t="s">
        <v>32</v>
      </c>
      <c r="E9" s="15"/>
      <c r="F9" s="16"/>
      <c r="G9" s="54">
        <f>E9*F9</f>
        <v>0</v>
      </c>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row>
    <row r="10" spans="2:245" s="8" customFormat="1">
      <c r="B10" s="17"/>
      <c r="C10" s="35" t="s">
        <v>21</v>
      </c>
      <c r="D10" s="15"/>
      <c r="E10" s="15"/>
      <c r="F10" s="16"/>
      <c r="G10" s="54"/>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row>
    <row r="11" spans="2:245" s="8" customFormat="1" ht="183" customHeight="1">
      <c r="B11" s="77" t="s">
        <v>101</v>
      </c>
      <c r="C11" s="30" t="s">
        <v>89</v>
      </c>
      <c r="D11" s="15" t="s">
        <v>32</v>
      </c>
      <c r="E11" s="15"/>
      <c r="F11" s="16"/>
      <c r="G11" s="54">
        <f>E11*F11</f>
        <v>0</v>
      </c>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row>
    <row r="12" spans="2:245" s="8" customFormat="1" ht="55.5" customHeight="1">
      <c r="B12" s="14" t="s">
        <v>103</v>
      </c>
      <c r="C12" s="30" t="s">
        <v>497</v>
      </c>
      <c r="D12" s="15" t="s">
        <v>87</v>
      </c>
      <c r="E12" s="15">
        <v>1</v>
      </c>
      <c r="F12" s="16"/>
      <c r="G12" s="54">
        <f>E12*F12</f>
        <v>0</v>
      </c>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row>
    <row r="13" spans="2:245" s="8" customFormat="1" ht="26.4">
      <c r="B13" s="14" t="s">
        <v>104</v>
      </c>
      <c r="C13" s="30" t="s">
        <v>431</v>
      </c>
      <c r="D13" s="74" t="s">
        <v>1</v>
      </c>
      <c r="E13" s="76">
        <v>0.1</v>
      </c>
      <c r="F13" s="16"/>
      <c r="G13" s="75">
        <f>F13*E13</f>
        <v>0</v>
      </c>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row>
    <row r="14" spans="2:245" s="8" customFormat="1" ht="118.5" customHeight="1">
      <c r="B14" s="78" t="s">
        <v>102</v>
      </c>
      <c r="C14" s="30" t="s">
        <v>111</v>
      </c>
      <c r="D14" s="15" t="s">
        <v>32</v>
      </c>
      <c r="E14" s="15"/>
      <c r="F14" s="16"/>
      <c r="G14" s="54">
        <f>E14*F14</f>
        <v>0</v>
      </c>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row>
    <row r="15" spans="2:245" s="8" customFormat="1" ht="39.6">
      <c r="B15" s="78" t="s">
        <v>105</v>
      </c>
      <c r="C15" s="30" t="s">
        <v>110</v>
      </c>
      <c r="D15" s="15" t="s">
        <v>32</v>
      </c>
      <c r="E15" s="15"/>
      <c r="F15" s="16"/>
      <c r="G15" s="54">
        <f>E15*F15</f>
        <v>0</v>
      </c>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row>
    <row r="16" spans="2:245" s="8" customFormat="1" ht="26.4">
      <c r="B16" s="78" t="s">
        <v>106</v>
      </c>
      <c r="C16" s="30" t="s">
        <v>113</v>
      </c>
      <c r="D16" s="15" t="s">
        <v>32</v>
      </c>
      <c r="E16" s="15"/>
      <c r="F16" s="16"/>
      <c r="G16" s="54">
        <f>E16*F16</f>
        <v>0</v>
      </c>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row>
    <row r="17" spans="2:241" s="8" customFormat="1">
      <c r="B17" s="31"/>
      <c r="C17" s="32"/>
      <c r="D17" s="33"/>
      <c r="E17" s="34"/>
      <c r="F17" s="29"/>
      <c r="G17" s="55"/>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row>
    <row r="18" spans="2:241" s="8" customFormat="1">
      <c r="B18" s="17"/>
      <c r="C18" s="35" t="s">
        <v>20</v>
      </c>
      <c r="D18" s="15"/>
      <c r="E18" s="15"/>
      <c r="F18" s="16"/>
      <c r="G18" s="54"/>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row>
    <row r="19" spans="2:241" s="8" customFormat="1">
      <c r="B19" s="14"/>
      <c r="C19" s="35" t="s">
        <v>19</v>
      </c>
      <c r="D19" s="15"/>
      <c r="E19" s="15"/>
      <c r="F19" s="16"/>
      <c r="G19" s="54"/>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row>
    <row r="20" spans="2:241" s="8" customFormat="1" ht="94.5" customHeight="1">
      <c r="B20" s="14" t="s">
        <v>107</v>
      </c>
      <c r="C20" s="30" t="s">
        <v>108</v>
      </c>
      <c r="D20" s="15" t="s">
        <v>18</v>
      </c>
      <c r="E20" s="15">
        <v>2</v>
      </c>
      <c r="F20" s="16"/>
      <c r="G20" s="54">
        <f>F20*E20</f>
        <v>0</v>
      </c>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row>
    <row r="21" spans="2:241" s="8" customFormat="1" ht="26.4">
      <c r="B21" s="14"/>
      <c r="C21" s="56" t="s">
        <v>17</v>
      </c>
      <c r="D21" s="15"/>
      <c r="E21" s="15"/>
      <c r="F21" s="16"/>
      <c r="G21" s="54"/>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row>
    <row r="22" spans="2:241" s="256" customFormat="1" ht="26.4">
      <c r="B22" s="14" t="s">
        <v>432</v>
      </c>
      <c r="C22" s="257" t="s">
        <v>330</v>
      </c>
      <c r="D22" s="251" t="s">
        <v>32</v>
      </c>
      <c r="E22" s="258"/>
      <c r="F22" s="253"/>
      <c r="G22" s="254">
        <f>F22</f>
        <v>0</v>
      </c>
      <c r="O22" s="259"/>
    </row>
    <row r="23" spans="2:241" s="8" customFormat="1">
      <c r="B23" s="14"/>
      <c r="C23" s="35" t="s">
        <v>16</v>
      </c>
      <c r="D23" s="15"/>
      <c r="E23" s="15"/>
      <c r="F23" s="16"/>
      <c r="G23" s="54"/>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row>
    <row r="24" spans="2:241" s="8" customFormat="1" ht="44.25" customHeight="1" thickBot="1">
      <c r="B24" s="79" t="s">
        <v>109</v>
      </c>
      <c r="C24" s="46" t="s">
        <v>444</v>
      </c>
      <c r="D24" s="47" t="s">
        <v>85</v>
      </c>
      <c r="E24" s="47"/>
      <c r="F24" s="48"/>
      <c r="G24" s="57">
        <f>E24*F24</f>
        <v>0</v>
      </c>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row>
    <row r="25" spans="2:241" s="8" customFormat="1" ht="13.8" thickBot="1">
      <c r="B25" s="38" t="s">
        <v>310</v>
      </c>
      <c r="C25" s="39"/>
      <c r="D25" s="40"/>
      <c r="E25" s="41"/>
      <c r="F25" s="42"/>
      <c r="G25" s="43">
        <f>SUM(G6:G24)</f>
        <v>0</v>
      </c>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row>
    <row r="26" spans="2:241" s="8" customFormat="1" ht="39.6">
      <c r="B26" s="58"/>
      <c r="C26" s="59" t="s">
        <v>15</v>
      </c>
      <c r="D26" s="51"/>
      <c r="E26" s="51"/>
      <c r="F26" s="52"/>
      <c r="G26" s="5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row>
    <row r="27" spans="2:241" s="8" customFormat="1" ht="39.6">
      <c r="B27" s="14"/>
      <c r="C27" s="30" t="s">
        <v>445</v>
      </c>
      <c r="D27" s="15"/>
      <c r="E27" s="15"/>
      <c r="F27" s="16"/>
      <c r="G27" s="54"/>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row>
    <row r="28" spans="2:241" s="8" customFormat="1" ht="26.4">
      <c r="B28" s="79" t="s">
        <v>122</v>
      </c>
      <c r="C28" s="30" t="s">
        <v>446</v>
      </c>
      <c r="D28" s="15" t="s">
        <v>1</v>
      </c>
      <c r="E28" s="76">
        <v>0.1</v>
      </c>
      <c r="F28" s="16">
        <f>G24</f>
        <v>0</v>
      </c>
      <c r="G28" s="54">
        <f>F28*E28</f>
        <v>0</v>
      </c>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row>
    <row r="29" spans="2:241" s="19" customFormat="1">
      <c r="B29" s="31"/>
      <c r="C29" s="60" t="s">
        <v>14</v>
      </c>
      <c r="D29" s="33"/>
      <c r="E29" s="34"/>
      <c r="F29" s="29"/>
      <c r="G29" s="55"/>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row>
    <row r="30" spans="2:241" s="8" customFormat="1" ht="94.5" customHeight="1">
      <c r="B30" s="14" t="s">
        <v>123</v>
      </c>
      <c r="C30" s="30" t="s">
        <v>326</v>
      </c>
      <c r="D30" s="15" t="s">
        <v>12</v>
      </c>
      <c r="E30" s="15">
        <v>12</v>
      </c>
      <c r="F30" s="16"/>
      <c r="G30" s="54">
        <f>F30*E30</f>
        <v>0</v>
      </c>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row>
    <row r="31" spans="2:241" s="8" customFormat="1" ht="79.2">
      <c r="B31" s="77" t="s">
        <v>253</v>
      </c>
      <c r="C31" s="30" t="s">
        <v>489</v>
      </c>
      <c r="D31" s="15" t="s">
        <v>85</v>
      </c>
      <c r="E31" s="15"/>
      <c r="F31" s="16"/>
      <c r="G31" s="54">
        <f>E31*F31</f>
        <v>0</v>
      </c>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row>
    <row r="32" spans="2:241" s="8" customFormat="1" ht="26.4">
      <c r="B32" s="77" t="s">
        <v>254</v>
      </c>
      <c r="C32" s="30" t="s">
        <v>433</v>
      </c>
      <c r="D32" s="15" t="s">
        <v>1</v>
      </c>
      <c r="E32" s="74">
        <v>0.1</v>
      </c>
      <c r="F32" s="16"/>
      <c r="G32" s="54">
        <f>F32*E32</f>
        <v>0</v>
      </c>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row>
    <row r="33" spans="2:241" s="8" customFormat="1" ht="79.2">
      <c r="B33" s="77" t="s">
        <v>256</v>
      </c>
      <c r="C33" s="30" t="s">
        <v>257</v>
      </c>
      <c r="D33" s="15" t="s">
        <v>12</v>
      </c>
      <c r="E33" s="15">
        <v>12</v>
      </c>
      <c r="F33" s="16"/>
      <c r="G33" s="54">
        <f>F33*E33</f>
        <v>0</v>
      </c>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row>
    <row r="34" spans="2:241" s="8" customFormat="1" ht="66">
      <c r="B34" s="77" t="s">
        <v>255</v>
      </c>
      <c r="C34" s="30" t="s">
        <v>417</v>
      </c>
      <c r="D34" s="15" t="s">
        <v>32</v>
      </c>
      <c r="E34" s="15"/>
      <c r="F34" s="16"/>
      <c r="G34" s="54">
        <f>E34*F34</f>
        <v>0</v>
      </c>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row>
    <row r="35" spans="2:241" s="8" customFormat="1">
      <c r="B35" s="20"/>
      <c r="C35" s="60" t="s">
        <v>13</v>
      </c>
      <c r="D35" s="61"/>
      <c r="E35" s="62"/>
      <c r="F35" s="16"/>
      <c r="G35" s="54"/>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row>
    <row r="36" spans="2:241" s="21" customFormat="1" ht="105.6">
      <c r="B36" s="22"/>
      <c r="C36" s="63" t="s">
        <v>258</v>
      </c>
      <c r="D36" s="23"/>
      <c r="E36" s="23"/>
      <c r="F36" s="24"/>
      <c r="G36" s="64"/>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5"/>
      <c r="ID36" s="25"/>
      <c r="IE36" s="25"/>
      <c r="IF36" s="25"/>
      <c r="IG36" s="25"/>
    </row>
    <row r="37" spans="2:241" s="8" customFormat="1">
      <c r="B37" s="79" t="s">
        <v>265</v>
      </c>
      <c r="C37" s="30" t="s">
        <v>270</v>
      </c>
      <c r="D37" s="15" t="s">
        <v>12</v>
      </c>
      <c r="E37" s="15">
        <v>12</v>
      </c>
      <c r="F37" s="16"/>
      <c r="G37" s="54">
        <f t="shared" ref="G37:G42" si="0">F37*E37</f>
        <v>0</v>
      </c>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row>
    <row r="38" spans="2:241" s="8" customFormat="1">
      <c r="B38" s="189" t="s">
        <v>266</v>
      </c>
      <c r="C38" s="30" t="s">
        <v>271</v>
      </c>
      <c r="D38" s="15" t="s">
        <v>12</v>
      </c>
      <c r="E38" s="15">
        <v>12</v>
      </c>
      <c r="F38" s="16"/>
      <c r="G38" s="54">
        <f t="shared" si="0"/>
        <v>0</v>
      </c>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row>
    <row r="39" spans="2:241" s="8" customFormat="1">
      <c r="B39" s="189" t="s">
        <v>268</v>
      </c>
      <c r="C39" s="30" t="s">
        <v>272</v>
      </c>
      <c r="D39" s="15" t="s">
        <v>12</v>
      </c>
      <c r="E39" s="15">
        <v>12</v>
      </c>
      <c r="F39" s="16"/>
      <c r="G39" s="54">
        <f t="shared" si="0"/>
        <v>0</v>
      </c>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row>
    <row r="40" spans="2:241" s="8" customFormat="1">
      <c r="B40" s="189" t="s">
        <v>269</v>
      </c>
      <c r="C40" s="30" t="s">
        <v>273</v>
      </c>
      <c r="D40" s="15" t="s">
        <v>12</v>
      </c>
      <c r="E40" s="15">
        <v>12</v>
      </c>
      <c r="F40" s="16"/>
      <c r="G40" s="54">
        <f t="shared" si="0"/>
        <v>0</v>
      </c>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row>
    <row r="41" spans="2:241" s="8" customFormat="1">
      <c r="B41" s="189" t="s">
        <v>267</v>
      </c>
      <c r="C41" s="30" t="s">
        <v>78</v>
      </c>
      <c r="D41" s="15" t="s">
        <v>12</v>
      </c>
      <c r="E41" s="15">
        <v>12</v>
      </c>
      <c r="F41" s="16"/>
      <c r="G41" s="54">
        <f t="shared" si="0"/>
        <v>0</v>
      </c>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row>
    <row r="42" spans="2:241" s="8" customFormat="1">
      <c r="B42" s="189" t="s">
        <v>264</v>
      </c>
      <c r="C42" s="30" t="s">
        <v>274</v>
      </c>
      <c r="D42" s="15" t="s">
        <v>12</v>
      </c>
      <c r="E42" s="15">
        <v>12</v>
      </c>
      <c r="F42" s="16"/>
      <c r="G42" s="54">
        <f t="shared" si="0"/>
        <v>0</v>
      </c>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row>
    <row r="43" spans="2:241" s="8" customFormat="1">
      <c r="B43" s="14"/>
      <c r="C43" s="30"/>
      <c r="D43" s="15"/>
      <c r="E43" s="15"/>
      <c r="F43" s="16"/>
      <c r="G43" s="54"/>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row>
    <row r="44" spans="2:241" s="8" customFormat="1">
      <c r="B44" s="14"/>
      <c r="C44" s="30"/>
      <c r="D44" s="15"/>
      <c r="E44" s="15"/>
      <c r="F44" s="16"/>
      <c r="G44" s="54"/>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row>
    <row r="45" spans="2:241" s="8" customFormat="1" ht="13.8" thickBot="1">
      <c r="B45" s="45"/>
      <c r="C45" s="46"/>
      <c r="D45" s="47"/>
      <c r="E45" s="47"/>
      <c r="F45" s="48"/>
      <c r="G45" s="57"/>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row>
    <row r="46" spans="2:241" s="8" customFormat="1" ht="13.8" thickBot="1">
      <c r="B46" s="38" t="s">
        <v>310</v>
      </c>
      <c r="C46" s="39"/>
      <c r="D46" s="40"/>
      <c r="E46" s="41"/>
      <c r="F46" s="42"/>
      <c r="G46" s="43">
        <f>SUM(G27:G44)</f>
        <v>0</v>
      </c>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row>
    <row r="47" spans="2:241" s="8" customFormat="1">
      <c r="B47" s="58"/>
      <c r="C47" s="65" t="s">
        <v>11</v>
      </c>
      <c r="D47" s="51"/>
      <c r="E47" s="66"/>
      <c r="F47" s="52"/>
      <c r="G47" s="5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row>
    <row r="48" spans="2:241" s="8" customFormat="1" ht="246.75" customHeight="1">
      <c r="B48" s="14" t="s">
        <v>259</v>
      </c>
      <c r="C48" s="30" t="s">
        <v>476</v>
      </c>
      <c r="D48" s="15" t="s">
        <v>85</v>
      </c>
      <c r="E48" s="15"/>
      <c r="F48" s="16"/>
      <c r="G48" s="54">
        <f>E48*F48</f>
        <v>0</v>
      </c>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row>
    <row r="49" spans="2:241" s="8" customFormat="1" ht="26.4">
      <c r="B49" s="14" t="s">
        <v>260</v>
      </c>
      <c r="C49" s="30" t="s">
        <v>434</v>
      </c>
      <c r="D49" s="15" t="s">
        <v>1</v>
      </c>
      <c r="E49" s="74">
        <v>0.1</v>
      </c>
      <c r="F49" s="16"/>
      <c r="G49" s="54">
        <f>F49*E49</f>
        <v>0</v>
      </c>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row>
    <row r="50" spans="2:241" s="8" customFormat="1" ht="79.2">
      <c r="B50" s="77" t="s">
        <v>261</v>
      </c>
      <c r="C50" s="30" t="s">
        <v>320</v>
      </c>
      <c r="D50" s="15" t="s">
        <v>83</v>
      </c>
      <c r="E50" s="15">
        <v>12</v>
      </c>
      <c r="F50" s="16"/>
      <c r="G50" s="54">
        <f>F50*E50</f>
        <v>0</v>
      </c>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row>
    <row r="51" spans="2:241" s="8" customFormat="1" ht="39.6">
      <c r="B51" s="77" t="s">
        <v>262</v>
      </c>
      <c r="C51" s="30" t="s">
        <v>263</v>
      </c>
      <c r="D51" s="15" t="s">
        <v>84</v>
      </c>
      <c r="E51" s="15">
        <v>5000</v>
      </c>
      <c r="F51" s="16"/>
      <c r="G51" s="54">
        <f>F51*E51</f>
        <v>0</v>
      </c>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row>
    <row r="52" spans="2:241" s="8" customFormat="1" ht="13.8" thickBot="1">
      <c r="B52" s="77"/>
      <c r="C52" s="30"/>
      <c r="D52" s="15"/>
      <c r="E52" s="74"/>
      <c r="F52" s="16"/>
      <c r="G52" s="54"/>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row>
    <row r="53" spans="2:241" s="8" customFormat="1" ht="13.8" thickBot="1">
      <c r="B53" s="38" t="s">
        <v>310</v>
      </c>
      <c r="C53" s="39"/>
      <c r="D53" s="40"/>
      <c r="E53" s="41"/>
      <c r="F53" s="42"/>
      <c r="G53" s="43">
        <f>SUM(G48:G52)</f>
        <v>0</v>
      </c>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row>
    <row r="54" spans="2:241" s="8" customFormat="1">
      <c r="B54" s="14"/>
      <c r="C54" s="67" t="s">
        <v>10</v>
      </c>
      <c r="D54" s="15"/>
      <c r="E54" s="68"/>
      <c r="F54" s="16"/>
      <c r="G54" s="54"/>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row>
    <row r="55" spans="2:241" s="8" customFormat="1" ht="52.5" customHeight="1">
      <c r="B55" s="14" t="s">
        <v>286</v>
      </c>
      <c r="C55" s="30" t="s">
        <v>490</v>
      </c>
      <c r="D55" s="15" t="s">
        <v>87</v>
      </c>
      <c r="E55" s="15"/>
      <c r="F55" s="16"/>
      <c r="G55" s="54">
        <f>E55*F55</f>
        <v>0</v>
      </c>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row>
    <row r="56" spans="2:241" s="8" customFormat="1" ht="26.4">
      <c r="B56" s="14" t="s">
        <v>290</v>
      </c>
      <c r="C56" s="30" t="s">
        <v>435</v>
      </c>
      <c r="D56" s="15" t="s">
        <v>1</v>
      </c>
      <c r="E56" s="74">
        <v>0.1</v>
      </c>
      <c r="F56" s="16"/>
      <c r="G56" s="54">
        <f>F56*E56</f>
        <v>0</v>
      </c>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row>
    <row r="57" spans="2:241" s="8" customFormat="1">
      <c r="B57" s="26"/>
      <c r="C57" s="69" t="s">
        <v>9</v>
      </c>
      <c r="D57" s="70"/>
      <c r="E57" s="71"/>
      <c r="F57" s="16"/>
      <c r="G57" s="54"/>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row>
    <row r="58" spans="2:241" s="8" customFormat="1" ht="39.6">
      <c r="B58" s="14" t="s">
        <v>299</v>
      </c>
      <c r="C58" s="30" t="s">
        <v>496</v>
      </c>
      <c r="D58" s="15" t="s">
        <v>87</v>
      </c>
      <c r="E58" s="15"/>
      <c r="F58" s="16"/>
      <c r="G58" s="54">
        <f>F58</f>
        <v>0</v>
      </c>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row>
    <row r="59" spans="2:241" s="8" customFormat="1" ht="26.4">
      <c r="B59" s="14" t="s">
        <v>300</v>
      </c>
      <c r="C59" s="30" t="s">
        <v>436</v>
      </c>
      <c r="D59" s="15" t="s">
        <v>1</v>
      </c>
      <c r="E59" s="74">
        <v>0.1</v>
      </c>
      <c r="F59" s="16"/>
      <c r="G59" s="54">
        <f>F59*E59</f>
        <v>0</v>
      </c>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row>
    <row r="60" spans="2:241" s="8" customFormat="1">
      <c r="B60" s="14"/>
      <c r="C60" s="60" t="s">
        <v>8</v>
      </c>
      <c r="D60" s="15"/>
      <c r="E60" s="68"/>
      <c r="F60" s="16"/>
      <c r="G60" s="54"/>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row>
    <row r="61" spans="2:241" s="8" customFormat="1" ht="92.4">
      <c r="B61" s="190" t="s">
        <v>277</v>
      </c>
      <c r="C61" s="30" t="s">
        <v>493</v>
      </c>
      <c r="D61" s="15" t="s">
        <v>87</v>
      </c>
      <c r="E61" s="15"/>
      <c r="F61" s="16"/>
      <c r="G61" s="54">
        <f>F61</f>
        <v>0</v>
      </c>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row>
    <row r="62" spans="2:241" s="8" customFormat="1" ht="26.4">
      <c r="B62" s="190" t="s">
        <v>278</v>
      </c>
      <c r="C62" s="30" t="s">
        <v>437</v>
      </c>
      <c r="D62" s="15" t="s">
        <v>1</v>
      </c>
      <c r="E62" s="74">
        <v>0.1</v>
      </c>
      <c r="F62" s="16"/>
      <c r="G62" s="54">
        <f>F62*E62</f>
        <v>0</v>
      </c>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row>
    <row r="63" spans="2:241" s="8" customFormat="1" ht="52.8">
      <c r="B63" s="79" t="s">
        <v>292</v>
      </c>
      <c r="C63" s="30" t="s">
        <v>447</v>
      </c>
      <c r="D63" s="15" t="s">
        <v>87</v>
      </c>
      <c r="E63" s="15"/>
      <c r="F63" s="16"/>
      <c r="G63" s="54">
        <f>F63</f>
        <v>0</v>
      </c>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row>
    <row r="64" spans="2:241" s="8" customFormat="1" ht="26.4">
      <c r="B64" s="79" t="s">
        <v>293</v>
      </c>
      <c r="C64" s="30" t="s">
        <v>298</v>
      </c>
      <c r="D64" s="15" t="s">
        <v>1</v>
      </c>
      <c r="E64" s="74">
        <v>0.1</v>
      </c>
      <c r="F64" s="16"/>
      <c r="G64" s="54">
        <f>F64*E64</f>
        <v>0</v>
      </c>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row>
    <row r="65" spans="2:241" s="8" customFormat="1" ht="39.6">
      <c r="B65" s="79" t="s">
        <v>294</v>
      </c>
      <c r="C65" s="30" t="s">
        <v>327</v>
      </c>
      <c r="D65" s="15" t="s">
        <v>87</v>
      </c>
      <c r="E65" s="15"/>
      <c r="F65" s="16"/>
      <c r="G65" s="54">
        <f>F65</f>
        <v>0</v>
      </c>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row>
    <row r="66" spans="2:241" s="8" customFormat="1" ht="26.4">
      <c r="B66" s="79" t="s">
        <v>295</v>
      </c>
      <c r="C66" s="30" t="s">
        <v>297</v>
      </c>
      <c r="D66" s="15" t="s">
        <v>1</v>
      </c>
      <c r="E66" s="74">
        <v>0.1</v>
      </c>
      <c r="F66" s="16"/>
      <c r="G66" s="54">
        <f>E66*F66</f>
        <v>0</v>
      </c>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row>
    <row r="67" spans="2:241" s="250" customFormat="1" ht="26.4">
      <c r="B67" s="14" t="s">
        <v>107</v>
      </c>
      <c r="C67" s="249" t="s">
        <v>492</v>
      </c>
      <c r="D67" s="251" t="s">
        <v>86</v>
      </c>
      <c r="E67" s="252"/>
      <c r="F67" s="253"/>
      <c r="G67" s="254">
        <f>F67</f>
        <v>0</v>
      </c>
      <c r="O67" s="255"/>
    </row>
    <row r="68" spans="2:241" s="8" customFormat="1" ht="66">
      <c r="B68" s="190" t="s">
        <v>275</v>
      </c>
      <c r="C68" s="30" t="s">
        <v>491</v>
      </c>
      <c r="D68" s="15" t="s">
        <v>85</v>
      </c>
      <c r="E68" s="15"/>
      <c r="F68" s="16"/>
      <c r="G68" s="54">
        <f>E68*F68</f>
        <v>0</v>
      </c>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row>
    <row r="69" spans="2:241" s="8" customFormat="1" ht="26.4">
      <c r="B69" s="190" t="s">
        <v>276</v>
      </c>
      <c r="C69" s="30" t="s">
        <v>438</v>
      </c>
      <c r="D69" s="15" t="s">
        <v>1</v>
      </c>
      <c r="E69" s="74">
        <v>0.1</v>
      </c>
      <c r="F69" s="16"/>
      <c r="G69" s="54">
        <f>F69*E69</f>
        <v>0</v>
      </c>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row>
    <row r="70" spans="2:241" s="8" customFormat="1">
      <c r="B70" s="17"/>
      <c r="C70" s="35" t="s">
        <v>7</v>
      </c>
      <c r="D70" s="15"/>
      <c r="E70" s="15"/>
      <c r="F70" s="16"/>
      <c r="G70" s="54"/>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row>
    <row r="71" spans="2:241" s="8" customFormat="1" ht="54" customHeight="1">
      <c r="B71" s="77" t="s">
        <v>291</v>
      </c>
      <c r="C71" s="30" t="s">
        <v>328</v>
      </c>
      <c r="D71" s="15" t="s">
        <v>86</v>
      </c>
      <c r="E71" s="15"/>
      <c r="F71" s="16"/>
      <c r="G71" s="54">
        <f>F71</f>
        <v>0</v>
      </c>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row>
    <row r="72" spans="2:241" s="8" customFormat="1" ht="27.75" customHeight="1">
      <c r="B72" s="14" t="s">
        <v>287</v>
      </c>
      <c r="C72" s="30" t="s">
        <v>329</v>
      </c>
      <c r="D72" s="15" t="s">
        <v>87</v>
      </c>
      <c r="E72" s="15"/>
      <c r="F72" s="16"/>
      <c r="G72" s="54">
        <f>F72</f>
        <v>0</v>
      </c>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row>
    <row r="73" spans="2:241" s="8" customFormat="1" ht="26.4">
      <c r="B73" s="14" t="s">
        <v>288</v>
      </c>
      <c r="C73" s="30" t="s">
        <v>296</v>
      </c>
      <c r="D73" s="15" t="s">
        <v>1</v>
      </c>
      <c r="E73" s="74">
        <v>0.1</v>
      </c>
      <c r="F73" s="16"/>
      <c r="G73" s="54">
        <f>F73*E73</f>
        <v>0</v>
      </c>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row>
    <row r="74" spans="2:241" s="8" customFormat="1" ht="26.4">
      <c r="B74" s="79" t="s">
        <v>284</v>
      </c>
      <c r="C74" s="191" t="s">
        <v>494</v>
      </c>
      <c r="D74" s="192" t="s">
        <v>285</v>
      </c>
      <c r="E74" s="193">
        <v>12</v>
      </c>
      <c r="F74" s="194"/>
      <c r="G74" s="195">
        <f t="shared" ref="G74" si="1">F74*E74</f>
        <v>0</v>
      </c>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row>
    <row r="75" spans="2:241" s="8" customFormat="1" ht="13.8" thickBot="1">
      <c r="B75" s="45"/>
      <c r="C75" s="46"/>
      <c r="D75" s="47"/>
      <c r="E75" s="47"/>
      <c r="F75" s="48"/>
      <c r="G75" s="57"/>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c r="HY75" s="13"/>
      <c r="HZ75" s="13"/>
      <c r="IA75" s="13"/>
      <c r="IB75" s="13"/>
      <c r="IC75" s="13"/>
      <c r="ID75" s="13"/>
      <c r="IE75" s="13"/>
      <c r="IF75" s="13"/>
      <c r="IG75" s="13"/>
    </row>
    <row r="76" spans="2:241" s="8" customFormat="1" ht="13.8" thickBot="1">
      <c r="B76" s="38" t="s">
        <v>310</v>
      </c>
      <c r="C76" s="39"/>
      <c r="D76" s="40"/>
      <c r="E76" s="41"/>
      <c r="F76" s="42"/>
      <c r="G76" s="43">
        <f>SUM(G54:G74)</f>
        <v>0</v>
      </c>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row>
    <row r="77" spans="2:241" s="8" customFormat="1">
      <c r="B77" s="49"/>
      <c r="C77" s="50" t="s">
        <v>6</v>
      </c>
      <c r="D77" s="51"/>
      <c r="E77" s="51"/>
      <c r="F77" s="52"/>
      <c r="G77" s="5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row>
    <row r="78" spans="2:241" s="8" customFormat="1" ht="78" customHeight="1">
      <c r="B78" s="79" t="s">
        <v>279</v>
      </c>
      <c r="C78" s="30" t="s">
        <v>5</v>
      </c>
      <c r="D78" s="15" t="s">
        <v>32</v>
      </c>
      <c r="E78" s="15"/>
      <c r="F78" s="16"/>
      <c r="G78" s="54">
        <f>E78*F78</f>
        <v>0</v>
      </c>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row>
    <row r="79" spans="2:241" s="8" customFormat="1" ht="132" customHeight="1">
      <c r="B79" s="14"/>
      <c r="C79" s="30" t="s">
        <v>282</v>
      </c>
      <c r="D79" s="15"/>
      <c r="E79" s="15"/>
      <c r="F79" s="16"/>
      <c r="G79" s="54"/>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row>
    <row r="80" spans="2:241" s="8" customFormat="1" ht="43.2" customHeight="1">
      <c r="B80" s="14"/>
      <c r="C80" s="30" t="s">
        <v>495</v>
      </c>
      <c r="D80" s="15" t="s">
        <v>32</v>
      </c>
      <c r="E80" s="15"/>
      <c r="F80" s="16"/>
      <c r="G80" s="54">
        <f>F80*E80</f>
        <v>0</v>
      </c>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c r="HU80" s="13"/>
      <c r="HV80" s="13"/>
      <c r="HW80" s="13"/>
      <c r="HX80" s="13"/>
      <c r="HY80" s="13"/>
      <c r="HZ80" s="13"/>
      <c r="IA80" s="13"/>
      <c r="IB80" s="13"/>
      <c r="IC80" s="13"/>
      <c r="ID80" s="13"/>
      <c r="IE80" s="13"/>
      <c r="IF80" s="13"/>
      <c r="IG80" s="13"/>
    </row>
    <row r="81" spans="2:245" s="8" customFormat="1" ht="52.8">
      <c r="B81" s="79" t="s">
        <v>280</v>
      </c>
      <c r="C81" s="30" t="s">
        <v>439</v>
      </c>
      <c r="D81" s="15" t="s">
        <v>85</v>
      </c>
      <c r="E81" s="15"/>
      <c r="F81" s="16"/>
      <c r="G81" s="54">
        <f>E81*F81</f>
        <v>0</v>
      </c>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row>
    <row r="82" spans="2:245" s="8" customFormat="1" ht="81" customHeight="1">
      <c r="B82" s="14"/>
      <c r="C82" s="30" t="s">
        <v>283</v>
      </c>
      <c r="D82" s="15"/>
      <c r="E82" s="15"/>
      <c r="F82" s="16"/>
      <c r="G82" s="54"/>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row>
    <row r="83" spans="2:245" s="8" customFormat="1" ht="26.4">
      <c r="B83" s="79" t="s">
        <v>281</v>
      </c>
      <c r="C83" s="30" t="s">
        <v>440</v>
      </c>
      <c r="D83" s="15" t="s">
        <v>1</v>
      </c>
      <c r="E83" s="74">
        <v>0.1</v>
      </c>
      <c r="F83" s="16">
        <f>G81</f>
        <v>0</v>
      </c>
      <c r="G83" s="54">
        <f>F83*E83</f>
        <v>0</v>
      </c>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row>
    <row r="84" spans="2:245" s="8" customFormat="1" ht="132">
      <c r="B84" s="79" t="s">
        <v>289</v>
      </c>
      <c r="C84" s="30" t="s">
        <v>90</v>
      </c>
      <c r="D84" s="15" t="s">
        <v>32</v>
      </c>
      <c r="E84" s="15"/>
      <c r="F84" s="16"/>
      <c r="G84" s="54">
        <f>E84*F84</f>
        <v>0</v>
      </c>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row>
    <row r="85" spans="2:245" s="8" customFormat="1">
      <c r="B85" s="14"/>
      <c r="C85" s="30"/>
      <c r="D85" s="15"/>
      <c r="E85" s="15"/>
      <c r="F85" s="16"/>
      <c r="G85" s="54"/>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c r="HT85" s="13"/>
      <c r="HU85" s="13"/>
      <c r="HV85" s="13"/>
      <c r="HW85" s="13"/>
      <c r="HX85" s="13"/>
      <c r="HY85" s="13"/>
      <c r="HZ85" s="13"/>
      <c r="IA85" s="13"/>
      <c r="IB85" s="13"/>
      <c r="IC85" s="13"/>
      <c r="ID85" s="13"/>
      <c r="IE85" s="13"/>
      <c r="IF85" s="13"/>
      <c r="IG85" s="13"/>
    </row>
    <row r="86" spans="2:245" s="8" customFormat="1">
      <c r="B86" s="14"/>
      <c r="C86" s="30"/>
      <c r="D86" s="15"/>
      <c r="E86" s="15"/>
      <c r="F86" s="16"/>
      <c r="G86" s="54"/>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c r="HY86" s="13"/>
      <c r="HZ86" s="13"/>
      <c r="IA86" s="13"/>
      <c r="IB86" s="13"/>
      <c r="IC86" s="13"/>
      <c r="ID86" s="13"/>
      <c r="IE86" s="13"/>
      <c r="IF86" s="13"/>
      <c r="IG86" s="13"/>
    </row>
    <row r="87" spans="2:245" s="8" customFormat="1">
      <c r="B87" s="14"/>
      <c r="C87" s="30"/>
      <c r="D87" s="15"/>
      <c r="E87" s="15"/>
      <c r="F87" s="16"/>
      <c r="G87" s="54"/>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c r="ID87" s="13"/>
      <c r="IE87" s="13"/>
      <c r="IF87" s="13"/>
      <c r="IG87" s="13"/>
    </row>
    <row r="88" spans="2:245" s="8" customFormat="1" ht="13.8" thickBot="1">
      <c r="B88" s="45"/>
      <c r="C88" s="46"/>
      <c r="D88" s="47"/>
      <c r="E88" s="47"/>
      <c r="F88" s="48"/>
      <c r="G88" s="57"/>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c r="HT88" s="13"/>
      <c r="HU88" s="13"/>
      <c r="HV88" s="13"/>
      <c r="HW88" s="13"/>
      <c r="HX88" s="13"/>
      <c r="HY88" s="13"/>
      <c r="HZ88" s="13"/>
      <c r="IA88" s="13"/>
      <c r="IB88" s="13"/>
      <c r="IC88" s="13"/>
      <c r="ID88" s="13"/>
      <c r="IE88" s="13"/>
      <c r="IF88" s="13"/>
      <c r="IG88" s="13"/>
    </row>
    <row r="89" spans="2:245" s="8" customFormat="1" ht="13.8" thickBot="1">
      <c r="B89" s="38" t="s">
        <v>310</v>
      </c>
      <c r="C89" s="39"/>
      <c r="D89" s="40"/>
      <c r="E89" s="41"/>
      <c r="F89" s="42"/>
      <c r="G89" s="43">
        <f>SUM(G78:G84)</f>
        <v>0</v>
      </c>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row>
    <row r="91" spans="2:245">
      <c r="G91" s="27"/>
      <c r="IH91" s="5"/>
      <c r="II91" s="5"/>
      <c r="IJ91" s="5"/>
      <c r="IK91" s="5"/>
    </row>
    <row r="101" spans="7:245">
      <c r="G101" s="28"/>
      <c r="IH101" s="5"/>
      <c r="II101" s="5"/>
      <c r="IJ101" s="5"/>
      <c r="IK101" s="5"/>
    </row>
  </sheetData>
  <mergeCells count="2">
    <mergeCell ref="B3:G3"/>
    <mergeCell ref="B2:G2"/>
  </mergeCells>
  <phoneticPr fontId="24" type="noConversion"/>
  <printOptions horizontalCentered="1"/>
  <pageMargins left="0.70866141732283472" right="0.70866141732283472" top="0.74803149606299213" bottom="0.74803149606299213" header="0.31496062992125984" footer="0.31496062992125984"/>
  <pageSetup paperSize="9" scale="72" fitToHeight="0" orientation="portrait" r:id="rId1"/>
  <headerFooter>
    <oddFooter>&amp;L&amp;"Cambria,Regular"&amp;10Prepared by Tana Water Works Development Agency&amp;C&amp;"Cambria,Regular"&amp;10&amp;P of &amp;N</oddFooter>
  </headerFooter>
  <rowBreaks count="4" manualBreakCount="4">
    <brk id="25" min="1" max="6" man="1"/>
    <brk id="46" min="1" max="6" man="1"/>
    <brk id="69" min="1" max="6" man="1"/>
    <brk id="76" min="1" max="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IG87"/>
  <sheetViews>
    <sheetView view="pageBreakPreview" topLeftCell="B70" zoomScaleNormal="100" zoomScaleSheetLayoutView="100" zoomScalePageLayoutView="70" workbookViewId="0">
      <selection activeCell="F42" sqref="F42:F47"/>
    </sheetView>
  </sheetViews>
  <sheetFormatPr defaultColWidth="9.109375" defaultRowHeight="13.2"/>
  <cols>
    <col min="1" max="1" width="2.88671875" style="162" customWidth="1"/>
    <col min="2" max="2" width="10.88671875" style="6" customWidth="1"/>
    <col min="3" max="3" width="50.88671875" style="7" customWidth="1"/>
    <col min="4" max="5" width="13.109375" style="6" customWidth="1"/>
    <col min="6" max="6" width="15.88671875" style="6" customWidth="1"/>
    <col min="7" max="7" width="20.88671875" style="6" customWidth="1"/>
    <col min="8" max="105" width="9.109375" style="162"/>
    <col min="106" max="106" width="45.88671875" style="162" customWidth="1"/>
    <col min="107" max="16384" width="9.109375" style="162"/>
  </cols>
  <sheetData>
    <row r="1" spans="2:7" s="8" customFormat="1" ht="15" customHeight="1" thickBot="1">
      <c r="B1" s="351"/>
      <c r="C1" s="351"/>
      <c r="D1" s="351"/>
      <c r="E1" s="351"/>
      <c r="F1" s="352"/>
      <c r="G1" s="352"/>
    </row>
    <row r="2" spans="2:7" s="8" customFormat="1" ht="20.100000000000001" customHeight="1">
      <c r="B2" s="339" t="str">
        <f>'Bill 2.1.4 Collection Sheet'!B2:D2</f>
        <v>PROPOSED LAST MILE CONNECTIVITY FOR MAUA SEWERAGE PROJECT</v>
      </c>
      <c r="C2" s="340"/>
      <c r="D2" s="340"/>
      <c r="E2" s="340"/>
      <c r="F2" s="340"/>
      <c r="G2" s="341"/>
    </row>
    <row r="3" spans="2:7" s="8" customFormat="1" ht="20.100000000000001" customHeight="1" thickBot="1">
      <c r="B3" s="348" t="s">
        <v>355</v>
      </c>
      <c r="C3" s="349"/>
      <c r="D3" s="349"/>
      <c r="E3" s="349"/>
      <c r="F3" s="349"/>
      <c r="G3" s="350"/>
    </row>
    <row r="4" spans="2:7" s="8" customFormat="1" ht="27" thickBot="1">
      <c r="B4" s="217"/>
      <c r="C4" s="176" t="s">
        <v>82</v>
      </c>
      <c r="D4" s="177" t="s">
        <v>81</v>
      </c>
      <c r="E4" s="173" t="s">
        <v>91</v>
      </c>
      <c r="F4" s="173" t="s">
        <v>92</v>
      </c>
      <c r="G4" s="218" t="s">
        <v>252</v>
      </c>
    </row>
    <row r="5" spans="2:7">
      <c r="B5" s="58" t="s">
        <v>24</v>
      </c>
      <c r="C5" s="163" t="s">
        <v>25</v>
      </c>
      <c r="D5" s="51"/>
      <c r="E5" s="51"/>
      <c r="F5" s="52"/>
      <c r="G5" s="53"/>
    </row>
    <row r="6" spans="2:7">
      <c r="B6" s="14"/>
      <c r="C6" s="30" t="s">
        <v>26</v>
      </c>
      <c r="D6" s="15"/>
      <c r="E6" s="15"/>
      <c r="F6" s="16"/>
      <c r="G6" s="54"/>
    </row>
    <row r="7" spans="2:7">
      <c r="B7" s="14"/>
      <c r="C7" s="56" t="s">
        <v>27</v>
      </c>
      <c r="D7" s="15"/>
      <c r="E7" s="15"/>
      <c r="F7" s="16"/>
      <c r="G7" s="54"/>
    </row>
    <row r="8" spans="2:7" ht="39.6">
      <c r="B8" s="14"/>
      <c r="C8" s="30" t="s">
        <v>28</v>
      </c>
      <c r="D8" s="15"/>
      <c r="E8" s="15"/>
      <c r="F8" s="16"/>
      <c r="G8" s="54"/>
    </row>
    <row r="9" spans="2:7">
      <c r="B9" s="14" t="s">
        <v>244</v>
      </c>
      <c r="C9" s="30" t="s">
        <v>332</v>
      </c>
      <c r="D9" s="15" t="s">
        <v>29</v>
      </c>
      <c r="E9" s="15">
        <v>560</v>
      </c>
      <c r="F9" s="16">
        <f>'Bill 2.1-Total Petrol Station'!F9</f>
        <v>0</v>
      </c>
      <c r="G9" s="54">
        <f>F9*E9</f>
        <v>0</v>
      </c>
    </row>
    <row r="10" spans="2:7">
      <c r="B10" s="14" t="s">
        <v>245</v>
      </c>
      <c r="C10" s="30" t="s">
        <v>323</v>
      </c>
      <c r="D10" s="15" t="s">
        <v>18</v>
      </c>
      <c r="E10" s="15">
        <v>18</v>
      </c>
      <c r="F10" s="16">
        <f>'Bill 2.1-Total Petrol Station'!F10</f>
        <v>0</v>
      </c>
      <c r="G10" s="54">
        <f>E10*F10</f>
        <v>0</v>
      </c>
    </row>
    <row r="11" spans="2:7">
      <c r="B11" s="14"/>
      <c r="C11" s="56" t="s">
        <v>30</v>
      </c>
      <c r="D11" s="15"/>
      <c r="E11" s="15"/>
      <c r="F11" s="16">
        <f>'Bill 2.1-Total Petrol Station'!F11</f>
        <v>0</v>
      </c>
      <c r="G11" s="54"/>
    </row>
    <row r="12" spans="2:7" ht="79.2">
      <c r="B12" s="14" t="s">
        <v>212</v>
      </c>
      <c r="C12" s="30" t="s">
        <v>31</v>
      </c>
      <c r="D12" s="15" t="s">
        <v>32</v>
      </c>
      <c r="E12" s="15">
        <v>1</v>
      </c>
      <c r="F12" s="16"/>
      <c r="G12" s="54">
        <f>F12</f>
        <v>0</v>
      </c>
    </row>
    <row r="13" spans="2:7" ht="39.6">
      <c r="B13" s="14" t="s">
        <v>213</v>
      </c>
      <c r="C13" s="30" t="s">
        <v>33</v>
      </c>
      <c r="D13" s="15" t="s">
        <v>32</v>
      </c>
      <c r="E13" s="15">
        <v>1</v>
      </c>
      <c r="F13" s="16"/>
      <c r="G13" s="54">
        <f>F13</f>
        <v>0</v>
      </c>
    </row>
    <row r="14" spans="2:7" ht="18" customHeight="1">
      <c r="B14" s="221" t="s">
        <v>34</v>
      </c>
      <c r="C14" s="174" t="s">
        <v>35</v>
      </c>
      <c r="D14" s="33"/>
      <c r="E14" s="34"/>
      <c r="F14" s="16">
        <f>'Bill 2.1-Total Petrol Station'!F14</f>
        <v>0</v>
      </c>
      <c r="G14" s="183"/>
    </row>
    <row r="15" spans="2:7" ht="105.6">
      <c r="B15" s="221"/>
      <c r="C15" s="232" t="s">
        <v>314</v>
      </c>
      <c r="D15" s="33"/>
      <c r="E15" s="34"/>
      <c r="F15" s="16">
        <f>'Bill 2.1-Total Petrol Station'!F15</f>
        <v>0</v>
      </c>
      <c r="G15" s="183"/>
    </row>
    <row r="16" spans="2:7">
      <c r="B16" s="14"/>
      <c r="C16" s="56" t="s">
        <v>36</v>
      </c>
      <c r="D16" s="15"/>
      <c r="E16" s="15"/>
      <c r="F16" s="16">
        <f>'Bill 2.1-Total Petrol Station'!F16</f>
        <v>0</v>
      </c>
      <c r="G16" s="54"/>
    </row>
    <row r="17" spans="2:7" ht="139.5" customHeight="1">
      <c r="B17" s="14" t="s">
        <v>214</v>
      </c>
      <c r="C17" s="30" t="s">
        <v>404</v>
      </c>
      <c r="D17" s="15" t="s">
        <v>210</v>
      </c>
      <c r="E17" s="15">
        <f>E9*4</f>
        <v>2240</v>
      </c>
      <c r="F17" s="16">
        <f>'Bill 2.1-Total Petrol Station'!F17</f>
        <v>0</v>
      </c>
      <c r="G17" s="54">
        <f t="shared" ref="G17:G30" si="0">F17*E17</f>
        <v>0</v>
      </c>
    </row>
    <row r="18" spans="2:7" ht="26.4">
      <c r="B18" s="14"/>
      <c r="C18" s="30" t="s">
        <v>37</v>
      </c>
      <c r="D18" s="15"/>
      <c r="E18" s="15"/>
      <c r="F18" s="16">
        <f>'Bill 2.1-Total Petrol Station'!F18</f>
        <v>0</v>
      </c>
      <c r="G18" s="54"/>
    </row>
    <row r="19" spans="2:7">
      <c r="B19" s="14" t="s">
        <v>215</v>
      </c>
      <c r="C19" s="30" t="s">
        <v>316</v>
      </c>
      <c r="D19" s="15" t="s">
        <v>18</v>
      </c>
      <c r="E19" s="15">
        <v>2</v>
      </c>
      <c r="F19" s="16">
        <f>'Bill 2.1-Total Petrol Station'!F19</f>
        <v>0</v>
      </c>
      <c r="G19" s="184">
        <f t="shared" ref="G19" si="1">F19*E19</f>
        <v>0</v>
      </c>
    </row>
    <row r="20" spans="2:7">
      <c r="B20" s="14" t="s">
        <v>216</v>
      </c>
      <c r="C20" s="30" t="s">
        <v>38</v>
      </c>
      <c r="D20" s="15" t="s">
        <v>18</v>
      </c>
      <c r="E20" s="15">
        <v>1</v>
      </c>
      <c r="F20" s="16">
        <f>'Bill 2.1-Total Petrol Station'!F20</f>
        <v>0</v>
      </c>
      <c r="G20" s="184">
        <f t="shared" si="0"/>
        <v>0</v>
      </c>
    </row>
    <row r="21" spans="2:7">
      <c r="B21" s="14" t="s">
        <v>315</v>
      </c>
      <c r="C21" s="30" t="s">
        <v>39</v>
      </c>
      <c r="D21" s="15" t="s">
        <v>18</v>
      </c>
      <c r="E21" s="15">
        <v>1</v>
      </c>
      <c r="F21" s="16">
        <f>'Bill 2.1-Total Petrol Station'!F21</f>
        <v>0</v>
      </c>
      <c r="G21" s="184">
        <f t="shared" si="0"/>
        <v>0</v>
      </c>
    </row>
    <row r="22" spans="2:7">
      <c r="B22" s="14" t="s">
        <v>40</v>
      </c>
      <c r="C22" s="56" t="s">
        <v>41</v>
      </c>
      <c r="D22" s="15"/>
      <c r="E22" s="15"/>
      <c r="F22" s="16">
        <f>'Bill 2.1-Total Petrol Station'!F22</f>
        <v>0</v>
      </c>
      <c r="G22" s="54"/>
    </row>
    <row r="23" spans="2:7" ht="79.2">
      <c r="B23" s="14"/>
      <c r="C23" s="30" t="s">
        <v>311</v>
      </c>
      <c r="D23" s="15"/>
      <c r="E23" s="15"/>
      <c r="F23" s="16">
        <f>'Bill 2.1-Total Petrol Station'!F23</f>
        <v>0</v>
      </c>
      <c r="G23" s="54"/>
    </row>
    <row r="24" spans="2:7">
      <c r="B24" s="14" t="s">
        <v>217</v>
      </c>
      <c r="C24" s="30" t="s">
        <v>333</v>
      </c>
      <c r="D24" s="15" t="s">
        <v>29</v>
      </c>
      <c r="E24" s="15">
        <v>220</v>
      </c>
      <c r="F24" s="16">
        <f>'Bill 2.1-Total Petrol Station'!F24</f>
        <v>0</v>
      </c>
      <c r="G24" s="54">
        <f t="shared" si="0"/>
        <v>0</v>
      </c>
    </row>
    <row r="25" spans="2:7">
      <c r="B25" s="14" t="s">
        <v>218</v>
      </c>
      <c r="C25" s="30" t="s">
        <v>334</v>
      </c>
      <c r="D25" s="15" t="s">
        <v>29</v>
      </c>
      <c r="E25" s="15">
        <v>10</v>
      </c>
      <c r="F25" s="16">
        <f>'Bill 2.1-Total Petrol Station'!F25</f>
        <v>0</v>
      </c>
      <c r="G25" s="54">
        <f t="shared" si="0"/>
        <v>0</v>
      </c>
    </row>
    <row r="26" spans="2:7">
      <c r="B26" s="14" t="s">
        <v>219</v>
      </c>
      <c r="C26" s="30" t="s">
        <v>335</v>
      </c>
      <c r="D26" s="15" t="s">
        <v>29</v>
      </c>
      <c r="E26" s="15">
        <v>0</v>
      </c>
      <c r="F26" s="16">
        <f>'Bill 2.1-Total Petrol Station'!F26</f>
        <v>0</v>
      </c>
      <c r="G26" s="54">
        <f t="shared" si="0"/>
        <v>0</v>
      </c>
    </row>
    <row r="27" spans="2:7">
      <c r="B27" s="14" t="s">
        <v>220</v>
      </c>
      <c r="C27" s="30" t="s">
        <v>336</v>
      </c>
      <c r="D27" s="15" t="s">
        <v>29</v>
      </c>
      <c r="E27" s="15">
        <v>134</v>
      </c>
      <c r="F27" s="16">
        <f>'Bill 2.1-Total Petrol Station'!F27</f>
        <v>0</v>
      </c>
      <c r="G27" s="54">
        <f t="shared" si="0"/>
        <v>0</v>
      </c>
    </row>
    <row r="28" spans="2:7">
      <c r="B28" s="14" t="s">
        <v>246</v>
      </c>
      <c r="C28" s="30" t="s">
        <v>337</v>
      </c>
      <c r="D28" s="15" t="s">
        <v>29</v>
      </c>
      <c r="E28" s="15">
        <v>180</v>
      </c>
      <c r="F28" s="16">
        <f>'Bill 2.1-Total Petrol Station'!F28</f>
        <v>0</v>
      </c>
      <c r="G28" s="54">
        <f t="shared" si="0"/>
        <v>0</v>
      </c>
    </row>
    <row r="29" spans="2:7">
      <c r="B29" s="14" t="s">
        <v>247</v>
      </c>
      <c r="C29" s="30" t="s">
        <v>338</v>
      </c>
      <c r="D29" s="15" t="s">
        <v>29</v>
      </c>
      <c r="E29" s="15">
        <v>0</v>
      </c>
      <c r="F29" s="16">
        <f>'Bill 2.1-Total Petrol Station'!F29</f>
        <v>0</v>
      </c>
      <c r="G29" s="54">
        <f t="shared" si="0"/>
        <v>0</v>
      </c>
    </row>
    <row r="30" spans="2:7" ht="17.25" customHeight="1">
      <c r="B30" s="14" t="s">
        <v>248</v>
      </c>
      <c r="C30" s="30" t="s">
        <v>339</v>
      </c>
      <c r="D30" s="15" t="s">
        <v>29</v>
      </c>
      <c r="E30" s="15">
        <v>16</v>
      </c>
      <c r="F30" s="16">
        <f>'Bill 2.1-Total Petrol Station'!F30</f>
        <v>0</v>
      </c>
      <c r="G30" s="54">
        <f t="shared" si="0"/>
        <v>0</v>
      </c>
    </row>
    <row r="31" spans="2:7">
      <c r="B31" s="14" t="s">
        <v>42</v>
      </c>
      <c r="C31" s="56" t="s">
        <v>43</v>
      </c>
      <c r="D31" s="15"/>
      <c r="E31" s="15"/>
      <c r="F31" s="16">
        <f>'Bill 2.1-Total Petrol Station'!F31</f>
        <v>0</v>
      </c>
      <c r="G31" s="54"/>
    </row>
    <row r="32" spans="2:7" ht="92.4">
      <c r="B32" s="14"/>
      <c r="C32" s="30" t="s">
        <v>317</v>
      </c>
      <c r="D32" s="15"/>
      <c r="E32" s="15"/>
      <c r="F32" s="16">
        <f>'Bill 2.1-Total Petrol Station'!F32</f>
        <v>0</v>
      </c>
      <c r="G32" s="54"/>
    </row>
    <row r="33" spans="2:7">
      <c r="B33" s="14" t="s">
        <v>221</v>
      </c>
      <c r="C33" s="30" t="s">
        <v>67</v>
      </c>
      <c r="D33" s="15" t="s">
        <v>18</v>
      </c>
      <c r="E33" s="15">
        <v>12</v>
      </c>
      <c r="F33" s="16">
        <f>'Bill 2.1-Total Petrol Station'!F33</f>
        <v>0</v>
      </c>
      <c r="G33" s="54">
        <f>F33*E33</f>
        <v>0</v>
      </c>
    </row>
    <row r="34" spans="2:7" ht="13.8" thickBot="1">
      <c r="B34" s="14"/>
      <c r="C34" s="30"/>
      <c r="D34" s="15"/>
      <c r="E34" s="15"/>
      <c r="F34" s="16">
        <f>'Bill 2.1-Total Petrol Station'!F34</f>
        <v>0</v>
      </c>
      <c r="G34" s="54"/>
    </row>
    <row r="35" spans="2:7" ht="13.8" thickBot="1">
      <c r="B35" s="224" t="s">
        <v>310</v>
      </c>
      <c r="C35" s="178"/>
      <c r="D35" s="179"/>
      <c r="E35" s="180"/>
      <c r="F35" s="180"/>
      <c r="G35" s="43">
        <f>SUM(G9:G33)</f>
        <v>0</v>
      </c>
    </row>
    <row r="36" spans="2:7">
      <c r="B36" s="14" t="s">
        <v>222</v>
      </c>
      <c r="C36" s="30" t="s">
        <v>68</v>
      </c>
      <c r="D36" s="15" t="s">
        <v>18</v>
      </c>
      <c r="E36" s="15">
        <v>1</v>
      </c>
      <c r="F36" s="16">
        <f>'Bill 2.1-Total Petrol Station'!F36</f>
        <v>0</v>
      </c>
      <c r="G36" s="54">
        <f t="shared" ref="G36:G55" si="2">F36*E36</f>
        <v>0</v>
      </c>
    </row>
    <row r="37" spans="2:7">
      <c r="B37" s="14" t="s">
        <v>223</v>
      </c>
      <c r="C37" s="30" t="s">
        <v>69</v>
      </c>
      <c r="D37" s="15" t="s">
        <v>18</v>
      </c>
      <c r="E37" s="15">
        <v>0</v>
      </c>
      <c r="F37" s="16">
        <f>'Bill 2.1-Total Petrol Station'!F37</f>
        <v>0</v>
      </c>
      <c r="G37" s="54">
        <f t="shared" si="2"/>
        <v>0</v>
      </c>
    </row>
    <row r="38" spans="2:7">
      <c r="B38" s="14" t="s">
        <v>224</v>
      </c>
      <c r="C38" s="30" t="s">
        <v>70</v>
      </c>
      <c r="D38" s="15" t="s">
        <v>18</v>
      </c>
      <c r="E38" s="15">
        <v>0</v>
      </c>
      <c r="F38" s="16">
        <f>'Bill 2.1-Total Petrol Station'!F38</f>
        <v>0</v>
      </c>
      <c r="G38" s="54">
        <f t="shared" si="2"/>
        <v>0</v>
      </c>
    </row>
    <row r="39" spans="2:7">
      <c r="B39" s="14" t="s">
        <v>225</v>
      </c>
      <c r="C39" s="30" t="s">
        <v>71</v>
      </c>
      <c r="D39" s="15" t="s">
        <v>18</v>
      </c>
      <c r="E39" s="15">
        <v>1</v>
      </c>
      <c r="F39" s="16">
        <f>'Bill 2.1-Total Petrol Station'!F39</f>
        <v>0</v>
      </c>
      <c r="G39" s="54">
        <f t="shared" si="2"/>
        <v>0</v>
      </c>
    </row>
    <row r="40" spans="2:7">
      <c r="B40" s="14" t="s">
        <v>249</v>
      </c>
      <c r="C40" s="30" t="s">
        <v>72</v>
      </c>
      <c r="D40" s="15" t="s">
        <v>18</v>
      </c>
      <c r="E40" s="15">
        <v>0</v>
      </c>
      <c r="F40" s="16">
        <f>'Bill 2.1-Total Petrol Station'!F40</f>
        <v>0</v>
      </c>
      <c r="G40" s="54">
        <f t="shared" si="2"/>
        <v>0</v>
      </c>
    </row>
    <row r="41" spans="2:7">
      <c r="B41" s="14" t="s">
        <v>250</v>
      </c>
      <c r="C41" s="30" t="s">
        <v>73</v>
      </c>
      <c r="D41" s="15" t="s">
        <v>18</v>
      </c>
      <c r="E41" s="15">
        <v>1</v>
      </c>
      <c r="F41" s="16">
        <f>'Bill 2.1-Total Petrol Station'!F41</f>
        <v>0</v>
      </c>
      <c r="G41" s="54">
        <f t="shared" si="2"/>
        <v>0</v>
      </c>
    </row>
    <row r="42" spans="2:7">
      <c r="B42" s="322" t="s">
        <v>481</v>
      </c>
      <c r="C42" s="323" t="s">
        <v>480</v>
      </c>
      <c r="D42" s="324" t="s">
        <v>18</v>
      </c>
      <c r="E42" s="324">
        <v>0</v>
      </c>
      <c r="F42" s="16"/>
      <c r="G42" s="54">
        <f>F42*E42</f>
        <v>0</v>
      </c>
    </row>
    <row r="43" spans="2:7">
      <c r="B43" s="322" t="s">
        <v>482</v>
      </c>
      <c r="C43" s="323" t="s">
        <v>68</v>
      </c>
      <c r="D43" s="324" t="s">
        <v>18</v>
      </c>
      <c r="E43" s="324">
        <v>0</v>
      </c>
      <c r="F43" s="16"/>
      <c r="G43" s="54">
        <f t="shared" ref="G43:G47" si="3">F43*E43</f>
        <v>0</v>
      </c>
    </row>
    <row r="44" spans="2:7">
      <c r="B44" s="322" t="s">
        <v>483</v>
      </c>
      <c r="C44" s="323" t="s">
        <v>69</v>
      </c>
      <c r="D44" s="324" t="s">
        <v>18</v>
      </c>
      <c r="E44" s="324">
        <v>2</v>
      </c>
      <c r="F44" s="16"/>
      <c r="G44" s="54">
        <f t="shared" si="3"/>
        <v>0</v>
      </c>
    </row>
    <row r="45" spans="2:7">
      <c r="B45" s="322" t="s">
        <v>484</v>
      </c>
      <c r="C45" s="323" t="s">
        <v>70</v>
      </c>
      <c r="D45" s="324" t="s">
        <v>18</v>
      </c>
      <c r="E45" s="324">
        <v>3</v>
      </c>
      <c r="F45" s="16"/>
      <c r="G45" s="54">
        <f t="shared" si="3"/>
        <v>0</v>
      </c>
    </row>
    <row r="46" spans="2:7">
      <c r="B46" s="322" t="s">
        <v>485</v>
      </c>
      <c r="C46" s="323" t="s">
        <v>71</v>
      </c>
      <c r="D46" s="324" t="s">
        <v>18</v>
      </c>
      <c r="E46" s="324">
        <v>0</v>
      </c>
      <c r="F46" s="16"/>
      <c r="G46" s="54">
        <f t="shared" si="3"/>
        <v>0</v>
      </c>
    </row>
    <row r="47" spans="2:7">
      <c r="B47" s="322" t="s">
        <v>485</v>
      </c>
      <c r="C47" s="323" t="s">
        <v>322</v>
      </c>
      <c r="D47" s="324" t="s">
        <v>18</v>
      </c>
      <c r="E47" s="324">
        <v>0</v>
      </c>
      <c r="F47" s="16"/>
      <c r="G47" s="54">
        <f t="shared" si="3"/>
        <v>0</v>
      </c>
    </row>
    <row r="48" spans="2:7">
      <c r="B48" s="14"/>
      <c r="C48" s="30"/>
      <c r="D48" s="15"/>
      <c r="E48" s="15"/>
      <c r="F48" s="16"/>
      <c r="G48" s="54"/>
    </row>
    <row r="49" spans="2:7">
      <c r="B49" s="14"/>
      <c r="C49" s="56" t="s">
        <v>44</v>
      </c>
      <c r="D49" s="15"/>
      <c r="E49" s="15"/>
      <c r="F49" s="16">
        <f>'Bill 2.1-Total Petrol Station'!F43</f>
        <v>0</v>
      </c>
      <c r="G49" s="54"/>
    </row>
    <row r="50" spans="2:7" ht="26.4">
      <c r="B50" s="14" t="s">
        <v>226</v>
      </c>
      <c r="C50" s="30" t="s">
        <v>74</v>
      </c>
      <c r="D50" s="15" t="s">
        <v>18</v>
      </c>
      <c r="E50" s="15">
        <v>5</v>
      </c>
      <c r="F50" s="16">
        <f>'Bill 2.1-Total Petrol Station'!F44</f>
        <v>0</v>
      </c>
      <c r="G50" s="54">
        <f t="shared" si="2"/>
        <v>0</v>
      </c>
    </row>
    <row r="51" spans="2:7" ht="26.4">
      <c r="B51" s="14" t="s">
        <v>227</v>
      </c>
      <c r="C51" s="30" t="s">
        <v>75</v>
      </c>
      <c r="D51" s="15" t="s">
        <v>18</v>
      </c>
      <c r="E51" s="15">
        <v>3</v>
      </c>
      <c r="F51" s="16">
        <f>'Bill 2.1-Total Petrol Station'!F45</f>
        <v>0</v>
      </c>
      <c r="G51" s="54">
        <f t="shared" si="2"/>
        <v>0</v>
      </c>
    </row>
    <row r="52" spans="2:7" ht="39.6">
      <c r="B52" s="14" t="s">
        <v>228</v>
      </c>
      <c r="C52" s="30" t="s">
        <v>45</v>
      </c>
      <c r="D52" s="15" t="s">
        <v>18</v>
      </c>
      <c r="E52" s="15">
        <v>3</v>
      </c>
      <c r="F52" s="16">
        <f>'Bill 2.1-Total Petrol Station'!F46</f>
        <v>0</v>
      </c>
      <c r="G52" s="54">
        <f t="shared" si="2"/>
        <v>0</v>
      </c>
    </row>
    <row r="53" spans="2:7" ht="39.6">
      <c r="B53" s="14" t="s">
        <v>229</v>
      </c>
      <c r="C53" s="30" t="s">
        <v>46</v>
      </c>
      <c r="D53" s="15" t="s">
        <v>18</v>
      </c>
      <c r="E53" s="15">
        <v>5</v>
      </c>
      <c r="F53" s="16">
        <f>'Bill 2.1-Total Petrol Station'!F47</f>
        <v>0</v>
      </c>
      <c r="G53" s="54">
        <f t="shared" si="2"/>
        <v>0</v>
      </c>
    </row>
    <row r="54" spans="2:7" ht="39.6">
      <c r="B54" s="233" t="s">
        <v>230</v>
      </c>
      <c r="C54" s="234" t="s">
        <v>47</v>
      </c>
      <c r="D54" s="235" t="s">
        <v>18</v>
      </c>
      <c r="E54" s="235">
        <v>5</v>
      </c>
      <c r="F54" s="16">
        <f>'Bill 2.1-Total Petrol Station'!F48</f>
        <v>0</v>
      </c>
      <c r="G54" s="237">
        <f t="shared" si="2"/>
        <v>0</v>
      </c>
    </row>
    <row r="55" spans="2:7" ht="39.6">
      <c r="B55" s="14" t="s">
        <v>231</v>
      </c>
      <c r="C55" s="30" t="s">
        <v>48</v>
      </c>
      <c r="D55" s="15" t="s">
        <v>18</v>
      </c>
      <c r="E55" s="15">
        <v>6</v>
      </c>
      <c r="F55" s="16">
        <f>'Bill 2.1-Total Petrol Station'!F49</f>
        <v>0</v>
      </c>
      <c r="G55" s="54">
        <f t="shared" si="2"/>
        <v>0</v>
      </c>
    </row>
    <row r="56" spans="2:7">
      <c r="B56" s="14"/>
      <c r="C56" s="56" t="s">
        <v>49</v>
      </c>
      <c r="D56" s="15"/>
      <c r="E56" s="15"/>
      <c r="F56" s="16">
        <f>'Bill 2.1-Total Petrol Station'!F50</f>
        <v>0</v>
      </c>
      <c r="G56" s="54"/>
    </row>
    <row r="57" spans="2:7" ht="39.6">
      <c r="B57" s="14" t="s">
        <v>232</v>
      </c>
      <c r="C57" s="30" t="s">
        <v>50</v>
      </c>
      <c r="D57" s="15" t="s">
        <v>32</v>
      </c>
      <c r="E57" s="15">
        <v>1</v>
      </c>
      <c r="F57" s="16">
        <f>'Bill 2.1-Total Petrol Station'!F51</f>
        <v>0</v>
      </c>
      <c r="G57" s="54">
        <f>F57</f>
        <v>0</v>
      </c>
    </row>
    <row r="58" spans="2:7">
      <c r="B58" s="14"/>
      <c r="C58" s="30" t="s">
        <v>3</v>
      </c>
      <c r="D58" s="15"/>
      <c r="E58" s="15"/>
      <c r="F58" s="16">
        <f>'Bill 2.1-Total Petrol Station'!F52</f>
        <v>0</v>
      </c>
      <c r="G58" s="54"/>
    </row>
    <row r="59" spans="2:7">
      <c r="B59" s="14"/>
      <c r="C59" s="30" t="s">
        <v>2</v>
      </c>
      <c r="D59" s="15"/>
      <c r="E59" s="15"/>
      <c r="F59" s="16">
        <f>'Bill 2.1-Total Petrol Station'!F53</f>
        <v>0</v>
      </c>
      <c r="G59" s="54"/>
    </row>
    <row r="60" spans="2:7">
      <c r="B60" s="14"/>
      <c r="C60" s="56" t="s">
        <v>51</v>
      </c>
      <c r="D60" s="15"/>
      <c r="E60" s="15"/>
      <c r="F60" s="16">
        <f>'Bill 2.1-Total Petrol Station'!F54</f>
        <v>0</v>
      </c>
      <c r="G60" s="54"/>
    </row>
    <row r="61" spans="2:7" ht="92.4">
      <c r="B61" s="14" t="s">
        <v>251</v>
      </c>
      <c r="C61" s="30" t="s">
        <v>76</v>
      </c>
      <c r="D61" s="15" t="s">
        <v>29</v>
      </c>
      <c r="E61" s="15">
        <v>6</v>
      </c>
      <c r="F61" s="16">
        <f>'Bill 2.1-Total Petrol Station'!F55</f>
        <v>0</v>
      </c>
      <c r="G61" s="54">
        <f>F61*E61</f>
        <v>0</v>
      </c>
    </row>
    <row r="62" spans="2:7" ht="105.6">
      <c r="B62" s="14" t="s">
        <v>233</v>
      </c>
      <c r="C62" s="286" t="s">
        <v>396</v>
      </c>
      <c r="D62" s="15" t="s">
        <v>29</v>
      </c>
      <c r="E62" s="15">
        <v>20</v>
      </c>
      <c r="F62" s="16">
        <f>'Bill 2.1-Total Petrol Station'!F56</f>
        <v>0</v>
      </c>
      <c r="G62" s="54">
        <f>E62*F62</f>
        <v>0</v>
      </c>
    </row>
    <row r="63" spans="2:7" ht="26.4">
      <c r="B63" s="14" t="s">
        <v>234</v>
      </c>
      <c r="C63" s="216" t="s">
        <v>52</v>
      </c>
      <c r="D63" s="15" t="s">
        <v>210</v>
      </c>
      <c r="E63" s="15">
        <f>20%*E62*2</f>
        <v>8</v>
      </c>
      <c r="F63" s="16">
        <f>'Bill 2.1-Total Petrol Station'!F57</f>
        <v>0</v>
      </c>
      <c r="G63" s="54">
        <f>E63*F63</f>
        <v>0</v>
      </c>
    </row>
    <row r="64" spans="2:7" ht="39.6">
      <c r="B64" s="14" t="s">
        <v>309</v>
      </c>
      <c r="C64" s="216" t="s">
        <v>53</v>
      </c>
      <c r="D64" s="15" t="s">
        <v>32</v>
      </c>
      <c r="E64" s="15">
        <v>1</v>
      </c>
      <c r="F64" s="16">
        <f>'Bill 2.1-Total Petrol Station'!F58</f>
        <v>0</v>
      </c>
      <c r="G64" s="54">
        <f>E64*F64</f>
        <v>0</v>
      </c>
    </row>
    <row r="65" spans="2:7">
      <c r="B65" s="14"/>
      <c r="C65" s="216" t="s">
        <v>3</v>
      </c>
      <c r="D65" s="15"/>
      <c r="E65" s="15"/>
      <c r="F65" s="16">
        <f>'Bill 2.1-Total Petrol Station'!F59</f>
        <v>0</v>
      </c>
      <c r="G65" s="54"/>
    </row>
    <row r="66" spans="2:7">
      <c r="B66" s="14"/>
      <c r="C66" s="216" t="s">
        <v>2</v>
      </c>
      <c r="D66" s="15"/>
      <c r="E66" s="15"/>
      <c r="F66" s="16">
        <f>'Bill 2.1-Total Petrol Station'!F60</f>
        <v>0</v>
      </c>
      <c r="G66" s="54"/>
    </row>
    <row r="67" spans="2:7">
      <c r="B67" s="14"/>
      <c r="C67" s="216" t="s">
        <v>4</v>
      </c>
      <c r="D67" s="15"/>
      <c r="E67" s="15"/>
      <c r="F67" s="16">
        <f>'Bill 2.1-Total Petrol Station'!F61</f>
        <v>0</v>
      </c>
      <c r="G67" s="54"/>
    </row>
    <row r="68" spans="2:7">
      <c r="B68" s="14" t="s">
        <v>235</v>
      </c>
      <c r="C68" s="30" t="s">
        <v>54</v>
      </c>
      <c r="D68" s="15" t="s">
        <v>29</v>
      </c>
      <c r="E68" s="15">
        <v>50</v>
      </c>
      <c r="F68" s="16">
        <f>'Bill 2.1-Total Petrol Station'!F62</f>
        <v>0</v>
      </c>
      <c r="G68" s="54">
        <f t="shared" ref="G68:G83" si="4">F68*E68</f>
        <v>0</v>
      </c>
    </row>
    <row r="69" spans="2:7" ht="26.4">
      <c r="B69" s="14" t="s">
        <v>236</v>
      </c>
      <c r="C69" s="30" t="s">
        <v>55</v>
      </c>
      <c r="D69" s="15" t="s">
        <v>29</v>
      </c>
      <c r="E69" s="15">
        <f>E9</f>
        <v>560</v>
      </c>
      <c r="F69" s="16">
        <f>'Bill 2.1-Total Petrol Station'!F63</f>
        <v>0</v>
      </c>
      <c r="G69" s="54">
        <f t="shared" si="4"/>
        <v>0</v>
      </c>
    </row>
    <row r="70" spans="2:7" ht="26.4">
      <c r="B70" s="14" t="s">
        <v>56</v>
      </c>
      <c r="C70" s="56" t="s">
        <v>57</v>
      </c>
      <c r="D70" s="15"/>
      <c r="E70" s="15"/>
      <c r="F70" s="16">
        <f>'Bill 2.1-Total Petrol Station'!F64</f>
        <v>0</v>
      </c>
      <c r="G70" s="54"/>
    </row>
    <row r="71" spans="2:7">
      <c r="B71" s="14"/>
      <c r="C71" s="30" t="s">
        <v>58</v>
      </c>
      <c r="D71" s="15"/>
      <c r="E71" s="15"/>
      <c r="F71" s="16">
        <f>'Bill 2.1-Total Petrol Station'!F65</f>
        <v>0</v>
      </c>
      <c r="G71" s="54"/>
    </row>
    <row r="72" spans="2:7" s="164" customFormat="1">
      <c r="B72" s="14"/>
      <c r="C72" s="30" t="s">
        <v>59</v>
      </c>
      <c r="D72" s="15"/>
      <c r="E72" s="15"/>
      <c r="F72" s="16">
        <f>'Bill 2.1-Total Petrol Station'!F66</f>
        <v>0</v>
      </c>
      <c r="G72" s="184"/>
    </row>
    <row r="73" spans="2:7" ht="14.4">
      <c r="B73" s="14" t="s">
        <v>237</v>
      </c>
      <c r="C73" s="30" t="s">
        <v>60</v>
      </c>
      <c r="D73" s="15" t="s">
        <v>210</v>
      </c>
      <c r="E73" s="231">
        <f>(3.142*0.4*0.4)*220</f>
        <v>110.59840000000001</v>
      </c>
      <c r="F73" s="16">
        <f>'Bill 2.1-Total Petrol Station'!F67</f>
        <v>0</v>
      </c>
      <c r="G73" s="54">
        <f t="shared" si="4"/>
        <v>0</v>
      </c>
    </row>
    <row r="74" spans="2:7" ht="14.4">
      <c r="B74" s="14" t="s">
        <v>238</v>
      </c>
      <c r="C74" s="30" t="s">
        <v>61</v>
      </c>
      <c r="D74" s="15" t="s">
        <v>210</v>
      </c>
      <c r="E74" s="231">
        <f t="shared" ref="E74:E75" si="5">(3.142*0.4*0.4)*220</f>
        <v>110.59840000000001</v>
      </c>
      <c r="F74" s="16">
        <f>'Bill 2.1-Total Petrol Station'!F68</f>
        <v>0</v>
      </c>
      <c r="G74" s="54">
        <f t="shared" si="4"/>
        <v>0</v>
      </c>
    </row>
    <row r="75" spans="2:7" ht="14.4">
      <c r="B75" s="14" t="s">
        <v>239</v>
      </c>
      <c r="C75" s="30" t="s">
        <v>62</v>
      </c>
      <c r="D75" s="15" t="s">
        <v>210</v>
      </c>
      <c r="E75" s="231">
        <f t="shared" si="5"/>
        <v>110.59840000000001</v>
      </c>
      <c r="F75" s="16">
        <f>'Bill 2.1-Total Petrol Station'!F69</f>
        <v>0</v>
      </c>
      <c r="G75" s="54">
        <f t="shared" si="4"/>
        <v>0</v>
      </c>
    </row>
    <row r="76" spans="2:7" ht="13.8" thickBot="1">
      <c r="B76" s="14"/>
      <c r="C76" s="30"/>
      <c r="D76" s="15"/>
      <c r="E76" s="231"/>
      <c r="F76" s="16">
        <f>'Bill 2.1-Total Petrol Station'!F70</f>
        <v>0</v>
      </c>
      <c r="G76" s="54"/>
    </row>
    <row r="77" spans="2:7" ht="13.8" thickBot="1">
      <c r="B77" s="185" t="s">
        <v>310</v>
      </c>
      <c r="C77" s="186"/>
      <c r="D77" s="40"/>
      <c r="E77" s="41"/>
      <c r="F77" s="16">
        <f>'Bill 2.1-Total Petrol Station'!F71</f>
        <v>0</v>
      </c>
      <c r="G77" s="188">
        <f>SUM(G36:G75)</f>
        <v>0</v>
      </c>
    </row>
    <row r="78" spans="2:7">
      <c r="B78" s="14"/>
      <c r="C78" s="30" t="s">
        <v>63</v>
      </c>
      <c r="D78" s="15"/>
      <c r="E78" s="15"/>
      <c r="F78" s="16">
        <f>'Bill 2.1-Total Petrol Station'!F72</f>
        <v>0</v>
      </c>
      <c r="G78" s="54"/>
    </row>
    <row r="79" spans="2:7" ht="14.4">
      <c r="B79" s="14" t="s">
        <v>240</v>
      </c>
      <c r="C79" s="30" t="s">
        <v>60</v>
      </c>
      <c r="D79" s="15" t="s">
        <v>210</v>
      </c>
      <c r="E79" s="231">
        <f>(3.142*0.6*0.6)*0.5*E73</f>
        <v>62.550031103999999</v>
      </c>
      <c r="F79" s="16">
        <f>'Bill 2.1-Total Petrol Station'!F73</f>
        <v>0</v>
      </c>
      <c r="G79" s="54">
        <f t="shared" si="4"/>
        <v>0</v>
      </c>
    </row>
    <row r="80" spans="2:7" ht="14.4">
      <c r="B80" s="14" t="s">
        <v>241</v>
      </c>
      <c r="C80" s="30" t="s">
        <v>61</v>
      </c>
      <c r="D80" s="15" t="s">
        <v>210</v>
      </c>
      <c r="E80" s="231">
        <f t="shared" ref="E80:E81" si="6">(3.142*0.6*0.6)*0.5*E74</f>
        <v>62.550031103999999</v>
      </c>
      <c r="F80" s="16">
        <f>'Bill 2.1-Total Petrol Station'!F74</f>
        <v>0</v>
      </c>
      <c r="G80" s="54">
        <f t="shared" si="4"/>
        <v>0</v>
      </c>
    </row>
    <row r="81" spans="2:241" ht="14.4">
      <c r="B81" s="14" t="s">
        <v>242</v>
      </c>
      <c r="C81" s="30" t="s">
        <v>62</v>
      </c>
      <c r="D81" s="15" t="s">
        <v>210</v>
      </c>
      <c r="E81" s="231">
        <f t="shared" si="6"/>
        <v>62.550031103999999</v>
      </c>
      <c r="F81" s="16">
        <f>'Bill 2.1-Total Petrol Station'!F75</f>
        <v>0</v>
      </c>
      <c r="G81" s="54">
        <f t="shared" si="4"/>
        <v>0</v>
      </c>
    </row>
    <row r="82" spans="2:241" ht="43.5" customHeight="1">
      <c r="B82" s="14"/>
      <c r="C82" s="30" t="s">
        <v>312</v>
      </c>
      <c r="D82" s="15"/>
      <c r="E82" s="15"/>
      <c r="F82" s="16">
        <f>'Bill 2.1-Total Petrol Station'!F76</f>
        <v>0</v>
      </c>
      <c r="G82" s="54"/>
    </row>
    <row r="83" spans="2:241">
      <c r="B83" s="14" t="s">
        <v>243</v>
      </c>
      <c r="C83" s="30" t="s">
        <v>313</v>
      </c>
      <c r="D83" s="15" t="s">
        <v>29</v>
      </c>
      <c r="E83" s="15">
        <f>25%*E9</f>
        <v>140</v>
      </c>
      <c r="F83" s="16">
        <f>'Bill 2.1-Total Petrol Station'!F77</f>
        <v>0</v>
      </c>
      <c r="G83" s="54">
        <f t="shared" si="4"/>
        <v>0</v>
      </c>
    </row>
    <row r="84" spans="2:241" ht="13.8" thickBot="1">
      <c r="B84" s="220"/>
      <c r="C84" s="44"/>
      <c r="D84" s="36"/>
      <c r="E84" s="36"/>
      <c r="F84" s="37"/>
      <c r="G84" s="223"/>
    </row>
    <row r="85" spans="2:241" ht="13.8" thickBot="1">
      <c r="B85" s="185" t="s">
        <v>310</v>
      </c>
      <c r="C85" s="186"/>
      <c r="D85" s="40"/>
      <c r="E85" s="41"/>
      <c r="F85" s="187"/>
      <c r="G85" s="188">
        <f>SUM(G79:G83)</f>
        <v>0</v>
      </c>
    </row>
    <row r="87" spans="2:241" s="8" customFormat="1">
      <c r="B87" s="6"/>
      <c r="C87" s="7"/>
      <c r="D87" s="6"/>
      <c r="E87" s="6"/>
      <c r="F87" s="6"/>
      <c r="G87" s="6"/>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c r="HO87" s="18"/>
      <c r="HP87" s="18"/>
      <c r="HQ87" s="18"/>
      <c r="HR87" s="18"/>
      <c r="HS87" s="18"/>
      <c r="HT87" s="18"/>
      <c r="HU87" s="18"/>
      <c r="HV87" s="18"/>
      <c r="HW87" s="18"/>
      <c r="HX87" s="18"/>
      <c r="HY87" s="18"/>
      <c r="HZ87" s="18"/>
      <c r="IA87" s="18"/>
      <c r="IB87" s="18"/>
      <c r="IC87" s="18"/>
      <c r="ID87" s="18"/>
      <c r="IE87" s="18"/>
      <c r="IF87" s="18"/>
      <c r="IG87" s="18"/>
    </row>
  </sheetData>
  <mergeCells count="3">
    <mergeCell ref="B1:G1"/>
    <mergeCell ref="B2:G2"/>
    <mergeCell ref="B3:G3"/>
  </mergeCells>
  <printOptions horizontalCentered="1"/>
  <pageMargins left="0.70866141732283472" right="0.70866141732283472" top="0.74803149606299213" bottom="0.74803149606299213" header="0.31496062992125984" footer="0.31496062992125984"/>
  <pageSetup paperSize="9" scale="69" fitToHeight="0" orientation="portrait" r:id="rId1"/>
  <headerFooter>
    <oddFooter>&amp;L&amp;"Cambria,Regular"&amp;10Prepared by Tana Water Works Development Agency&amp;C&amp;"Cambria,Regular"&amp;10&amp;P of &amp;N</oddFooter>
  </headerFooter>
  <rowBreaks count="2" manualBreakCount="2">
    <brk id="35" min="1" max="6" man="1"/>
    <brk id="77"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pageSetUpPr fitToPage="1"/>
  </sheetPr>
  <dimension ref="B1:D45"/>
  <sheetViews>
    <sheetView view="pageBreakPreview" zoomScaleNormal="100" zoomScaleSheetLayoutView="100" workbookViewId="0">
      <selection activeCell="D7" sqref="D7"/>
    </sheetView>
  </sheetViews>
  <sheetFormatPr defaultColWidth="9.109375" defaultRowHeight="16.5" customHeight="1"/>
  <cols>
    <col min="1" max="1" width="2" style="1" customWidth="1"/>
    <col min="2" max="2" width="10.88671875" style="1" customWidth="1"/>
    <col min="3" max="3" width="70.88671875" style="1" customWidth="1"/>
    <col min="4" max="4" width="20.88671875" style="1" customWidth="1"/>
    <col min="5" max="16384" width="9.109375" style="1"/>
  </cols>
  <sheetData>
    <row r="1" spans="2:4" ht="16.5" customHeight="1" thickBot="1"/>
    <row r="2" spans="2:4" ht="20.100000000000001" customHeight="1" thickBot="1">
      <c r="B2" s="353" t="str">
        <f>'Bill 2.2-equity tert Sewer'!B2:G2</f>
        <v>PROPOSED LAST MILE CONNECTIVITY FOR MAUA SEWERAGE PROJECT</v>
      </c>
      <c r="C2" s="354"/>
      <c r="D2" s="355"/>
    </row>
    <row r="3" spans="2:4" ht="20.100000000000001" customHeight="1" thickBot="1">
      <c r="B3" s="356" t="s">
        <v>356</v>
      </c>
      <c r="C3" s="357"/>
      <c r="D3" s="358"/>
    </row>
    <row r="4" spans="2:4" ht="16.5" customHeight="1">
      <c r="B4" s="104"/>
      <c r="C4" s="105"/>
      <c r="D4" s="106" t="s">
        <v>115</v>
      </c>
    </row>
    <row r="5" spans="2:4" ht="16.5" customHeight="1" thickBot="1">
      <c r="B5" s="107"/>
      <c r="C5" s="108"/>
      <c r="D5" s="109" t="s">
        <v>126</v>
      </c>
    </row>
    <row r="6" spans="2:4" ht="16.5" customHeight="1">
      <c r="B6" s="110"/>
      <c r="C6" s="111"/>
      <c r="D6" s="112"/>
    </row>
    <row r="7" spans="2:4" ht="16.5" customHeight="1">
      <c r="B7" s="113"/>
      <c r="C7" s="114" t="s">
        <v>64</v>
      </c>
      <c r="D7" s="115">
        <f>'Bill 2.5-LVS mrkt Se'!G35</f>
        <v>0</v>
      </c>
    </row>
    <row r="8" spans="2:4" ht="16.5" customHeight="1">
      <c r="B8" s="113"/>
      <c r="C8" s="114"/>
      <c r="D8" s="115"/>
    </row>
    <row r="9" spans="2:4" s="2" customFormat="1" ht="16.5" customHeight="1">
      <c r="B9" s="113"/>
      <c r="C9" s="114" t="s">
        <v>65</v>
      </c>
      <c r="D9" s="115">
        <f>'Bill 2.5-LVS mrkt Se'!G77</f>
        <v>0</v>
      </c>
    </row>
    <row r="10" spans="2:4" s="2" customFormat="1" ht="16.5" customHeight="1">
      <c r="B10" s="113"/>
      <c r="C10" s="114"/>
      <c r="D10" s="115"/>
    </row>
    <row r="11" spans="2:4" ht="16.5" customHeight="1">
      <c r="B11" s="113"/>
      <c r="C11" s="114" t="s">
        <v>66</v>
      </c>
      <c r="D11" s="115">
        <f>'Bill 2.5-LVS mrkt Se'!G85</f>
        <v>0</v>
      </c>
    </row>
    <row r="12" spans="2:4" ht="16.5" customHeight="1">
      <c r="B12" s="113"/>
      <c r="C12" s="114"/>
      <c r="D12" s="115"/>
    </row>
    <row r="13" spans="2:4" ht="16.5" customHeight="1">
      <c r="B13" s="113"/>
      <c r="C13" s="114"/>
      <c r="D13" s="115"/>
    </row>
    <row r="14" spans="2:4" ht="16.5" customHeight="1">
      <c r="B14" s="113"/>
      <c r="C14" s="114"/>
      <c r="D14" s="115"/>
    </row>
    <row r="15" spans="2:4" ht="16.5" customHeight="1">
      <c r="B15" s="113"/>
      <c r="C15" s="114"/>
      <c r="D15" s="115"/>
    </row>
    <row r="16" spans="2:4" ht="16.5" customHeight="1">
      <c r="B16" s="113"/>
      <c r="C16" s="114"/>
      <c r="D16" s="115"/>
    </row>
    <row r="17" spans="2:4" ht="16.5" customHeight="1">
      <c r="B17" s="113"/>
      <c r="C17" s="114"/>
      <c r="D17" s="115"/>
    </row>
    <row r="18" spans="2:4" ht="16.5" customHeight="1">
      <c r="B18" s="113"/>
      <c r="C18" s="114"/>
      <c r="D18" s="115"/>
    </row>
    <row r="19" spans="2:4" ht="16.5" customHeight="1">
      <c r="B19" s="113"/>
      <c r="C19" s="114"/>
      <c r="D19" s="115"/>
    </row>
    <row r="20" spans="2:4" ht="16.5" customHeight="1">
      <c r="B20" s="113"/>
      <c r="C20" s="114"/>
      <c r="D20" s="115"/>
    </row>
    <row r="21" spans="2:4" ht="16.5" customHeight="1">
      <c r="B21" s="113"/>
      <c r="C21" s="114"/>
      <c r="D21" s="115"/>
    </row>
    <row r="22" spans="2:4" ht="16.5" customHeight="1">
      <c r="B22" s="113"/>
      <c r="C22" s="114"/>
      <c r="D22" s="115"/>
    </row>
    <row r="23" spans="2:4" ht="16.5" customHeight="1">
      <c r="B23" s="113"/>
      <c r="C23" s="114"/>
      <c r="D23" s="115"/>
    </row>
    <row r="24" spans="2:4" ht="16.5" customHeight="1">
      <c r="B24" s="113"/>
      <c r="C24" s="114"/>
      <c r="D24" s="115"/>
    </row>
    <row r="25" spans="2:4" ht="16.5" customHeight="1">
      <c r="B25" s="113"/>
      <c r="C25" s="114"/>
      <c r="D25" s="115"/>
    </row>
    <row r="26" spans="2:4" ht="16.5" customHeight="1">
      <c r="B26" s="113"/>
      <c r="C26" s="114"/>
      <c r="D26" s="115"/>
    </row>
    <row r="27" spans="2:4" ht="16.5" customHeight="1">
      <c r="B27" s="113"/>
      <c r="C27" s="114"/>
      <c r="D27" s="115"/>
    </row>
    <row r="28" spans="2:4" ht="16.5" customHeight="1">
      <c r="B28" s="113"/>
      <c r="C28" s="114"/>
      <c r="D28" s="115"/>
    </row>
    <row r="29" spans="2:4" ht="16.5" customHeight="1">
      <c r="B29" s="113"/>
      <c r="C29" s="114"/>
      <c r="D29" s="115"/>
    </row>
    <row r="30" spans="2:4" ht="16.5" customHeight="1">
      <c r="B30" s="113"/>
      <c r="C30" s="114"/>
      <c r="D30" s="115"/>
    </row>
    <row r="31" spans="2:4" ht="16.5" customHeight="1">
      <c r="B31" s="113"/>
      <c r="C31" s="114"/>
      <c r="D31" s="115"/>
    </row>
    <row r="32" spans="2:4" ht="16.5" customHeight="1">
      <c r="B32" s="113"/>
      <c r="C32" s="114"/>
      <c r="D32" s="115"/>
    </row>
    <row r="33" spans="2:4" ht="16.5" customHeight="1">
      <c r="B33" s="113"/>
      <c r="C33" s="114"/>
      <c r="D33" s="115"/>
    </row>
    <row r="34" spans="2:4" ht="16.5" customHeight="1">
      <c r="B34" s="113"/>
      <c r="C34" s="114"/>
      <c r="D34" s="115"/>
    </row>
    <row r="35" spans="2:4" ht="16.5" customHeight="1">
      <c r="B35" s="113"/>
      <c r="C35" s="114"/>
      <c r="D35" s="115"/>
    </row>
    <row r="36" spans="2:4" ht="16.5" customHeight="1">
      <c r="B36" s="113"/>
      <c r="C36" s="114"/>
      <c r="D36" s="115"/>
    </row>
    <row r="37" spans="2:4" ht="16.5" customHeight="1">
      <c r="B37" s="113"/>
      <c r="C37" s="219"/>
      <c r="D37" s="115"/>
    </row>
    <row r="38" spans="2:4" ht="16.5" customHeight="1">
      <c r="B38" s="113"/>
      <c r="C38" s="114"/>
      <c r="D38" s="115"/>
    </row>
    <row r="39" spans="2:4" ht="16.5" customHeight="1">
      <c r="B39" s="113"/>
      <c r="C39" s="114"/>
      <c r="D39" s="115"/>
    </row>
    <row r="40" spans="2:4" ht="16.5" customHeight="1">
      <c r="B40" s="113"/>
      <c r="C40" s="114"/>
      <c r="D40" s="115"/>
    </row>
    <row r="41" spans="2:4" ht="16.5" customHeight="1">
      <c r="B41" s="113"/>
      <c r="C41" s="114"/>
      <c r="D41" s="115"/>
    </row>
    <row r="42" spans="2:4" ht="16.5" customHeight="1">
      <c r="B42" s="113"/>
      <c r="C42" s="114"/>
      <c r="D42" s="115"/>
    </row>
    <row r="43" spans="2:4" ht="16.5" customHeight="1">
      <c r="B43" s="113"/>
      <c r="C43" s="114"/>
      <c r="D43" s="115"/>
    </row>
    <row r="44" spans="2:4" ht="16.5" customHeight="1" thickBot="1">
      <c r="B44" s="113"/>
      <c r="C44" s="114"/>
      <c r="D44" s="115"/>
    </row>
    <row r="45" spans="2:4" ht="16.5" customHeight="1" thickBot="1">
      <c r="B45" s="116"/>
      <c r="C45" s="99" t="s">
        <v>117</v>
      </c>
      <c r="D45" s="100">
        <f>SUM(D7:D11)</f>
        <v>0</v>
      </c>
    </row>
  </sheetData>
  <mergeCells count="2">
    <mergeCell ref="B2:D2"/>
    <mergeCell ref="B3:D3"/>
  </mergeCells>
  <printOptions horizontalCentered="1"/>
  <pageMargins left="0.7" right="0.7" top="0.75" bottom="0.75" header="0.3" footer="0.3"/>
  <pageSetup paperSize="9" scale="85" fitToHeight="0" orientation="portrait" r:id="rId1"/>
  <headerFooter>
    <oddFooter>&amp;L&amp;"Cambria,Regular"&amp;10Prepared by Tana Water Works Development Agency&amp;C&amp;"Cambria,Regular"&amp;10&amp;P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IG86"/>
  <sheetViews>
    <sheetView view="pageBreakPreview" topLeftCell="B73" zoomScaleNormal="100" zoomScaleSheetLayoutView="100" zoomScalePageLayoutView="70" workbookViewId="0">
      <selection activeCell="F42" sqref="F42:F47"/>
    </sheetView>
  </sheetViews>
  <sheetFormatPr defaultColWidth="9.109375" defaultRowHeight="13.2"/>
  <cols>
    <col min="1" max="1" width="2.88671875" style="162" customWidth="1"/>
    <col min="2" max="2" width="10.88671875" style="6" customWidth="1"/>
    <col min="3" max="3" width="50.88671875" style="7" customWidth="1"/>
    <col min="4" max="5" width="13.109375" style="6" customWidth="1"/>
    <col min="6" max="6" width="15.88671875" style="6" customWidth="1"/>
    <col min="7" max="7" width="20.88671875" style="6" customWidth="1"/>
    <col min="8" max="105" width="9.109375" style="162"/>
    <col min="106" max="106" width="45.88671875" style="162" customWidth="1"/>
    <col min="107" max="16384" width="9.109375" style="162"/>
  </cols>
  <sheetData>
    <row r="1" spans="2:10" s="8" customFormat="1" ht="15" customHeight="1" thickBot="1">
      <c r="B1" s="351"/>
      <c r="C1" s="351"/>
      <c r="D1" s="351"/>
      <c r="E1" s="351"/>
      <c r="F1" s="352"/>
      <c r="G1" s="352"/>
    </row>
    <row r="2" spans="2:10" s="8" customFormat="1" ht="20.100000000000001" customHeight="1">
      <c r="B2" s="339" t="str">
        <f>'Bill 2.1.4 Collection Sheet'!B2:D2</f>
        <v>PROPOSED LAST MILE CONNECTIVITY FOR MAUA SEWERAGE PROJECT</v>
      </c>
      <c r="C2" s="340"/>
      <c r="D2" s="340"/>
      <c r="E2" s="340"/>
      <c r="F2" s="340"/>
      <c r="G2" s="341"/>
    </row>
    <row r="3" spans="2:10" s="8" customFormat="1" ht="20.100000000000001" customHeight="1" thickBot="1">
      <c r="B3" s="348" t="s">
        <v>357</v>
      </c>
      <c r="C3" s="349"/>
      <c r="D3" s="349"/>
      <c r="E3" s="349"/>
      <c r="F3" s="349"/>
      <c r="G3" s="350"/>
    </row>
    <row r="4" spans="2:10" s="8" customFormat="1" ht="27" thickBot="1">
      <c r="B4" s="217"/>
      <c r="C4" s="176" t="s">
        <v>82</v>
      </c>
      <c r="D4" s="177" t="s">
        <v>81</v>
      </c>
      <c r="E4" s="173" t="s">
        <v>91</v>
      </c>
      <c r="F4" s="173" t="s">
        <v>92</v>
      </c>
      <c r="G4" s="218" t="s">
        <v>252</v>
      </c>
    </row>
    <row r="5" spans="2:10">
      <c r="B5" s="58" t="s">
        <v>24</v>
      </c>
      <c r="C5" s="163" t="s">
        <v>25</v>
      </c>
      <c r="D5" s="51"/>
      <c r="E5" s="51"/>
      <c r="F5" s="52"/>
      <c r="G5" s="53"/>
    </row>
    <row r="6" spans="2:10">
      <c r="B6" s="14"/>
      <c r="C6" s="30" t="s">
        <v>26</v>
      </c>
      <c r="D6" s="15"/>
      <c r="E6" s="15"/>
      <c r="F6" s="16"/>
      <c r="G6" s="54"/>
    </row>
    <row r="7" spans="2:10">
      <c r="B7" s="14"/>
      <c r="C7" s="56" t="s">
        <v>27</v>
      </c>
      <c r="D7" s="15"/>
      <c r="E7" s="15"/>
      <c r="F7" s="16"/>
      <c r="G7" s="54"/>
    </row>
    <row r="8" spans="2:10" ht="39.6">
      <c r="B8" s="14"/>
      <c r="C8" s="30" t="s">
        <v>28</v>
      </c>
      <c r="D8" s="15"/>
      <c r="E8" s="15"/>
      <c r="F8" s="16"/>
      <c r="G8" s="54"/>
    </row>
    <row r="9" spans="2:10">
      <c r="B9" s="14" t="s">
        <v>244</v>
      </c>
      <c r="C9" s="30" t="s">
        <v>332</v>
      </c>
      <c r="D9" s="15" t="s">
        <v>29</v>
      </c>
      <c r="E9" s="15">
        <v>480</v>
      </c>
      <c r="F9" s="16">
        <f>'Bill 2.1-Total Petrol Station'!F9</f>
        <v>0</v>
      </c>
      <c r="G9" s="54">
        <f>F9*E9</f>
        <v>0</v>
      </c>
      <c r="J9" s="162">
        <f>53+106+40+27+116</f>
        <v>342</v>
      </c>
    </row>
    <row r="10" spans="2:10">
      <c r="B10" s="14" t="s">
        <v>245</v>
      </c>
      <c r="C10" s="30" t="s">
        <v>323</v>
      </c>
      <c r="D10" s="15" t="s">
        <v>18</v>
      </c>
      <c r="E10" s="15">
        <v>13</v>
      </c>
      <c r="F10" s="16">
        <f>'Bill 2.1-Total Petrol Station'!F10</f>
        <v>0</v>
      </c>
      <c r="G10" s="54">
        <f>E10*F10</f>
        <v>0</v>
      </c>
      <c r="J10" s="162">
        <f>E9-J9</f>
        <v>138</v>
      </c>
    </row>
    <row r="11" spans="2:10">
      <c r="B11" s="14"/>
      <c r="C11" s="56" t="s">
        <v>30</v>
      </c>
      <c r="D11" s="15"/>
      <c r="E11" s="15"/>
      <c r="F11" s="16">
        <f>'Bill 2.1-Total Petrol Station'!F11</f>
        <v>0</v>
      </c>
      <c r="G11" s="54"/>
    </row>
    <row r="12" spans="2:10" ht="79.2">
      <c r="B12" s="14" t="s">
        <v>212</v>
      </c>
      <c r="C12" s="30" t="s">
        <v>31</v>
      </c>
      <c r="D12" s="15" t="s">
        <v>32</v>
      </c>
      <c r="E12" s="15">
        <v>1</v>
      </c>
      <c r="F12" s="16"/>
      <c r="G12" s="54">
        <f>F12</f>
        <v>0</v>
      </c>
    </row>
    <row r="13" spans="2:10" ht="39.6">
      <c r="B13" s="14" t="s">
        <v>213</v>
      </c>
      <c r="C13" s="30" t="s">
        <v>33</v>
      </c>
      <c r="D13" s="15" t="s">
        <v>32</v>
      </c>
      <c r="E13" s="15">
        <v>1</v>
      </c>
      <c r="F13" s="16"/>
      <c r="G13" s="54">
        <f>F13</f>
        <v>0</v>
      </c>
    </row>
    <row r="14" spans="2:10" ht="18" customHeight="1">
      <c r="B14" s="221" t="s">
        <v>34</v>
      </c>
      <c r="C14" s="174" t="s">
        <v>35</v>
      </c>
      <c r="D14" s="33"/>
      <c r="E14" s="34"/>
      <c r="F14" s="16">
        <f>'Bill 2.1-Total Petrol Station'!F14</f>
        <v>0</v>
      </c>
      <c r="G14" s="183"/>
    </row>
    <row r="15" spans="2:10" ht="105.6">
      <c r="B15" s="221"/>
      <c r="C15" s="232" t="s">
        <v>314</v>
      </c>
      <c r="D15" s="33"/>
      <c r="E15" s="34"/>
      <c r="F15" s="16">
        <f>'Bill 2.1-Total Petrol Station'!F15</f>
        <v>0</v>
      </c>
      <c r="G15" s="183"/>
    </row>
    <row r="16" spans="2:10">
      <c r="B16" s="14"/>
      <c r="C16" s="56" t="s">
        <v>36</v>
      </c>
      <c r="D16" s="15"/>
      <c r="E16" s="15"/>
      <c r="F16" s="16">
        <f>'Bill 2.1-Total Petrol Station'!F16</f>
        <v>0</v>
      </c>
      <c r="G16" s="54"/>
    </row>
    <row r="17" spans="2:7" ht="139.5" customHeight="1">
      <c r="B17" s="14" t="s">
        <v>214</v>
      </c>
      <c r="C17" s="30" t="s">
        <v>404</v>
      </c>
      <c r="D17" s="15" t="s">
        <v>210</v>
      </c>
      <c r="E17" s="15">
        <f>E9*4</f>
        <v>1920</v>
      </c>
      <c r="F17" s="16">
        <f>'Bill 2.1-Total Petrol Station'!F17</f>
        <v>0</v>
      </c>
      <c r="G17" s="54">
        <f t="shared" ref="G17:G30" si="0">F17*E17</f>
        <v>0</v>
      </c>
    </row>
    <row r="18" spans="2:7" ht="26.4">
      <c r="B18" s="14"/>
      <c r="C18" s="30" t="s">
        <v>37</v>
      </c>
      <c r="D18" s="15"/>
      <c r="E18" s="15"/>
      <c r="F18" s="16">
        <f>'Bill 2.1-Total Petrol Station'!F18</f>
        <v>0</v>
      </c>
      <c r="G18" s="54"/>
    </row>
    <row r="19" spans="2:7">
      <c r="B19" s="14" t="s">
        <v>215</v>
      </c>
      <c r="C19" s="30" t="s">
        <v>316</v>
      </c>
      <c r="D19" s="15" t="s">
        <v>18</v>
      </c>
      <c r="E19" s="15">
        <v>2</v>
      </c>
      <c r="F19" s="16">
        <f>'Bill 2.1-Total Petrol Station'!F19</f>
        <v>0</v>
      </c>
      <c r="G19" s="184">
        <f t="shared" ref="G19" si="1">F19*E19</f>
        <v>0</v>
      </c>
    </row>
    <row r="20" spans="2:7">
      <c r="B20" s="14" t="s">
        <v>216</v>
      </c>
      <c r="C20" s="30" t="s">
        <v>38</v>
      </c>
      <c r="D20" s="15" t="s">
        <v>18</v>
      </c>
      <c r="E20" s="15">
        <v>1</v>
      </c>
      <c r="F20" s="16">
        <f>'Bill 2.1-Total Petrol Station'!F20</f>
        <v>0</v>
      </c>
      <c r="G20" s="184">
        <f t="shared" si="0"/>
        <v>0</v>
      </c>
    </row>
    <row r="21" spans="2:7">
      <c r="B21" s="14" t="s">
        <v>315</v>
      </c>
      <c r="C21" s="30" t="s">
        <v>39</v>
      </c>
      <c r="D21" s="15" t="s">
        <v>18</v>
      </c>
      <c r="E21" s="15">
        <v>1</v>
      </c>
      <c r="F21" s="16">
        <f>'Bill 2.1-Total Petrol Station'!F21</f>
        <v>0</v>
      </c>
      <c r="G21" s="184">
        <f t="shared" si="0"/>
        <v>0</v>
      </c>
    </row>
    <row r="22" spans="2:7">
      <c r="B22" s="14" t="s">
        <v>40</v>
      </c>
      <c r="C22" s="56" t="s">
        <v>41</v>
      </c>
      <c r="D22" s="15"/>
      <c r="E22" s="15"/>
      <c r="F22" s="16">
        <f>'Bill 2.1-Total Petrol Station'!F22</f>
        <v>0</v>
      </c>
      <c r="G22" s="54"/>
    </row>
    <row r="23" spans="2:7" ht="79.2">
      <c r="B23" s="14"/>
      <c r="C23" s="30" t="s">
        <v>311</v>
      </c>
      <c r="D23" s="15"/>
      <c r="E23" s="15"/>
      <c r="F23" s="16">
        <f>'Bill 2.1-Total Petrol Station'!F23</f>
        <v>0</v>
      </c>
      <c r="G23" s="54"/>
    </row>
    <row r="24" spans="2:7">
      <c r="B24" s="14" t="s">
        <v>217</v>
      </c>
      <c r="C24" s="30" t="s">
        <v>333</v>
      </c>
      <c r="D24" s="15" t="s">
        <v>29</v>
      </c>
      <c r="E24" s="15">
        <v>138</v>
      </c>
      <c r="F24" s="16">
        <f>'Bill 2.1-Total Petrol Station'!F24</f>
        <v>0</v>
      </c>
      <c r="G24" s="54">
        <f t="shared" si="0"/>
        <v>0</v>
      </c>
    </row>
    <row r="25" spans="2:7">
      <c r="B25" s="14" t="s">
        <v>218</v>
      </c>
      <c r="C25" s="30" t="s">
        <v>334</v>
      </c>
      <c r="D25" s="15" t="s">
        <v>29</v>
      </c>
      <c r="E25" s="15">
        <v>53</v>
      </c>
      <c r="F25" s="16">
        <f>'Bill 2.1-Total Petrol Station'!F25</f>
        <v>0</v>
      </c>
      <c r="G25" s="54">
        <f t="shared" si="0"/>
        <v>0</v>
      </c>
    </row>
    <row r="26" spans="2:7">
      <c r="B26" s="14" t="s">
        <v>219</v>
      </c>
      <c r="C26" s="30" t="s">
        <v>335</v>
      </c>
      <c r="D26" s="15" t="s">
        <v>29</v>
      </c>
      <c r="E26" s="15">
        <v>106</v>
      </c>
      <c r="F26" s="16">
        <f>'Bill 2.1-Total Petrol Station'!F26</f>
        <v>0</v>
      </c>
      <c r="G26" s="54">
        <f t="shared" si="0"/>
        <v>0</v>
      </c>
    </row>
    <row r="27" spans="2:7">
      <c r="B27" s="14" t="s">
        <v>220</v>
      </c>
      <c r="C27" s="30" t="s">
        <v>336</v>
      </c>
      <c r="D27" s="15" t="s">
        <v>29</v>
      </c>
      <c r="E27" s="15">
        <v>40</v>
      </c>
      <c r="F27" s="16">
        <f>'Bill 2.1-Total Petrol Station'!F27</f>
        <v>0</v>
      </c>
      <c r="G27" s="54">
        <f t="shared" si="0"/>
        <v>0</v>
      </c>
    </row>
    <row r="28" spans="2:7">
      <c r="B28" s="14" t="s">
        <v>246</v>
      </c>
      <c r="C28" s="30" t="s">
        <v>337</v>
      </c>
      <c r="D28" s="15" t="s">
        <v>29</v>
      </c>
      <c r="E28" s="15">
        <v>0</v>
      </c>
      <c r="F28" s="16">
        <f>'Bill 2.1-Total Petrol Station'!F28</f>
        <v>0</v>
      </c>
      <c r="G28" s="54">
        <f t="shared" si="0"/>
        <v>0</v>
      </c>
    </row>
    <row r="29" spans="2:7">
      <c r="B29" s="14" t="s">
        <v>247</v>
      </c>
      <c r="C29" s="30" t="s">
        <v>338</v>
      </c>
      <c r="D29" s="15" t="s">
        <v>29</v>
      </c>
      <c r="E29" s="15">
        <v>27</v>
      </c>
      <c r="F29" s="16">
        <f>'Bill 2.1-Total Petrol Station'!F29</f>
        <v>0</v>
      </c>
      <c r="G29" s="54">
        <f t="shared" si="0"/>
        <v>0</v>
      </c>
    </row>
    <row r="30" spans="2:7" ht="17.25" customHeight="1">
      <c r="B30" s="14" t="s">
        <v>248</v>
      </c>
      <c r="C30" s="30" t="s">
        <v>339</v>
      </c>
      <c r="D30" s="15" t="s">
        <v>29</v>
      </c>
      <c r="E30" s="15">
        <v>116</v>
      </c>
      <c r="F30" s="16">
        <f>'Bill 2.1-Total Petrol Station'!F30</f>
        <v>0</v>
      </c>
      <c r="G30" s="54">
        <f t="shared" si="0"/>
        <v>0</v>
      </c>
    </row>
    <row r="31" spans="2:7">
      <c r="B31" s="14" t="s">
        <v>42</v>
      </c>
      <c r="C31" s="56" t="s">
        <v>43</v>
      </c>
      <c r="D31" s="15"/>
      <c r="E31" s="15"/>
      <c r="F31" s="16">
        <f>'Bill 2.1-Total Petrol Station'!F31</f>
        <v>0</v>
      </c>
      <c r="G31" s="54"/>
    </row>
    <row r="32" spans="2:7" ht="92.4">
      <c r="B32" s="14"/>
      <c r="C32" s="30" t="s">
        <v>317</v>
      </c>
      <c r="D32" s="15"/>
      <c r="E32" s="15"/>
      <c r="F32" s="16">
        <f>'Bill 2.1-Total Petrol Station'!F32</f>
        <v>0</v>
      </c>
      <c r="G32" s="54"/>
    </row>
    <row r="33" spans="2:7">
      <c r="B33" s="14" t="s">
        <v>221</v>
      </c>
      <c r="C33" s="30" t="s">
        <v>67</v>
      </c>
      <c r="D33" s="15" t="s">
        <v>18</v>
      </c>
      <c r="E33" s="15">
        <v>3</v>
      </c>
      <c r="F33" s="16">
        <f>'Bill 2.1-Total Petrol Station'!F33</f>
        <v>0</v>
      </c>
      <c r="G33" s="54">
        <f>F33*E33</f>
        <v>0</v>
      </c>
    </row>
    <row r="34" spans="2:7" ht="13.8" thickBot="1">
      <c r="B34" s="14"/>
      <c r="C34" s="30"/>
      <c r="D34" s="15"/>
      <c r="E34" s="15"/>
      <c r="F34" s="16">
        <f>'Bill 2.1-Total Petrol Station'!F34</f>
        <v>0</v>
      </c>
      <c r="G34" s="54"/>
    </row>
    <row r="35" spans="2:7" ht="13.8" thickBot="1">
      <c r="B35" s="224" t="s">
        <v>310</v>
      </c>
      <c r="C35" s="178"/>
      <c r="D35" s="179"/>
      <c r="E35" s="180"/>
      <c r="F35" s="180"/>
      <c r="G35" s="43">
        <f>SUM(G9:G33)</f>
        <v>0</v>
      </c>
    </row>
    <row r="36" spans="2:7">
      <c r="B36" s="14" t="s">
        <v>222</v>
      </c>
      <c r="C36" s="30" t="s">
        <v>68</v>
      </c>
      <c r="D36" s="15" t="s">
        <v>18</v>
      </c>
      <c r="E36" s="15">
        <v>0</v>
      </c>
      <c r="F36" s="16">
        <f>'Bill 2.1-Total Petrol Station'!F36</f>
        <v>0</v>
      </c>
      <c r="G36" s="54">
        <f t="shared" ref="G36:G55" si="2">F36*E36</f>
        <v>0</v>
      </c>
    </row>
    <row r="37" spans="2:7">
      <c r="B37" s="14" t="s">
        <v>223</v>
      </c>
      <c r="C37" s="30" t="s">
        <v>69</v>
      </c>
      <c r="D37" s="15" t="s">
        <v>18</v>
      </c>
      <c r="E37" s="15">
        <v>2</v>
      </c>
      <c r="F37" s="16">
        <f>'Bill 2.1-Total Petrol Station'!F37</f>
        <v>0</v>
      </c>
      <c r="G37" s="54">
        <f t="shared" si="2"/>
        <v>0</v>
      </c>
    </row>
    <row r="38" spans="2:7">
      <c r="B38" s="14" t="s">
        <v>224</v>
      </c>
      <c r="C38" s="30" t="s">
        <v>70</v>
      </c>
      <c r="D38" s="15" t="s">
        <v>18</v>
      </c>
      <c r="E38" s="15">
        <v>1</v>
      </c>
      <c r="F38" s="16">
        <f>'Bill 2.1-Total Petrol Station'!F38</f>
        <v>0</v>
      </c>
      <c r="G38" s="54">
        <f t="shared" si="2"/>
        <v>0</v>
      </c>
    </row>
    <row r="39" spans="2:7">
      <c r="B39" s="14" t="s">
        <v>225</v>
      </c>
      <c r="C39" s="30" t="s">
        <v>71</v>
      </c>
      <c r="D39" s="15" t="s">
        <v>18</v>
      </c>
      <c r="E39" s="15">
        <v>0</v>
      </c>
      <c r="F39" s="16">
        <f>'Bill 2.1-Total Petrol Station'!F39</f>
        <v>0</v>
      </c>
      <c r="G39" s="54">
        <f t="shared" si="2"/>
        <v>0</v>
      </c>
    </row>
    <row r="40" spans="2:7">
      <c r="B40" s="14" t="s">
        <v>249</v>
      </c>
      <c r="C40" s="30" t="s">
        <v>72</v>
      </c>
      <c r="D40" s="15" t="s">
        <v>18</v>
      </c>
      <c r="E40" s="15">
        <v>1</v>
      </c>
      <c r="F40" s="16">
        <f>'Bill 2.1-Total Petrol Station'!F40</f>
        <v>0</v>
      </c>
      <c r="G40" s="54">
        <f t="shared" si="2"/>
        <v>0</v>
      </c>
    </row>
    <row r="41" spans="2:7">
      <c r="B41" s="14" t="s">
        <v>250</v>
      </c>
      <c r="C41" s="30" t="s">
        <v>73</v>
      </c>
      <c r="D41" s="15" t="s">
        <v>18</v>
      </c>
      <c r="E41" s="15">
        <v>1</v>
      </c>
      <c r="F41" s="16">
        <f>'Bill 2.1-Total Petrol Station'!F41</f>
        <v>0</v>
      </c>
      <c r="G41" s="54">
        <f t="shared" si="2"/>
        <v>0</v>
      </c>
    </row>
    <row r="42" spans="2:7" s="300" customFormat="1">
      <c r="B42" s="322" t="s">
        <v>481</v>
      </c>
      <c r="C42" s="323" t="s">
        <v>480</v>
      </c>
      <c r="D42" s="324" t="s">
        <v>18</v>
      </c>
      <c r="E42" s="324">
        <v>2</v>
      </c>
      <c r="F42" s="16"/>
      <c r="G42" s="54">
        <f>F42*E42</f>
        <v>0</v>
      </c>
    </row>
    <row r="43" spans="2:7" s="300" customFormat="1">
      <c r="B43" s="322" t="s">
        <v>482</v>
      </c>
      <c r="C43" s="323" t="s">
        <v>68</v>
      </c>
      <c r="D43" s="324" t="s">
        <v>18</v>
      </c>
      <c r="E43" s="324">
        <v>0</v>
      </c>
      <c r="F43" s="16"/>
      <c r="G43" s="54">
        <f t="shared" ref="G43:G47" si="3">F43*E43</f>
        <v>0</v>
      </c>
    </row>
    <row r="44" spans="2:7" s="300" customFormat="1">
      <c r="B44" s="322" t="s">
        <v>483</v>
      </c>
      <c r="C44" s="323" t="s">
        <v>69</v>
      </c>
      <c r="D44" s="324" t="s">
        <v>18</v>
      </c>
      <c r="E44" s="324">
        <v>0</v>
      </c>
      <c r="F44" s="16"/>
      <c r="G44" s="54">
        <f t="shared" si="3"/>
        <v>0</v>
      </c>
    </row>
    <row r="45" spans="2:7" s="300" customFormat="1">
      <c r="B45" s="322" t="s">
        <v>484</v>
      </c>
      <c r="C45" s="323" t="s">
        <v>70</v>
      </c>
      <c r="D45" s="324" t="s">
        <v>18</v>
      </c>
      <c r="E45" s="324">
        <v>2</v>
      </c>
      <c r="F45" s="16"/>
      <c r="G45" s="54">
        <f t="shared" si="3"/>
        <v>0</v>
      </c>
    </row>
    <row r="46" spans="2:7" s="300" customFormat="1">
      <c r="B46" s="322" t="s">
        <v>485</v>
      </c>
      <c r="C46" s="323" t="s">
        <v>71</v>
      </c>
      <c r="D46" s="324" t="s">
        <v>18</v>
      </c>
      <c r="E46" s="324">
        <v>0</v>
      </c>
      <c r="F46" s="16"/>
      <c r="G46" s="54">
        <f t="shared" si="3"/>
        <v>0</v>
      </c>
    </row>
    <row r="47" spans="2:7" s="300" customFormat="1">
      <c r="B47" s="322" t="s">
        <v>485</v>
      </c>
      <c r="C47" s="323" t="s">
        <v>322</v>
      </c>
      <c r="D47" s="324" t="s">
        <v>18</v>
      </c>
      <c r="E47" s="324">
        <v>2</v>
      </c>
      <c r="F47" s="16"/>
      <c r="G47" s="54">
        <f t="shared" si="3"/>
        <v>0</v>
      </c>
    </row>
    <row r="48" spans="2:7">
      <c r="B48" s="14"/>
      <c r="C48" s="30"/>
      <c r="D48" s="15"/>
      <c r="E48" s="15"/>
      <c r="F48" s="16"/>
      <c r="G48" s="54"/>
    </row>
    <row r="49" spans="2:7">
      <c r="B49" s="14"/>
      <c r="C49" s="56" t="s">
        <v>44</v>
      </c>
      <c r="D49" s="15"/>
      <c r="E49" s="15"/>
      <c r="F49" s="16">
        <f>'Bill 2.1-Total Petrol Station'!F43</f>
        <v>0</v>
      </c>
      <c r="G49" s="54"/>
    </row>
    <row r="50" spans="2:7" ht="26.4">
      <c r="B50" s="14" t="s">
        <v>226</v>
      </c>
      <c r="C50" s="30" t="s">
        <v>74</v>
      </c>
      <c r="D50" s="15" t="s">
        <v>18</v>
      </c>
      <c r="E50" s="15">
        <v>5</v>
      </c>
      <c r="F50" s="16">
        <f>'Bill 2.1-Total Petrol Station'!F44</f>
        <v>0</v>
      </c>
      <c r="G50" s="54">
        <f t="shared" si="2"/>
        <v>0</v>
      </c>
    </row>
    <row r="51" spans="2:7" ht="26.4">
      <c r="B51" s="14" t="s">
        <v>227</v>
      </c>
      <c r="C51" s="30" t="s">
        <v>75</v>
      </c>
      <c r="D51" s="15" t="s">
        <v>18</v>
      </c>
      <c r="E51" s="15">
        <v>3</v>
      </c>
      <c r="F51" s="16">
        <f>'Bill 2.1-Total Petrol Station'!F45</f>
        <v>0</v>
      </c>
      <c r="G51" s="54">
        <f t="shared" si="2"/>
        <v>0</v>
      </c>
    </row>
    <row r="52" spans="2:7" ht="39.6">
      <c r="B52" s="14" t="s">
        <v>228</v>
      </c>
      <c r="C52" s="30" t="s">
        <v>45</v>
      </c>
      <c r="D52" s="15" t="s">
        <v>18</v>
      </c>
      <c r="E52" s="15">
        <v>3</v>
      </c>
      <c r="F52" s="16">
        <f>'Bill 2.1-Total Petrol Station'!F46</f>
        <v>0</v>
      </c>
      <c r="G52" s="54">
        <f t="shared" si="2"/>
        <v>0</v>
      </c>
    </row>
    <row r="53" spans="2:7" ht="39.6">
      <c r="B53" s="14" t="s">
        <v>229</v>
      </c>
      <c r="C53" s="30" t="s">
        <v>46</v>
      </c>
      <c r="D53" s="15" t="s">
        <v>18</v>
      </c>
      <c r="E53" s="15">
        <v>5</v>
      </c>
      <c r="F53" s="16">
        <f>'Bill 2.1-Total Petrol Station'!F47</f>
        <v>0</v>
      </c>
      <c r="G53" s="54">
        <f t="shared" si="2"/>
        <v>0</v>
      </c>
    </row>
    <row r="54" spans="2:7" ht="39.6">
      <c r="B54" s="233" t="s">
        <v>230</v>
      </c>
      <c r="C54" s="234" t="s">
        <v>47</v>
      </c>
      <c r="D54" s="235" t="s">
        <v>18</v>
      </c>
      <c r="E54" s="235">
        <v>5</v>
      </c>
      <c r="F54" s="16">
        <f>'Bill 2.1-Total Petrol Station'!F48</f>
        <v>0</v>
      </c>
      <c r="G54" s="237">
        <f t="shared" si="2"/>
        <v>0</v>
      </c>
    </row>
    <row r="55" spans="2:7" ht="39.6">
      <c r="B55" s="14" t="s">
        <v>231</v>
      </c>
      <c r="C55" s="30" t="s">
        <v>48</v>
      </c>
      <c r="D55" s="15" t="s">
        <v>18</v>
      </c>
      <c r="E55" s="15">
        <v>6</v>
      </c>
      <c r="F55" s="16">
        <f>'Bill 2.1-Total Petrol Station'!F49</f>
        <v>0</v>
      </c>
      <c r="G55" s="54">
        <f t="shared" si="2"/>
        <v>0</v>
      </c>
    </row>
    <row r="56" spans="2:7">
      <c r="B56" s="14"/>
      <c r="C56" s="56" t="s">
        <v>49</v>
      </c>
      <c r="D56" s="15"/>
      <c r="E56" s="15"/>
      <c r="F56" s="16">
        <f>'Bill 2.1-Total Petrol Station'!F50</f>
        <v>0</v>
      </c>
      <c r="G56" s="54"/>
    </row>
    <row r="57" spans="2:7" ht="39.6">
      <c r="B57" s="14" t="s">
        <v>232</v>
      </c>
      <c r="C57" s="30" t="s">
        <v>50</v>
      </c>
      <c r="D57" s="15" t="s">
        <v>32</v>
      </c>
      <c r="E57" s="15">
        <v>1</v>
      </c>
      <c r="F57" s="16">
        <f>'Bill 2.1-Total Petrol Station'!F51</f>
        <v>0</v>
      </c>
      <c r="G57" s="54">
        <f>F57</f>
        <v>0</v>
      </c>
    </row>
    <row r="58" spans="2:7">
      <c r="B58" s="14"/>
      <c r="C58" s="30" t="s">
        <v>3</v>
      </c>
      <c r="D58" s="15"/>
      <c r="E58" s="15"/>
      <c r="F58" s="16">
        <f>'Bill 2.1-Total Petrol Station'!F52</f>
        <v>0</v>
      </c>
      <c r="G58" s="54"/>
    </row>
    <row r="59" spans="2:7">
      <c r="B59" s="14"/>
      <c r="C59" s="30" t="s">
        <v>2</v>
      </c>
      <c r="D59" s="15"/>
      <c r="E59" s="15"/>
      <c r="F59" s="16">
        <f>'Bill 2.1-Total Petrol Station'!F53</f>
        <v>0</v>
      </c>
      <c r="G59" s="54"/>
    </row>
    <row r="60" spans="2:7">
      <c r="B60" s="14"/>
      <c r="C60" s="56" t="s">
        <v>51</v>
      </c>
      <c r="D60" s="15"/>
      <c r="E60" s="15"/>
      <c r="F60" s="16">
        <f>'Bill 2.1-Total Petrol Station'!F54</f>
        <v>0</v>
      </c>
      <c r="G60" s="54"/>
    </row>
    <row r="61" spans="2:7" ht="92.4">
      <c r="B61" s="14" t="s">
        <v>251</v>
      </c>
      <c r="C61" s="30" t="s">
        <v>76</v>
      </c>
      <c r="D61" s="15" t="s">
        <v>29</v>
      </c>
      <c r="E61" s="15">
        <v>8</v>
      </c>
      <c r="F61" s="16">
        <f>'Bill 2.1-Total Petrol Station'!F55</f>
        <v>0</v>
      </c>
      <c r="G61" s="54">
        <f>F61*E61</f>
        <v>0</v>
      </c>
    </row>
    <row r="62" spans="2:7" ht="105.6">
      <c r="B62" s="14" t="s">
        <v>233</v>
      </c>
      <c r="C62" s="286" t="s">
        <v>396</v>
      </c>
      <c r="D62" s="15" t="s">
        <v>29</v>
      </c>
      <c r="E62" s="15">
        <v>8</v>
      </c>
      <c r="F62" s="16">
        <f>'Bill 2.1-Total Petrol Station'!F56</f>
        <v>0</v>
      </c>
      <c r="G62" s="54">
        <f>E62*F62</f>
        <v>0</v>
      </c>
    </row>
    <row r="63" spans="2:7" ht="26.4">
      <c r="B63" s="14" t="s">
        <v>234</v>
      </c>
      <c r="C63" s="216" t="s">
        <v>52</v>
      </c>
      <c r="D63" s="15" t="s">
        <v>210</v>
      </c>
      <c r="E63" s="15">
        <f>20%*E62*2</f>
        <v>3.2</v>
      </c>
      <c r="F63" s="16">
        <f>'Bill 2.1-Total Petrol Station'!F57</f>
        <v>0</v>
      </c>
      <c r="G63" s="54">
        <f>E63*F63</f>
        <v>0</v>
      </c>
    </row>
    <row r="64" spans="2:7" ht="39.6">
      <c r="B64" s="14" t="s">
        <v>309</v>
      </c>
      <c r="C64" s="216" t="s">
        <v>53</v>
      </c>
      <c r="D64" s="15" t="s">
        <v>32</v>
      </c>
      <c r="E64" s="15">
        <v>1</v>
      </c>
      <c r="F64" s="16">
        <f>'Bill 2.1-Total Petrol Station'!F58</f>
        <v>0</v>
      </c>
      <c r="G64" s="54">
        <f>E64*F64</f>
        <v>0</v>
      </c>
    </row>
    <row r="65" spans="2:7">
      <c r="B65" s="14"/>
      <c r="C65" s="216" t="s">
        <v>3</v>
      </c>
      <c r="D65" s="15"/>
      <c r="E65" s="15"/>
      <c r="F65" s="16">
        <f>'Bill 2.1-Total Petrol Station'!F59</f>
        <v>0</v>
      </c>
      <c r="G65" s="54"/>
    </row>
    <row r="66" spans="2:7">
      <c r="B66" s="14"/>
      <c r="C66" s="216" t="s">
        <v>2</v>
      </c>
      <c r="D66" s="15"/>
      <c r="E66" s="15"/>
      <c r="F66" s="16">
        <f>'Bill 2.1-Total Petrol Station'!F60</f>
        <v>0</v>
      </c>
      <c r="G66" s="54"/>
    </row>
    <row r="67" spans="2:7">
      <c r="B67" s="14"/>
      <c r="C67" s="216" t="s">
        <v>4</v>
      </c>
      <c r="D67" s="15"/>
      <c r="E67" s="15"/>
      <c r="F67" s="16">
        <f>'Bill 2.1-Total Petrol Station'!F61</f>
        <v>0</v>
      </c>
      <c r="G67" s="54"/>
    </row>
    <row r="68" spans="2:7">
      <c r="B68" s="14" t="s">
        <v>235</v>
      </c>
      <c r="C68" s="30" t="s">
        <v>54</v>
      </c>
      <c r="D68" s="15" t="s">
        <v>29</v>
      </c>
      <c r="E68" s="15">
        <v>20</v>
      </c>
      <c r="F68" s="16">
        <f>'Bill 2.1-Total Petrol Station'!F62</f>
        <v>0</v>
      </c>
      <c r="G68" s="54">
        <f t="shared" ref="G68:G83" si="4">F68*E68</f>
        <v>0</v>
      </c>
    </row>
    <row r="69" spans="2:7" ht="26.4">
      <c r="B69" s="14" t="s">
        <v>236</v>
      </c>
      <c r="C69" s="30" t="s">
        <v>55</v>
      </c>
      <c r="D69" s="15" t="s">
        <v>29</v>
      </c>
      <c r="E69" s="15">
        <f>E9</f>
        <v>480</v>
      </c>
      <c r="F69" s="16">
        <f>'Bill 2.1-Total Petrol Station'!F63</f>
        <v>0</v>
      </c>
      <c r="G69" s="54">
        <f t="shared" si="4"/>
        <v>0</v>
      </c>
    </row>
    <row r="70" spans="2:7" ht="26.4">
      <c r="B70" s="14" t="s">
        <v>56</v>
      </c>
      <c r="C70" s="56" t="s">
        <v>57</v>
      </c>
      <c r="D70" s="15"/>
      <c r="E70" s="15"/>
      <c r="F70" s="16">
        <f>'Bill 2.1-Total Petrol Station'!F64</f>
        <v>0</v>
      </c>
      <c r="G70" s="54"/>
    </row>
    <row r="71" spans="2:7">
      <c r="B71" s="14"/>
      <c r="C71" s="30" t="s">
        <v>58</v>
      </c>
      <c r="D71" s="15"/>
      <c r="E71" s="15"/>
      <c r="F71" s="16">
        <f>'Bill 2.1-Total Petrol Station'!F65</f>
        <v>0</v>
      </c>
      <c r="G71" s="54"/>
    </row>
    <row r="72" spans="2:7" s="164" customFormat="1">
      <c r="B72" s="14"/>
      <c r="C72" s="30" t="s">
        <v>59</v>
      </c>
      <c r="D72" s="15"/>
      <c r="E72" s="15"/>
      <c r="F72" s="16">
        <f>'Bill 2.1-Total Petrol Station'!F66</f>
        <v>0</v>
      </c>
      <c r="G72" s="184"/>
    </row>
    <row r="73" spans="2:7" ht="14.4">
      <c r="B73" s="14" t="s">
        <v>237</v>
      </c>
      <c r="C73" s="30" t="s">
        <v>60</v>
      </c>
      <c r="D73" s="15" t="s">
        <v>210</v>
      </c>
      <c r="E73" s="231">
        <f>(3.142*0.4*0.4)*200</f>
        <v>100.54400000000001</v>
      </c>
      <c r="F73" s="16">
        <f>'Bill 2.1-Total Petrol Station'!F67</f>
        <v>0</v>
      </c>
      <c r="G73" s="54">
        <f t="shared" si="4"/>
        <v>0</v>
      </c>
    </row>
    <row r="74" spans="2:7" ht="14.4">
      <c r="B74" s="14" t="s">
        <v>238</v>
      </c>
      <c r="C74" s="30" t="s">
        <v>61</v>
      </c>
      <c r="D74" s="15" t="s">
        <v>210</v>
      </c>
      <c r="E74" s="231">
        <f t="shared" ref="E74:E75" si="5">(3.142*0.4*0.4)*200</f>
        <v>100.54400000000001</v>
      </c>
      <c r="F74" s="16">
        <f>'Bill 2.1-Total Petrol Station'!F68</f>
        <v>0</v>
      </c>
      <c r="G74" s="54">
        <f t="shared" si="4"/>
        <v>0</v>
      </c>
    </row>
    <row r="75" spans="2:7" ht="14.4">
      <c r="B75" s="14" t="s">
        <v>239</v>
      </c>
      <c r="C75" s="30" t="s">
        <v>62</v>
      </c>
      <c r="D75" s="15" t="s">
        <v>210</v>
      </c>
      <c r="E75" s="231">
        <f t="shared" si="5"/>
        <v>100.54400000000001</v>
      </c>
      <c r="F75" s="16">
        <f>'Bill 2.1-Total Petrol Station'!F69</f>
        <v>0</v>
      </c>
      <c r="G75" s="54">
        <f t="shared" si="4"/>
        <v>0</v>
      </c>
    </row>
    <row r="76" spans="2:7" ht="13.8" thickBot="1">
      <c r="B76" s="14"/>
      <c r="C76" s="30"/>
      <c r="D76" s="15"/>
      <c r="E76" s="231"/>
      <c r="F76" s="16">
        <f>'Bill 2.1-Total Petrol Station'!F70</f>
        <v>0</v>
      </c>
      <c r="G76" s="54"/>
    </row>
    <row r="77" spans="2:7" ht="13.8" thickBot="1">
      <c r="B77" s="185" t="s">
        <v>310</v>
      </c>
      <c r="C77" s="186"/>
      <c r="D77" s="40"/>
      <c r="E77" s="41"/>
      <c r="F77" s="41"/>
      <c r="G77" s="188">
        <f>SUM(G36:G75)</f>
        <v>0</v>
      </c>
    </row>
    <row r="78" spans="2:7">
      <c r="B78" s="14"/>
      <c r="C78" s="30" t="s">
        <v>63</v>
      </c>
      <c r="D78" s="15"/>
      <c r="E78" s="15"/>
      <c r="F78" s="16">
        <f>'Bill 2.1-Total Petrol Station'!F72</f>
        <v>0</v>
      </c>
      <c r="G78" s="54"/>
    </row>
    <row r="79" spans="2:7" ht="14.4">
      <c r="B79" s="14" t="s">
        <v>240</v>
      </c>
      <c r="C79" s="30" t="s">
        <v>60</v>
      </c>
      <c r="D79" s="15" t="s">
        <v>210</v>
      </c>
      <c r="E79" s="231">
        <f>(3.142*0.6*0.6)*0.5*200</f>
        <v>113.11199999999999</v>
      </c>
      <c r="F79" s="16">
        <f>'Bill 2.1-Total Petrol Station'!F73</f>
        <v>0</v>
      </c>
      <c r="G79" s="54">
        <f t="shared" si="4"/>
        <v>0</v>
      </c>
    </row>
    <row r="80" spans="2:7" ht="14.4">
      <c r="B80" s="14" t="s">
        <v>241</v>
      </c>
      <c r="C80" s="30" t="s">
        <v>61</v>
      </c>
      <c r="D80" s="15" t="s">
        <v>210</v>
      </c>
      <c r="E80" s="231">
        <f t="shared" ref="E80:E81" si="6">(3.142*0.6*0.6)*0.5*200</f>
        <v>113.11199999999999</v>
      </c>
      <c r="F80" s="16">
        <f>'Bill 2.1-Total Petrol Station'!F74</f>
        <v>0</v>
      </c>
      <c r="G80" s="54">
        <f t="shared" si="4"/>
        <v>0</v>
      </c>
    </row>
    <row r="81" spans="2:241" ht="14.4">
      <c r="B81" s="14" t="s">
        <v>242</v>
      </c>
      <c r="C81" s="30" t="s">
        <v>62</v>
      </c>
      <c r="D81" s="15" t="s">
        <v>210</v>
      </c>
      <c r="E81" s="231">
        <f t="shared" si="6"/>
        <v>113.11199999999999</v>
      </c>
      <c r="F81" s="16">
        <f>'Bill 2.1-Total Petrol Station'!F75</f>
        <v>0</v>
      </c>
      <c r="G81" s="54">
        <f t="shared" si="4"/>
        <v>0</v>
      </c>
    </row>
    <row r="82" spans="2:241" ht="43.5" customHeight="1">
      <c r="B82" s="14"/>
      <c r="C82" s="30" t="s">
        <v>312</v>
      </c>
      <c r="D82" s="15"/>
      <c r="E82" s="15"/>
      <c r="F82" s="16">
        <f>'Bill 2.1-Total Petrol Station'!F76</f>
        <v>0</v>
      </c>
      <c r="G82" s="54"/>
    </row>
    <row r="83" spans="2:241">
      <c r="B83" s="14" t="s">
        <v>243</v>
      </c>
      <c r="C83" s="30" t="s">
        <v>313</v>
      </c>
      <c r="D83" s="15" t="s">
        <v>29</v>
      </c>
      <c r="E83" s="15">
        <f>25%*E9</f>
        <v>120</v>
      </c>
      <c r="F83" s="16">
        <f>'Bill 2.1-Total Petrol Station'!F77</f>
        <v>0</v>
      </c>
      <c r="G83" s="54">
        <f t="shared" si="4"/>
        <v>0</v>
      </c>
    </row>
    <row r="84" spans="2:241">
      <c r="B84" s="14"/>
      <c r="C84" s="30"/>
      <c r="D84" s="15"/>
      <c r="E84" s="15"/>
      <c r="F84" s="16"/>
      <c r="G84" s="54"/>
    </row>
    <row r="85" spans="2:241" ht="13.8" thickBot="1">
      <c r="B85" s="220"/>
      <c r="C85" s="44"/>
      <c r="D85" s="36"/>
      <c r="E85" s="36"/>
      <c r="F85" s="37"/>
      <c r="G85" s="223"/>
    </row>
    <row r="86" spans="2:241" s="8" customFormat="1" ht="13.8" thickBot="1">
      <c r="B86" s="185" t="s">
        <v>310</v>
      </c>
      <c r="C86" s="186"/>
      <c r="D86" s="40"/>
      <c r="E86" s="41"/>
      <c r="F86" s="187"/>
      <c r="G86" s="188">
        <f>SUM(G79:G83)</f>
        <v>0</v>
      </c>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c r="HO86" s="18"/>
      <c r="HP86" s="18"/>
      <c r="HQ86" s="18"/>
      <c r="HR86" s="18"/>
      <c r="HS86" s="18"/>
      <c r="HT86" s="18"/>
      <c r="HU86" s="18"/>
      <c r="HV86" s="18"/>
      <c r="HW86" s="18"/>
      <c r="HX86" s="18"/>
      <c r="HY86" s="18"/>
      <c r="HZ86" s="18"/>
      <c r="IA86" s="18"/>
      <c r="IB86" s="18"/>
      <c r="IC86" s="18"/>
      <c r="ID86" s="18"/>
      <c r="IE86" s="18"/>
      <c r="IF86" s="18"/>
      <c r="IG86" s="18"/>
    </row>
  </sheetData>
  <mergeCells count="3">
    <mergeCell ref="B1:G1"/>
    <mergeCell ref="B2:G2"/>
    <mergeCell ref="B3:G3"/>
  </mergeCells>
  <printOptions horizontalCentered="1"/>
  <pageMargins left="0.70866141732283472" right="0.70866141732283472" top="0.74803149606299213" bottom="0.74803149606299213" header="0.31496062992125984" footer="0.31496062992125984"/>
  <pageSetup paperSize="9" scale="69" fitToHeight="0" orientation="portrait" r:id="rId1"/>
  <headerFooter>
    <oddFooter>&amp;L&amp;"Cambria,Regular"&amp;10Prepared by Tana Water Works Development Agency&amp;C&amp;"Cambria,Regular"&amp;10&amp;P of &amp;N</oddFooter>
  </headerFooter>
  <rowBreaks count="2" manualBreakCount="2">
    <brk id="35" min="1" max="6" man="1"/>
    <brk id="77" min="1"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D45"/>
  <sheetViews>
    <sheetView view="pageBreakPreview" zoomScaleNormal="100" zoomScaleSheetLayoutView="100" workbookViewId="0">
      <selection activeCell="F26" sqref="F26"/>
    </sheetView>
  </sheetViews>
  <sheetFormatPr defaultColWidth="9.109375" defaultRowHeight="16.5" customHeight="1"/>
  <cols>
    <col min="1" max="1" width="2" style="1" customWidth="1"/>
    <col min="2" max="2" width="10.88671875" style="1" customWidth="1"/>
    <col min="3" max="3" width="70.88671875" style="1" customWidth="1"/>
    <col min="4" max="4" width="20.88671875" style="1" customWidth="1"/>
    <col min="5" max="16384" width="9.109375" style="1"/>
  </cols>
  <sheetData>
    <row r="1" spans="2:4" ht="16.5" customHeight="1" thickBot="1"/>
    <row r="2" spans="2:4" ht="20.100000000000001" customHeight="1" thickBot="1">
      <c r="B2" s="353" t="str">
        <f>'Bill 2.4-Nyambene Hospital'!B2:G2</f>
        <v>PROPOSED LAST MILE CONNECTIVITY FOR MAUA SEWERAGE PROJECT</v>
      </c>
      <c r="C2" s="354"/>
      <c r="D2" s="355"/>
    </row>
    <row r="3" spans="2:4" ht="20.100000000000001" customHeight="1" thickBot="1">
      <c r="B3" s="356" t="s">
        <v>412</v>
      </c>
      <c r="C3" s="357"/>
      <c r="D3" s="358"/>
    </row>
    <row r="4" spans="2:4" ht="16.5" customHeight="1">
      <c r="B4" s="104"/>
      <c r="C4" s="105"/>
      <c r="D4" s="106" t="s">
        <v>115</v>
      </c>
    </row>
    <row r="5" spans="2:4" ht="16.5" customHeight="1" thickBot="1">
      <c r="B5" s="107"/>
      <c r="C5" s="108"/>
      <c r="D5" s="109" t="s">
        <v>126</v>
      </c>
    </row>
    <row r="6" spans="2:4" ht="16.5" customHeight="1">
      <c r="B6" s="110"/>
      <c r="C6" s="111"/>
      <c r="D6" s="112"/>
    </row>
    <row r="7" spans="2:4" ht="16.5" customHeight="1">
      <c r="B7" s="113"/>
      <c r="C7" s="114" t="s">
        <v>64</v>
      </c>
      <c r="D7" s="115">
        <f>'Bill 2.6-Maua TVET'!G35</f>
        <v>0</v>
      </c>
    </row>
    <row r="8" spans="2:4" ht="16.5" customHeight="1">
      <c r="B8" s="113"/>
      <c r="C8" s="114"/>
      <c r="D8" s="115"/>
    </row>
    <row r="9" spans="2:4" s="2" customFormat="1" ht="16.5" customHeight="1">
      <c r="B9" s="113"/>
      <c r="C9" s="114" t="s">
        <v>65</v>
      </c>
      <c r="D9" s="115">
        <f>'Bill 2.6-Maua TVET'!G77</f>
        <v>0</v>
      </c>
    </row>
    <row r="10" spans="2:4" s="2" customFormat="1" ht="16.5" customHeight="1">
      <c r="B10" s="113"/>
      <c r="C10" s="114"/>
      <c r="D10" s="115"/>
    </row>
    <row r="11" spans="2:4" ht="16.5" customHeight="1">
      <c r="B11" s="113"/>
      <c r="C11" s="114" t="s">
        <v>66</v>
      </c>
      <c r="D11" s="115">
        <f>'Bill 2.6-Maua TVET'!G86</f>
        <v>0</v>
      </c>
    </row>
    <row r="12" spans="2:4" ht="16.5" customHeight="1">
      <c r="B12" s="113"/>
      <c r="C12" s="114"/>
      <c r="D12" s="115"/>
    </row>
    <row r="13" spans="2:4" ht="16.5" customHeight="1">
      <c r="B13" s="113"/>
      <c r="C13" s="114"/>
      <c r="D13" s="115"/>
    </row>
    <row r="14" spans="2:4" ht="16.5" customHeight="1">
      <c r="B14" s="113"/>
      <c r="C14" s="114"/>
      <c r="D14" s="115"/>
    </row>
    <row r="15" spans="2:4" ht="16.5" customHeight="1">
      <c r="B15" s="113"/>
      <c r="C15" s="114"/>
      <c r="D15" s="115"/>
    </row>
    <row r="16" spans="2:4" ht="16.5" customHeight="1">
      <c r="B16" s="113"/>
      <c r="C16" s="114"/>
      <c r="D16" s="115"/>
    </row>
    <row r="17" spans="2:4" ht="16.5" customHeight="1">
      <c r="B17" s="113"/>
      <c r="C17" s="114"/>
      <c r="D17" s="115"/>
    </row>
    <row r="18" spans="2:4" ht="16.5" customHeight="1">
      <c r="B18" s="113"/>
      <c r="C18" s="114"/>
      <c r="D18" s="115"/>
    </row>
    <row r="19" spans="2:4" ht="16.5" customHeight="1">
      <c r="B19" s="113"/>
      <c r="C19" s="114"/>
      <c r="D19" s="115"/>
    </row>
    <row r="20" spans="2:4" ht="16.5" customHeight="1">
      <c r="B20" s="113"/>
      <c r="C20" s="114"/>
      <c r="D20" s="115"/>
    </row>
    <row r="21" spans="2:4" ht="16.5" customHeight="1">
      <c r="B21" s="113"/>
      <c r="C21" s="114"/>
      <c r="D21" s="115"/>
    </row>
    <row r="22" spans="2:4" ht="16.5" customHeight="1">
      <c r="B22" s="113"/>
      <c r="C22" s="114"/>
      <c r="D22" s="115"/>
    </row>
    <row r="23" spans="2:4" ht="16.5" customHeight="1">
      <c r="B23" s="113"/>
      <c r="C23" s="114"/>
      <c r="D23" s="115"/>
    </row>
    <row r="24" spans="2:4" ht="16.5" customHeight="1">
      <c r="B24" s="113"/>
      <c r="C24" s="114"/>
      <c r="D24" s="115"/>
    </row>
    <row r="25" spans="2:4" ht="16.5" customHeight="1">
      <c r="B25" s="113"/>
      <c r="C25" s="114"/>
      <c r="D25" s="115"/>
    </row>
    <row r="26" spans="2:4" ht="16.5" customHeight="1">
      <c r="B26" s="113"/>
      <c r="C26" s="114"/>
      <c r="D26" s="115"/>
    </row>
    <row r="27" spans="2:4" ht="16.5" customHeight="1">
      <c r="B27" s="113"/>
      <c r="C27" s="114"/>
      <c r="D27" s="115"/>
    </row>
    <row r="28" spans="2:4" ht="16.5" customHeight="1">
      <c r="B28" s="113"/>
      <c r="C28" s="114"/>
      <c r="D28" s="115"/>
    </row>
    <row r="29" spans="2:4" ht="16.5" customHeight="1">
      <c r="B29" s="113"/>
      <c r="C29" s="114"/>
      <c r="D29" s="115"/>
    </row>
    <row r="30" spans="2:4" ht="16.5" customHeight="1">
      <c r="B30" s="113"/>
      <c r="C30" s="114"/>
      <c r="D30" s="115"/>
    </row>
    <row r="31" spans="2:4" ht="16.5" customHeight="1">
      <c r="B31" s="113"/>
      <c r="C31" s="114"/>
      <c r="D31" s="115"/>
    </row>
    <row r="32" spans="2:4" ht="16.5" customHeight="1">
      <c r="B32" s="113"/>
      <c r="C32" s="114"/>
      <c r="D32" s="115"/>
    </row>
    <row r="33" spans="2:4" ht="16.5" customHeight="1">
      <c r="B33" s="113"/>
      <c r="C33" s="114"/>
      <c r="D33" s="115"/>
    </row>
    <row r="34" spans="2:4" ht="16.5" customHeight="1">
      <c r="B34" s="113"/>
      <c r="C34" s="114"/>
      <c r="D34" s="115"/>
    </row>
    <row r="35" spans="2:4" ht="16.5" customHeight="1">
      <c r="B35" s="113"/>
      <c r="C35" s="114"/>
      <c r="D35" s="115"/>
    </row>
    <row r="36" spans="2:4" ht="16.5" customHeight="1">
      <c r="B36" s="113"/>
      <c r="C36" s="114"/>
      <c r="D36" s="115"/>
    </row>
    <row r="37" spans="2:4" ht="16.5" customHeight="1">
      <c r="B37" s="113"/>
      <c r="C37" s="219"/>
      <c r="D37" s="115"/>
    </row>
    <row r="38" spans="2:4" ht="16.5" customHeight="1">
      <c r="B38" s="113"/>
      <c r="C38" s="114"/>
      <c r="D38" s="115"/>
    </row>
    <row r="39" spans="2:4" ht="16.5" customHeight="1">
      <c r="B39" s="113"/>
      <c r="C39" s="114"/>
      <c r="D39" s="115"/>
    </row>
    <row r="40" spans="2:4" ht="16.5" customHeight="1">
      <c r="B40" s="113"/>
      <c r="C40" s="114"/>
      <c r="D40" s="115"/>
    </row>
    <row r="41" spans="2:4" ht="16.5" customHeight="1">
      <c r="B41" s="113"/>
      <c r="C41" s="114"/>
      <c r="D41" s="115"/>
    </row>
    <row r="42" spans="2:4" ht="16.5" customHeight="1">
      <c r="B42" s="113"/>
      <c r="C42" s="114"/>
      <c r="D42" s="115"/>
    </row>
    <row r="43" spans="2:4" ht="16.5" customHeight="1">
      <c r="B43" s="113"/>
      <c r="C43" s="114"/>
      <c r="D43" s="115"/>
    </row>
    <row r="44" spans="2:4" ht="16.5" customHeight="1" thickBot="1">
      <c r="B44" s="113"/>
      <c r="C44" s="114"/>
      <c r="D44" s="115"/>
    </row>
    <row r="45" spans="2:4" ht="16.5" customHeight="1" thickBot="1">
      <c r="B45" s="116"/>
      <c r="C45" s="99" t="s">
        <v>117</v>
      </c>
      <c r="D45" s="100">
        <f>SUM(D7:D11)</f>
        <v>0</v>
      </c>
    </row>
  </sheetData>
  <mergeCells count="2">
    <mergeCell ref="B2:D2"/>
    <mergeCell ref="B3:D3"/>
  </mergeCells>
  <printOptions horizontalCentered="1"/>
  <pageMargins left="0.7" right="0.7" top="0.75" bottom="0.75" header="0.3" footer="0.3"/>
  <pageSetup paperSize="9" scale="85" fitToHeight="0" orientation="portrait" r:id="rId1"/>
  <headerFooter>
    <oddFooter>&amp;L&amp;"Cambria,Regular"&amp;10Prepared by Tana Water Works Development Agency&amp;C&amp;"Cambria,Regular"&amp;10&amp;P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IG89"/>
  <sheetViews>
    <sheetView view="pageBreakPreview" topLeftCell="A76" zoomScaleNormal="100" zoomScaleSheetLayoutView="100" zoomScalePageLayoutView="70" workbookViewId="0">
      <selection activeCell="F85" sqref="F85"/>
    </sheetView>
  </sheetViews>
  <sheetFormatPr defaultColWidth="9.109375" defaultRowHeight="13.2"/>
  <cols>
    <col min="1" max="1" width="2.88671875" style="162" customWidth="1"/>
    <col min="2" max="2" width="10.88671875" style="6" customWidth="1"/>
    <col min="3" max="3" width="50.88671875" style="7" customWidth="1"/>
    <col min="4" max="5" width="13.109375" style="6" customWidth="1"/>
    <col min="6" max="6" width="15.88671875" style="6" customWidth="1"/>
    <col min="7" max="7" width="20.88671875" style="6" customWidth="1"/>
    <col min="8" max="105" width="9.109375" style="162"/>
    <col min="106" max="106" width="45.88671875" style="162" customWidth="1"/>
    <col min="107" max="16384" width="9.109375" style="162"/>
  </cols>
  <sheetData>
    <row r="1" spans="2:7" s="8" customFormat="1" ht="15" customHeight="1" thickBot="1">
      <c r="B1" s="351"/>
      <c r="C1" s="351"/>
      <c r="D1" s="351"/>
      <c r="E1" s="351"/>
      <c r="F1" s="352"/>
      <c r="G1" s="352"/>
    </row>
    <row r="2" spans="2:7" s="8" customFormat="1" ht="20.100000000000001" customHeight="1">
      <c r="B2" s="339" t="str">
        <f>'Bill 2.2 Collection Sheet'!B2:D2</f>
        <v>PROPOSED LAST MILE CONNECTIVITY FOR MAUA SEWERAGE PROJECT</v>
      </c>
      <c r="C2" s="340"/>
      <c r="D2" s="340"/>
      <c r="E2" s="340"/>
      <c r="F2" s="340"/>
      <c r="G2" s="341"/>
    </row>
    <row r="3" spans="2:7" s="8" customFormat="1" ht="20.100000000000001" customHeight="1" thickBot="1">
      <c r="B3" s="348" t="s">
        <v>358</v>
      </c>
      <c r="C3" s="349"/>
      <c r="D3" s="349"/>
      <c r="E3" s="349"/>
      <c r="F3" s="349"/>
      <c r="G3" s="350"/>
    </row>
    <row r="4" spans="2:7" s="8" customFormat="1" ht="27" thickBot="1">
      <c r="B4" s="217"/>
      <c r="C4" s="176" t="s">
        <v>82</v>
      </c>
      <c r="D4" s="177" t="s">
        <v>81</v>
      </c>
      <c r="E4" s="173" t="s">
        <v>91</v>
      </c>
      <c r="F4" s="173" t="s">
        <v>92</v>
      </c>
      <c r="G4" s="218" t="s">
        <v>252</v>
      </c>
    </row>
    <row r="5" spans="2:7">
      <c r="B5" s="58" t="s">
        <v>24</v>
      </c>
      <c r="C5" s="163" t="s">
        <v>25</v>
      </c>
      <c r="D5" s="51"/>
      <c r="E5" s="51"/>
      <c r="F5" s="52"/>
      <c r="G5" s="53"/>
    </row>
    <row r="6" spans="2:7">
      <c r="B6" s="14"/>
      <c r="C6" s="30" t="s">
        <v>26</v>
      </c>
      <c r="D6" s="15"/>
      <c r="E6" s="15"/>
      <c r="F6" s="16"/>
      <c r="G6" s="54"/>
    </row>
    <row r="7" spans="2:7">
      <c r="B7" s="14"/>
      <c r="C7" s="56" t="s">
        <v>27</v>
      </c>
      <c r="D7" s="15"/>
      <c r="E7" s="15"/>
      <c r="F7" s="16"/>
      <c r="G7" s="54"/>
    </row>
    <row r="8" spans="2:7" ht="39.6">
      <c r="B8" s="14"/>
      <c r="C8" s="30" t="s">
        <v>28</v>
      </c>
      <c r="D8" s="15"/>
      <c r="E8" s="15"/>
      <c r="F8" s="16"/>
      <c r="G8" s="54"/>
    </row>
    <row r="9" spans="2:7">
      <c r="B9" s="14" t="s">
        <v>244</v>
      </c>
      <c r="C9" s="30" t="s">
        <v>332</v>
      </c>
      <c r="D9" s="15" t="s">
        <v>29</v>
      </c>
      <c r="E9" s="15">
        <v>610</v>
      </c>
      <c r="F9" s="16">
        <f>'Bill 2.1-Total Petrol Station'!F9</f>
        <v>0</v>
      </c>
      <c r="G9" s="54">
        <f>F9*E9</f>
        <v>0</v>
      </c>
    </row>
    <row r="10" spans="2:7">
      <c r="B10" s="14" t="s">
        <v>245</v>
      </c>
      <c r="C10" s="30" t="s">
        <v>323</v>
      </c>
      <c r="D10" s="15" t="s">
        <v>18</v>
      </c>
      <c r="E10" s="15">
        <v>13</v>
      </c>
      <c r="F10" s="16">
        <f>'Bill 2.1-Total Petrol Station'!F10</f>
        <v>0</v>
      </c>
      <c r="G10" s="54">
        <f>E10*F10</f>
        <v>0</v>
      </c>
    </row>
    <row r="11" spans="2:7">
      <c r="B11" s="14"/>
      <c r="C11" s="56" t="s">
        <v>30</v>
      </c>
      <c r="D11" s="15"/>
      <c r="E11" s="15"/>
      <c r="F11" s="16">
        <f>'Bill 2.1-Total Petrol Station'!F11</f>
        <v>0</v>
      </c>
      <c r="G11" s="54"/>
    </row>
    <row r="12" spans="2:7" ht="79.2">
      <c r="B12" s="14" t="s">
        <v>212</v>
      </c>
      <c r="C12" s="30" t="s">
        <v>31</v>
      </c>
      <c r="D12" s="15" t="s">
        <v>32</v>
      </c>
      <c r="E12" s="15">
        <v>1</v>
      </c>
      <c r="F12" s="16"/>
      <c r="G12" s="54">
        <f>F12</f>
        <v>0</v>
      </c>
    </row>
    <row r="13" spans="2:7" ht="39.6">
      <c r="B13" s="14" t="s">
        <v>213</v>
      </c>
      <c r="C13" s="30" t="s">
        <v>33</v>
      </c>
      <c r="D13" s="15" t="s">
        <v>32</v>
      </c>
      <c r="E13" s="15">
        <v>1</v>
      </c>
      <c r="F13" s="16"/>
      <c r="G13" s="54">
        <f>F13</f>
        <v>0</v>
      </c>
    </row>
    <row r="14" spans="2:7" ht="18" customHeight="1">
      <c r="B14" s="221" t="s">
        <v>34</v>
      </c>
      <c r="C14" s="174" t="s">
        <v>35</v>
      </c>
      <c r="D14" s="33"/>
      <c r="E14" s="34"/>
      <c r="F14" s="16">
        <f>'Bill 2.1-Total Petrol Station'!F14</f>
        <v>0</v>
      </c>
      <c r="G14" s="183"/>
    </row>
    <row r="15" spans="2:7" ht="105.6">
      <c r="B15" s="221"/>
      <c r="C15" s="232" t="s">
        <v>314</v>
      </c>
      <c r="D15" s="33"/>
      <c r="E15" s="34"/>
      <c r="F15" s="16">
        <f>'Bill 2.1-Total Petrol Station'!F15</f>
        <v>0</v>
      </c>
      <c r="G15" s="183"/>
    </row>
    <row r="16" spans="2:7">
      <c r="B16" s="14"/>
      <c r="C16" s="56" t="s">
        <v>36</v>
      </c>
      <c r="D16" s="15"/>
      <c r="E16" s="15"/>
      <c r="F16" s="16">
        <f>'Bill 2.1-Total Petrol Station'!F16</f>
        <v>0</v>
      </c>
      <c r="G16" s="54"/>
    </row>
    <row r="17" spans="2:7" ht="139.5" customHeight="1">
      <c r="B17" s="14" t="s">
        <v>214</v>
      </c>
      <c r="C17" s="30" t="s">
        <v>404</v>
      </c>
      <c r="D17" s="15" t="s">
        <v>210</v>
      </c>
      <c r="E17" s="15">
        <f>E9*4</f>
        <v>2440</v>
      </c>
      <c r="F17" s="16">
        <f>'Bill 2.1-Total Petrol Station'!F17</f>
        <v>0</v>
      </c>
      <c r="G17" s="54">
        <f t="shared" ref="G17:G30" si="0">F17*E17</f>
        <v>0</v>
      </c>
    </row>
    <row r="18" spans="2:7" ht="26.4">
      <c r="B18" s="14"/>
      <c r="C18" s="30" t="s">
        <v>37</v>
      </c>
      <c r="D18" s="15"/>
      <c r="E18" s="15"/>
      <c r="F18" s="16">
        <f>'Bill 2.1-Total Petrol Station'!F18</f>
        <v>0</v>
      </c>
      <c r="G18" s="54"/>
    </row>
    <row r="19" spans="2:7">
      <c r="B19" s="14" t="s">
        <v>215</v>
      </c>
      <c r="C19" s="30" t="s">
        <v>316</v>
      </c>
      <c r="D19" s="15" t="s">
        <v>18</v>
      </c>
      <c r="E19" s="15">
        <v>2</v>
      </c>
      <c r="F19" s="16">
        <f>'Bill 2.1-Total Petrol Station'!F19</f>
        <v>0</v>
      </c>
      <c r="G19" s="184">
        <f t="shared" ref="G19" si="1">F19*E19</f>
        <v>0</v>
      </c>
    </row>
    <row r="20" spans="2:7">
      <c r="B20" s="14" t="s">
        <v>216</v>
      </c>
      <c r="C20" s="30" t="s">
        <v>38</v>
      </c>
      <c r="D20" s="15" t="s">
        <v>18</v>
      </c>
      <c r="E20" s="15">
        <v>1</v>
      </c>
      <c r="F20" s="16">
        <f>'Bill 2.1-Total Petrol Station'!F20</f>
        <v>0</v>
      </c>
      <c r="G20" s="184">
        <f t="shared" si="0"/>
        <v>0</v>
      </c>
    </row>
    <row r="21" spans="2:7">
      <c r="B21" s="14" t="s">
        <v>315</v>
      </c>
      <c r="C21" s="30" t="s">
        <v>39</v>
      </c>
      <c r="D21" s="15" t="s">
        <v>18</v>
      </c>
      <c r="E21" s="15">
        <v>1</v>
      </c>
      <c r="F21" s="16">
        <f>'Bill 2.1-Total Petrol Station'!F21</f>
        <v>0</v>
      </c>
      <c r="G21" s="184">
        <f t="shared" si="0"/>
        <v>0</v>
      </c>
    </row>
    <row r="22" spans="2:7">
      <c r="B22" s="14" t="s">
        <v>40</v>
      </c>
      <c r="C22" s="56" t="s">
        <v>41</v>
      </c>
      <c r="D22" s="15"/>
      <c r="E22" s="15"/>
      <c r="F22" s="16">
        <f>'Bill 2.1-Total Petrol Station'!F22</f>
        <v>0</v>
      </c>
      <c r="G22" s="54"/>
    </row>
    <row r="23" spans="2:7" ht="79.2">
      <c r="B23" s="14"/>
      <c r="C23" s="30" t="s">
        <v>311</v>
      </c>
      <c r="D23" s="15"/>
      <c r="E23" s="15"/>
      <c r="F23" s="16">
        <f>'Bill 2.1-Total Petrol Station'!F23</f>
        <v>0</v>
      </c>
      <c r="G23" s="54"/>
    </row>
    <row r="24" spans="2:7">
      <c r="B24" s="14" t="s">
        <v>217</v>
      </c>
      <c r="C24" s="30" t="s">
        <v>333</v>
      </c>
      <c r="D24" s="15" t="s">
        <v>29</v>
      </c>
      <c r="E24" s="15">
        <v>213</v>
      </c>
      <c r="F24" s="16">
        <f>'Bill 2.1-Total Petrol Station'!F24</f>
        <v>0</v>
      </c>
      <c r="G24" s="54">
        <f t="shared" si="0"/>
        <v>0</v>
      </c>
    </row>
    <row r="25" spans="2:7">
      <c r="B25" s="14" t="s">
        <v>218</v>
      </c>
      <c r="C25" s="30" t="s">
        <v>334</v>
      </c>
      <c r="D25" s="15" t="s">
        <v>29</v>
      </c>
      <c r="E25" s="15">
        <v>169</v>
      </c>
      <c r="F25" s="16">
        <f>'Bill 2.1-Total Petrol Station'!F25</f>
        <v>0</v>
      </c>
      <c r="G25" s="54">
        <f t="shared" si="0"/>
        <v>0</v>
      </c>
    </row>
    <row r="26" spans="2:7">
      <c r="B26" s="14" t="s">
        <v>219</v>
      </c>
      <c r="C26" s="30" t="s">
        <v>335</v>
      </c>
      <c r="D26" s="15" t="s">
        <v>29</v>
      </c>
      <c r="E26" s="15">
        <v>60</v>
      </c>
      <c r="F26" s="16">
        <f>'Bill 2.1-Total Petrol Station'!F26</f>
        <v>0</v>
      </c>
      <c r="G26" s="54">
        <f t="shared" si="0"/>
        <v>0</v>
      </c>
    </row>
    <row r="27" spans="2:7">
      <c r="B27" s="14" t="s">
        <v>220</v>
      </c>
      <c r="C27" s="30" t="s">
        <v>336</v>
      </c>
      <c r="D27" s="15" t="s">
        <v>29</v>
      </c>
      <c r="E27" s="15">
        <v>133</v>
      </c>
      <c r="F27" s="16">
        <f>'Bill 2.1-Total Petrol Station'!F27</f>
        <v>0</v>
      </c>
      <c r="G27" s="54">
        <f t="shared" si="0"/>
        <v>0</v>
      </c>
    </row>
    <row r="28" spans="2:7">
      <c r="B28" s="14" t="s">
        <v>246</v>
      </c>
      <c r="C28" s="30" t="s">
        <v>337</v>
      </c>
      <c r="D28" s="15" t="s">
        <v>29</v>
      </c>
      <c r="E28" s="15">
        <v>0</v>
      </c>
      <c r="F28" s="16">
        <f>'Bill 2.1-Total Petrol Station'!F28</f>
        <v>0</v>
      </c>
      <c r="G28" s="54">
        <f t="shared" si="0"/>
        <v>0</v>
      </c>
    </row>
    <row r="29" spans="2:7">
      <c r="B29" s="14" t="s">
        <v>247</v>
      </c>
      <c r="C29" s="30" t="s">
        <v>338</v>
      </c>
      <c r="D29" s="15" t="s">
        <v>29</v>
      </c>
      <c r="E29" s="15">
        <v>22</v>
      </c>
      <c r="F29" s="16">
        <f>'Bill 2.1-Total Petrol Station'!F29</f>
        <v>0</v>
      </c>
      <c r="G29" s="54">
        <f t="shared" si="0"/>
        <v>0</v>
      </c>
    </row>
    <row r="30" spans="2:7" ht="17.25" customHeight="1">
      <c r="B30" s="14" t="s">
        <v>248</v>
      </c>
      <c r="C30" s="30" t="s">
        <v>339</v>
      </c>
      <c r="D30" s="15" t="s">
        <v>29</v>
      </c>
      <c r="E30" s="15">
        <v>0</v>
      </c>
      <c r="F30" s="16">
        <f>'Bill 2.1-Total Petrol Station'!F30</f>
        <v>0</v>
      </c>
      <c r="G30" s="54">
        <f t="shared" si="0"/>
        <v>0</v>
      </c>
    </row>
    <row r="31" spans="2:7">
      <c r="B31" s="14" t="s">
        <v>42</v>
      </c>
      <c r="C31" s="56" t="s">
        <v>43</v>
      </c>
      <c r="D31" s="15"/>
      <c r="E31" s="15"/>
      <c r="F31" s="16">
        <f>'Bill 2.1-Total Petrol Station'!F31</f>
        <v>0</v>
      </c>
      <c r="G31" s="54"/>
    </row>
    <row r="32" spans="2:7" ht="92.4">
      <c r="B32" s="14"/>
      <c r="C32" s="30" t="s">
        <v>317</v>
      </c>
      <c r="D32" s="15"/>
      <c r="E32" s="15"/>
      <c r="F32" s="16">
        <f>'Bill 2.1-Total Petrol Station'!F32</f>
        <v>0</v>
      </c>
      <c r="G32" s="54"/>
    </row>
    <row r="33" spans="2:7">
      <c r="B33" s="14" t="s">
        <v>221</v>
      </c>
      <c r="C33" s="30" t="s">
        <v>67</v>
      </c>
      <c r="D33" s="15" t="s">
        <v>18</v>
      </c>
      <c r="E33" s="15">
        <v>4</v>
      </c>
      <c r="F33" s="16">
        <f>'Bill 2.1-Total Petrol Station'!F33</f>
        <v>0</v>
      </c>
      <c r="G33" s="54">
        <f>F33*E33</f>
        <v>0</v>
      </c>
    </row>
    <row r="34" spans="2:7" ht="13.8" thickBot="1">
      <c r="B34" s="14"/>
      <c r="C34" s="30"/>
      <c r="D34" s="15"/>
      <c r="E34" s="15"/>
      <c r="F34" s="16">
        <f>'Bill 2.1-Total Petrol Station'!F34</f>
        <v>0</v>
      </c>
      <c r="G34" s="54"/>
    </row>
    <row r="35" spans="2:7" ht="13.8" thickBot="1">
      <c r="B35" s="224" t="s">
        <v>310</v>
      </c>
      <c r="C35" s="178"/>
      <c r="D35" s="179"/>
      <c r="E35" s="180"/>
      <c r="F35" s="180"/>
      <c r="G35" s="43">
        <f>SUM(G9:G33)</f>
        <v>0</v>
      </c>
    </row>
    <row r="36" spans="2:7">
      <c r="B36" s="14" t="s">
        <v>222</v>
      </c>
      <c r="C36" s="30" t="s">
        <v>68</v>
      </c>
      <c r="D36" s="15" t="s">
        <v>18</v>
      </c>
      <c r="E36" s="15">
        <v>1</v>
      </c>
      <c r="F36" s="16">
        <f>'Bill 2.1-Total Petrol Station'!F36</f>
        <v>0</v>
      </c>
      <c r="G36" s="54">
        <f t="shared" ref="G36:G55" si="2">F36*E36</f>
        <v>0</v>
      </c>
    </row>
    <row r="37" spans="2:7">
      <c r="B37" s="14" t="s">
        <v>223</v>
      </c>
      <c r="C37" s="30" t="s">
        <v>69</v>
      </c>
      <c r="D37" s="15" t="s">
        <v>18</v>
      </c>
      <c r="E37" s="15">
        <v>1</v>
      </c>
      <c r="F37" s="16">
        <f>'Bill 2.1-Total Petrol Station'!F37</f>
        <v>0</v>
      </c>
      <c r="G37" s="54">
        <f t="shared" si="2"/>
        <v>0</v>
      </c>
    </row>
    <row r="38" spans="2:7">
      <c r="B38" s="14" t="s">
        <v>224</v>
      </c>
      <c r="C38" s="30" t="s">
        <v>70</v>
      </c>
      <c r="D38" s="15" t="s">
        <v>18</v>
      </c>
      <c r="E38" s="15">
        <v>3</v>
      </c>
      <c r="F38" s="16">
        <f>'Bill 2.1-Total Petrol Station'!F38</f>
        <v>0</v>
      </c>
      <c r="G38" s="54">
        <f t="shared" si="2"/>
        <v>0</v>
      </c>
    </row>
    <row r="39" spans="2:7">
      <c r="B39" s="14" t="s">
        <v>225</v>
      </c>
      <c r="C39" s="30" t="s">
        <v>71</v>
      </c>
      <c r="D39" s="15" t="s">
        <v>18</v>
      </c>
      <c r="E39" s="15">
        <v>0</v>
      </c>
      <c r="F39" s="16">
        <f>'Bill 2.1-Total Petrol Station'!F39</f>
        <v>0</v>
      </c>
      <c r="G39" s="54">
        <f t="shared" si="2"/>
        <v>0</v>
      </c>
    </row>
    <row r="40" spans="2:7">
      <c r="B40" s="14" t="s">
        <v>249</v>
      </c>
      <c r="C40" s="30" t="s">
        <v>72</v>
      </c>
      <c r="D40" s="15" t="s">
        <v>18</v>
      </c>
      <c r="E40" s="15">
        <v>1</v>
      </c>
      <c r="F40" s="16">
        <f>'Bill 2.1-Total Petrol Station'!F40</f>
        <v>0</v>
      </c>
      <c r="G40" s="54">
        <f t="shared" si="2"/>
        <v>0</v>
      </c>
    </row>
    <row r="41" spans="2:7">
      <c r="B41" s="14" t="s">
        <v>250</v>
      </c>
      <c r="C41" s="30" t="s">
        <v>73</v>
      </c>
      <c r="D41" s="15" t="s">
        <v>18</v>
      </c>
      <c r="E41" s="15">
        <v>0</v>
      </c>
      <c r="F41" s="16">
        <f>'Bill 2.1-Total Petrol Station'!F41</f>
        <v>0</v>
      </c>
      <c r="G41" s="54">
        <f t="shared" si="2"/>
        <v>0</v>
      </c>
    </row>
    <row r="42" spans="2:7" s="300" customFormat="1">
      <c r="B42" s="322" t="s">
        <v>481</v>
      </c>
      <c r="C42" s="323" t="s">
        <v>480</v>
      </c>
      <c r="D42" s="324" t="s">
        <v>18</v>
      </c>
      <c r="E42" s="324">
        <v>1</v>
      </c>
      <c r="F42" s="16"/>
      <c r="G42" s="54">
        <f>F42*E42</f>
        <v>0</v>
      </c>
    </row>
    <row r="43" spans="2:7" s="300" customFormat="1">
      <c r="B43" s="322" t="s">
        <v>482</v>
      </c>
      <c r="C43" s="323" t="s">
        <v>68</v>
      </c>
      <c r="D43" s="324" t="s">
        <v>18</v>
      </c>
      <c r="E43" s="324">
        <v>2</v>
      </c>
      <c r="F43" s="16"/>
      <c r="G43" s="54">
        <f t="shared" ref="G43:G47" si="3">F43*E43</f>
        <v>0</v>
      </c>
    </row>
    <row r="44" spans="2:7" s="300" customFormat="1">
      <c r="B44" s="322" t="s">
        <v>483</v>
      </c>
      <c r="C44" s="323" t="s">
        <v>69</v>
      </c>
      <c r="D44" s="324" t="s">
        <v>18</v>
      </c>
      <c r="E44" s="324">
        <v>0</v>
      </c>
      <c r="F44" s="16"/>
      <c r="G44" s="54">
        <f t="shared" si="3"/>
        <v>0</v>
      </c>
    </row>
    <row r="45" spans="2:7" s="300" customFormat="1">
      <c r="B45" s="322" t="s">
        <v>484</v>
      </c>
      <c r="C45" s="323" t="s">
        <v>70</v>
      </c>
      <c r="D45" s="324" t="s">
        <v>18</v>
      </c>
      <c r="E45" s="324">
        <v>1</v>
      </c>
      <c r="F45" s="16"/>
      <c r="G45" s="54">
        <f t="shared" si="3"/>
        <v>0</v>
      </c>
    </row>
    <row r="46" spans="2:7" s="300" customFormat="1">
      <c r="B46" s="322" t="s">
        <v>485</v>
      </c>
      <c r="C46" s="323" t="s">
        <v>71</v>
      </c>
      <c r="D46" s="324" t="s">
        <v>18</v>
      </c>
      <c r="E46" s="324">
        <v>0</v>
      </c>
      <c r="F46" s="16"/>
      <c r="G46" s="54">
        <f t="shared" si="3"/>
        <v>0</v>
      </c>
    </row>
    <row r="47" spans="2:7" s="300" customFormat="1">
      <c r="B47" s="322" t="s">
        <v>485</v>
      </c>
      <c r="C47" s="323" t="s">
        <v>322</v>
      </c>
      <c r="D47" s="324" t="s">
        <v>18</v>
      </c>
      <c r="E47" s="324">
        <v>0</v>
      </c>
      <c r="F47" s="16"/>
      <c r="G47" s="54">
        <f t="shared" si="3"/>
        <v>0</v>
      </c>
    </row>
    <row r="48" spans="2:7">
      <c r="B48" s="14"/>
      <c r="C48" s="30"/>
      <c r="D48" s="15"/>
      <c r="E48" s="15"/>
      <c r="F48" s="16"/>
      <c r="G48" s="54"/>
    </row>
    <row r="49" spans="2:7">
      <c r="B49" s="14"/>
      <c r="C49" s="56" t="s">
        <v>44</v>
      </c>
      <c r="D49" s="15"/>
      <c r="E49" s="15"/>
      <c r="F49" s="16">
        <f>'Bill 2.1-Total Petrol Station'!F43</f>
        <v>0</v>
      </c>
      <c r="G49" s="54"/>
    </row>
    <row r="50" spans="2:7" ht="26.4">
      <c r="B50" s="14" t="s">
        <v>226</v>
      </c>
      <c r="C50" s="30" t="s">
        <v>74</v>
      </c>
      <c r="D50" s="15" t="s">
        <v>18</v>
      </c>
      <c r="E50" s="15">
        <v>5</v>
      </c>
      <c r="F50" s="16">
        <f>'Bill 2.1-Total Petrol Station'!F44</f>
        <v>0</v>
      </c>
      <c r="G50" s="54">
        <f t="shared" si="2"/>
        <v>0</v>
      </c>
    </row>
    <row r="51" spans="2:7" ht="26.4">
      <c r="B51" s="14" t="s">
        <v>227</v>
      </c>
      <c r="C51" s="30" t="s">
        <v>75</v>
      </c>
      <c r="D51" s="15" t="s">
        <v>18</v>
      </c>
      <c r="E51" s="15">
        <v>1</v>
      </c>
      <c r="F51" s="16">
        <f>'Bill 2.1-Total Petrol Station'!F45</f>
        <v>0</v>
      </c>
      <c r="G51" s="54">
        <f t="shared" si="2"/>
        <v>0</v>
      </c>
    </row>
    <row r="52" spans="2:7" ht="39.6">
      <c r="B52" s="14" t="s">
        <v>228</v>
      </c>
      <c r="C52" s="30" t="s">
        <v>45</v>
      </c>
      <c r="D52" s="15" t="s">
        <v>18</v>
      </c>
      <c r="E52" s="15">
        <v>6</v>
      </c>
      <c r="F52" s="16">
        <f>'Bill 2.1-Total Petrol Station'!F46</f>
        <v>0</v>
      </c>
      <c r="G52" s="54">
        <f t="shared" si="2"/>
        <v>0</v>
      </c>
    </row>
    <row r="53" spans="2:7" ht="39.6">
      <c r="B53" s="14" t="s">
        <v>229</v>
      </c>
      <c r="C53" s="30" t="s">
        <v>46</v>
      </c>
      <c r="D53" s="15" t="s">
        <v>18</v>
      </c>
      <c r="E53" s="15">
        <v>3</v>
      </c>
      <c r="F53" s="16">
        <f>'Bill 2.1-Total Petrol Station'!F47</f>
        <v>0</v>
      </c>
      <c r="G53" s="54">
        <f t="shared" si="2"/>
        <v>0</v>
      </c>
    </row>
    <row r="54" spans="2:7" ht="39.6">
      <c r="B54" s="233" t="s">
        <v>230</v>
      </c>
      <c r="C54" s="234" t="s">
        <v>47</v>
      </c>
      <c r="D54" s="235" t="s">
        <v>18</v>
      </c>
      <c r="E54" s="235">
        <v>2</v>
      </c>
      <c r="F54" s="16">
        <f>'Bill 2.1-Total Petrol Station'!F48</f>
        <v>0</v>
      </c>
      <c r="G54" s="237">
        <f t="shared" si="2"/>
        <v>0</v>
      </c>
    </row>
    <row r="55" spans="2:7" ht="39.6">
      <c r="B55" s="14" t="s">
        <v>231</v>
      </c>
      <c r="C55" s="30" t="s">
        <v>48</v>
      </c>
      <c r="D55" s="15" t="s">
        <v>18</v>
      </c>
      <c r="E55" s="15">
        <v>5</v>
      </c>
      <c r="F55" s="16">
        <f>'Bill 2.1-Total Petrol Station'!F49</f>
        <v>0</v>
      </c>
      <c r="G55" s="54">
        <f t="shared" si="2"/>
        <v>0</v>
      </c>
    </row>
    <row r="56" spans="2:7">
      <c r="B56" s="14"/>
      <c r="C56" s="56" t="s">
        <v>49</v>
      </c>
      <c r="D56" s="15"/>
      <c r="E56" s="15"/>
      <c r="F56" s="16">
        <f>'Bill 2.1-Total Petrol Station'!F50</f>
        <v>0</v>
      </c>
      <c r="G56" s="54"/>
    </row>
    <row r="57" spans="2:7" ht="39.6">
      <c r="B57" s="14" t="s">
        <v>232</v>
      </c>
      <c r="C57" s="30" t="s">
        <v>50</v>
      </c>
      <c r="D57" s="15" t="s">
        <v>32</v>
      </c>
      <c r="E57" s="15">
        <v>1</v>
      </c>
      <c r="F57" s="16">
        <f>'Bill 2.1-Total Petrol Station'!F51</f>
        <v>0</v>
      </c>
      <c r="G57" s="54">
        <f>F57</f>
        <v>0</v>
      </c>
    </row>
    <row r="58" spans="2:7">
      <c r="B58" s="14"/>
      <c r="C58" s="30" t="s">
        <v>3</v>
      </c>
      <c r="D58" s="15"/>
      <c r="E58" s="15"/>
      <c r="F58" s="16">
        <f>'Bill 2.1-Total Petrol Station'!F52</f>
        <v>0</v>
      </c>
      <c r="G58" s="54"/>
    </row>
    <row r="59" spans="2:7">
      <c r="B59" s="14"/>
      <c r="C59" s="30" t="s">
        <v>2</v>
      </c>
      <c r="D59" s="15"/>
      <c r="E59" s="15"/>
      <c r="F59" s="16">
        <f>'Bill 2.1-Total Petrol Station'!F53</f>
        <v>0</v>
      </c>
      <c r="G59" s="54"/>
    </row>
    <row r="60" spans="2:7">
      <c r="B60" s="14"/>
      <c r="C60" s="56" t="s">
        <v>51</v>
      </c>
      <c r="D60" s="15"/>
      <c r="E60" s="15"/>
      <c r="F60" s="16">
        <f>'Bill 2.1-Total Petrol Station'!F54</f>
        <v>0</v>
      </c>
      <c r="G60" s="54"/>
    </row>
    <row r="61" spans="2:7" ht="92.4">
      <c r="B61" s="14" t="s">
        <v>251</v>
      </c>
      <c r="C61" s="30" t="s">
        <v>76</v>
      </c>
      <c r="D61" s="15" t="s">
        <v>29</v>
      </c>
      <c r="E61" s="15">
        <v>6</v>
      </c>
      <c r="F61" s="16">
        <f>'Bill 2.1-Total Petrol Station'!F55</f>
        <v>0</v>
      </c>
      <c r="G61" s="54">
        <f>F61*E61</f>
        <v>0</v>
      </c>
    </row>
    <row r="62" spans="2:7" ht="105.6">
      <c r="B62" s="14" t="s">
        <v>233</v>
      </c>
      <c r="C62" s="216" t="s">
        <v>325</v>
      </c>
      <c r="D62" s="15" t="s">
        <v>29</v>
      </c>
      <c r="E62" s="15">
        <v>20</v>
      </c>
      <c r="F62" s="16">
        <f>'Bill 2.1-Total Petrol Station'!F56</f>
        <v>0</v>
      </c>
      <c r="G62" s="54">
        <f>E62*F62</f>
        <v>0</v>
      </c>
    </row>
    <row r="63" spans="2:7" ht="26.4">
      <c r="B63" s="14" t="s">
        <v>234</v>
      </c>
      <c r="C63" s="216" t="s">
        <v>52</v>
      </c>
      <c r="D63" s="15" t="s">
        <v>210</v>
      </c>
      <c r="E63" s="15">
        <f>20%*E62*2</f>
        <v>8</v>
      </c>
      <c r="F63" s="16">
        <f>'Bill 2.1-Total Petrol Station'!F57</f>
        <v>0</v>
      </c>
      <c r="G63" s="54">
        <f>E63*F63</f>
        <v>0</v>
      </c>
    </row>
    <row r="64" spans="2:7" ht="39.6">
      <c r="B64" s="14" t="s">
        <v>309</v>
      </c>
      <c r="C64" s="216" t="s">
        <v>53</v>
      </c>
      <c r="D64" s="15" t="s">
        <v>32</v>
      </c>
      <c r="E64" s="15">
        <v>1</v>
      </c>
      <c r="F64" s="16">
        <f>'Bill 2.1-Total Petrol Station'!F58</f>
        <v>0</v>
      </c>
      <c r="G64" s="54">
        <f>E64*F64</f>
        <v>0</v>
      </c>
    </row>
    <row r="65" spans="2:7">
      <c r="B65" s="14"/>
      <c r="C65" s="216" t="s">
        <v>3</v>
      </c>
      <c r="D65" s="15"/>
      <c r="E65" s="15"/>
      <c r="F65" s="16">
        <f>'Bill 2.1-Total Petrol Station'!F59</f>
        <v>0</v>
      </c>
      <c r="G65" s="54"/>
    </row>
    <row r="66" spans="2:7">
      <c r="B66" s="14"/>
      <c r="C66" s="216" t="s">
        <v>2</v>
      </c>
      <c r="D66" s="15"/>
      <c r="E66" s="15"/>
      <c r="F66" s="16">
        <f>'Bill 2.1-Total Petrol Station'!F60</f>
        <v>0</v>
      </c>
      <c r="G66" s="54"/>
    </row>
    <row r="67" spans="2:7">
      <c r="B67" s="14"/>
      <c r="C67" s="216" t="s">
        <v>4</v>
      </c>
      <c r="D67" s="15"/>
      <c r="E67" s="15"/>
      <c r="F67" s="16">
        <f>'Bill 2.1-Total Petrol Station'!F61</f>
        <v>0</v>
      </c>
      <c r="G67" s="54"/>
    </row>
    <row r="68" spans="2:7">
      <c r="B68" s="14" t="s">
        <v>235</v>
      </c>
      <c r="C68" s="30" t="s">
        <v>54</v>
      </c>
      <c r="D68" s="15" t="s">
        <v>29</v>
      </c>
      <c r="E68" s="15">
        <v>6</v>
      </c>
      <c r="F68" s="16">
        <f>'Bill 2.1-Total Petrol Station'!F62</f>
        <v>0</v>
      </c>
      <c r="G68" s="54">
        <f t="shared" ref="G68:G83" si="4">F68*E68</f>
        <v>0</v>
      </c>
    </row>
    <row r="69" spans="2:7" ht="26.4">
      <c r="B69" s="14" t="s">
        <v>236</v>
      </c>
      <c r="C69" s="30" t="s">
        <v>55</v>
      </c>
      <c r="D69" s="15" t="s">
        <v>29</v>
      </c>
      <c r="E69" s="15">
        <f>E9</f>
        <v>610</v>
      </c>
      <c r="F69" s="16">
        <f>'Bill 2.1-Total Petrol Station'!F63</f>
        <v>0</v>
      </c>
      <c r="G69" s="54">
        <f t="shared" si="4"/>
        <v>0</v>
      </c>
    </row>
    <row r="70" spans="2:7" ht="26.4">
      <c r="B70" s="14" t="s">
        <v>56</v>
      </c>
      <c r="C70" s="56" t="s">
        <v>57</v>
      </c>
      <c r="D70" s="15"/>
      <c r="E70" s="15"/>
      <c r="F70" s="16">
        <f>'Bill 2.1-Total Petrol Station'!F64</f>
        <v>0</v>
      </c>
      <c r="G70" s="54"/>
    </row>
    <row r="71" spans="2:7">
      <c r="B71" s="14"/>
      <c r="C71" s="30" t="s">
        <v>58</v>
      </c>
      <c r="D71" s="15"/>
      <c r="E71" s="15"/>
      <c r="F71" s="16">
        <f>'Bill 2.1-Total Petrol Station'!F65</f>
        <v>0</v>
      </c>
      <c r="G71" s="54"/>
    </row>
    <row r="72" spans="2:7" s="164" customFormat="1">
      <c r="B72" s="14"/>
      <c r="C72" s="30" t="s">
        <v>59</v>
      </c>
      <c r="D72" s="15"/>
      <c r="E72" s="15"/>
      <c r="F72" s="16">
        <f>'Bill 2.1-Total Petrol Station'!F66</f>
        <v>0</v>
      </c>
      <c r="G72" s="184"/>
    </row>
    <row r="73" spans="2:7" ht="14.4">
      <c r="B73" s="14" t="s">
        <v>237</v>
      </c>
      <c r="C73" s="30" t="s">
        <v>60</v>
      </c>
      <c r="D73" s="15" t="s">
        <v>210</v>
      </c>
      <c r="E73" s="231">
        <f>(3.142*0.4*0.4)*100</f>
        <v>50.272000000000006</v>
      </c>
      <c r="F73" s="16">
        <f>'Bill 2.1-Total Petrol Station'!F67</f>
        <v>0</v>
      </c>
      <c r="G73" s="54">
        <f t="shared" si="4"/>
        <v>0</v>
      </c>
    </row>
    <row r="74" spans="2:7" ht="14.4">
      <c r="B74" s="14" t="s">
        <v>238</v>
      </c>
      <c r="C74" s="30" t="s">
        <v>61</v>
      </c>
      <c r="D74" s="15" t="s">
        <v>210</v>
      </c>
      <c r="E74" s="231">
        <f t="shared" ref="E74:E75" si="5">(3.142*0.4*0.4)*100</f>
        <v>50.272000000000006</v>
      </c>
      <c r="F74" s="16">
        <f>'Bill 2.1-Total Petrol Station'!F68</f>
        <v>0</v>
      </c>
      <c r="G74" s="54">
        <f t="shared" si="4"/>
        <v>0</v>
      </c>
    </row>
    <row r="75" spans="2:7" ht="14.4">
      <c r="B75" s="14" t="s">
        <v>239</v>
      </c>
      <c r="C75" s="30" t="s">
        <v>62</v>
      </c>
      <c r="D75" s="15" t="s">
        <v>210</v>
      </c>
      <c r="E75" s="231">
        <f t="shared" si="5"/>
        <v>50.272000000000006</v>
      </c>
      <c r="F75" s="16">
        <f>'Bill 2.1-Total Petrol Station'!F69</f>
        <v>0</v>
      </c>
      <c r="G75" s="54">
        <f t="shared" si="4"/>
        <v>0</v>
      </c>
    </row>
    <row r="76" spans="2:7" ht="13.8" thickBot="1">
      <c r="B76" s="14"/>
      <c r="C76" s="30"/>
      <c r="D76" s="15"/>
      <c r="E76" s="231"/>
      <c r="F76" s="16">
        <f>'Bill 2.1-Total Petrol Station'!F70</f>
        <v>0</v>
      </c>
      <c r="G76" s="54"/>
    </row>
    <row r="77" spans="2:7" ht="13.8" thickBot="1">
      <c r="B77" s="185" t="s">
        <v>310</v>
      </c>
      <c r="C77" s="186"/>
      <c r="D77" s="40"/>
      <c r="E77" s="41"/>
      <c r="F77" s="41"/>
      <c r="G77" s="188">
        <f>SUM(G36:G75)</f>
        <v>0</v>
      </c>
    </row>
    <row r="78" spans="2:7">
      <c r="B78" s="14"/>
      <c r="C78" s="30" t="s">
        <v>63</v>
      </c>
      <c r="D78" s="15"/>
      <c r="E78" s="15"/>
      <c r="F78" s="16">
        <f>'Bill 2.1-Total Petrol Station'!F72</f>
        <v>0</v>
      </c>
      <c r="G78" s="54"/>
    </row>
    <row r="79" spans="2:7" ht="14.4">
      <c r="B79" s="14" t="s">
        <v>240</v>
      </c>
      <c r="C79" s="30" t="s">
        <v>60</v>
      </c>
      <c r="D79" s="15" t="s">
        <v>210</v>
      </c>
      <c r="E79" s="231">
        <f>(3.142*0.4*0.4)*0.5*100</f>
        <v>25.136000000000003</v>
      </c>
      <c r="F79" s="16">
        <f>'Bill 2.1-Total Petrol Station'!F73</f>
        <v>0</v>
      </c>
      <c r="G79" s="54">
        <f t="shared" si="4"/>
        <v>0</v>
      </c>
    </row>
    <row r="80" spans="2:7" ht="14.4">
      <c r="B80" s="14" t="s">
        <v>241</v>
      </c>
      <c r="C80" s="30" t="s">
        <v>61</v>
      </c>
      <c r="D80" s="15" t="s">
        <v>210</v>
      </c>
      <c r="E80" s="231">
        <f t="shared" ref="E80:E81" si="6">(3.142*0.4*0.4)*0.5*100</f>
        <v>25.136000000000003</v>
      </c>
      <c r="F80" s="16">
        <f>'Bill 2.1-Total Petrol Station'!F74</f>
        <v>0</v>
      </c>
      <c r="G80" s="54">
        <f t="shared" si="4"/>
        <v>0</v>
      </c>
    </row>
    <row r="81" spans="2:241" ht="14.4">
      <c r="B81" s="14" t="s">
        <v>242</v>
      </c>
      <c r="C81" s="30" t="s">
        <v>62</v>
      </c>
      <c r="D81" s="15" t="s">
        <v>210</v>
      </c>
      <c r="E81" s="231">
        <f t="shared" si="6"/>
        <v>25.136000000000003</v>
      </c>
      <c r="F81" s="16">
        <f>'Bill 2.1-Total Petrol Station'!F75</f>
        <v>0</v>
      </c>
      <c r="G81" s="54">
        <f t="shared" si="4"/>
        <v>0</v>
      </c>
    </row>
    <row r="82" spans="2:241" ht="43.5" customHeight="1">
      <c r="B82" s="14"/>
      <c r="C82" s="30" t="s">
        <v>312</v>
      </c>
      <c r="D82" s="15"/>
      <c r="E82" s="15"/>
      <c r="F82" s="16">
        <f>'Bill 2.1-Total Petrol Station'!F76</f>
        <v>0</v>
      </c>
      <c r="G82" s="54"/>
    </row>
    <row r="83" spans="2:241">
      <c r="B83" s="14" t="s">
        <v>243</v>
      </c>
      <c r="C83" s="30" t="s">
        <v>313</v>
      </c>
      <c r="D83" s="15" t="s">
        <v>29</v>
      </c>
      <c r="E83" s="15">
        <f>25%*E9</f>
        <v>152.5</v>
      </c>
      <c r="F83" s="16">
        <f>'Bill 2.1-Total Petrol Station'!F77</f>
        <v>0</v>
      </c>
      <c r="G83" s="54">
        <f t="shared" si="4"/>
        <v>0</v>
      </c>
    </row>
    <row r="84" spans="2:241" ht="27.6">
      <c r="B84" s="291"/>
      <c r="C84" s="292" t="s">
        <v>410</v>
      </c>
      <c r="D84" s="293"/>
      <c r="E84" s="288"/>
      <c r="F84" s="293"/>
      <c r="G84" s="287"/>
    </row>
    <row r="85" spans="2:241" ht="26.4">
      <c r="B85" s="294" t="s">
        <v>407</v>
      </c>
      <c r="C85" s="295" t="s">
        <v>411</v>
      </c>
      <c r="D85" s="296" t="s">
        <v>409</v>
      </c>
      <c r="E85" s="297">
        <f>60*2</f>
        <v>120</v>
      </c>
      <c r="F85" s="298"/>
      <c r="G85" s="299">
        <f>E85*F85</f>
        <v>0</v>
      </c>
    </row>
    <row r="86" spans="2:241">
      <c r="B86" s="14"/>
      <c r="C86" s="30"/>
      <c r="D86" s="15"/>
      <c r="E86" s="15"/>
      <c r="F86" s="16"/>
      <c r="G86" s="54"/>
    </row>
    <row r="87" spans="2:241">
      <c r="B87" s="14"/>
      <c r="C87" s="30"/>
      <c r="D87" s="15"/>
      <c r="E87" s="15"/>
      <c r="F87" s="16"/>
      <c r="G87" s="54"/>
    </row>
    <row r="88" spans="2:241" ht="13.8" thickBot="1">
      <c r="B88" s="220"/>
      <c r="C88" s="44"/>
      <c r="D88" s="36"/>
      <c r="E88" s="36"/>
      <c r="F88" s="37"/>
      <c r="G88" s="223"/>
    </row>
    <row r="89" spans="2:241" s="8" customFormat="1" ht="13.8" thickBot="1">
      <c r="B89" s="185" t="s">
        <v>310</v>
      </c>
      <c r="C89" s="186"/>
      <c r="D89" s="40"/>
      <c r="E89" s="41"/>
      <c r="F89" s="187"/>
      <c r="G89" s="188">
        <f>SUM(G79:G85)</f>
        <v>0</v>
      </c>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row>
  </sheetData>
  <mergeCells count="3">
    <mergeCell ref="B1:G1"/>
    <mergeCell ref="B2:G2"/>
    <mergeCell ref="B3:G3"/>
  </mergeCells>
  <printOptions horizontalCentered="1"/>
  <pageMargins left="0.70866141732283472" right="0.70866141732283472" top="0.74803149606299213" bottom="0.74803149606299213" header="0.31496062992125984" footer="0.31496062992125984"/>
  <pageSetup paperSize="9" scale="69" fitToHeight="0" orientation="portrait" r:id="rId1"/>
  <headerFooter>
    <oddFooter>&amp;L&amp;"Cambria,Regular"&amp;10Prepared by Tana Water Works Development Agency&amp;C&amp;"Cambria,Regular"&amp;10&amp;P of &amp;N</oddFooter>
  </headerFooter>
  <rowBreaks count="2" manualBreakCount="2">
    <brk id="35" min="1" max="6" man="1"/>
    <brk id="77" min="1" max="6"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D45"/>
  <sheetViews>
    <sheetView view="pageBreakPreview" topLeftCell="A29" zoomScaleNormal="100" zoomScaleSheetLayoutView="100" workbookViewId="0">
      <selection activeCell="B3" sqref="B3:D3"/>
    </sheetView>
  </sheetViews>
  <sheetFormatPr defaultColWidth="9.109375" defaultRowHeight="16.5" customHeight="1"/>
  <cols>
    <col min="1" max="1" width="2" style="1" customWidth="1"/>
    <col min="2" max="2" width="10.88671875" style="1" customWidth="1"/>
    <col min="3" max="3" width="70.88671875" style="1" customWidth="1"/>
    <col min="4" max="4" width="20.88671875" style="1" customWidth="1"/>
    <col min="5" max="16384" width="9.109375" style="1"/>
  </cols>
  <sheetData>
    <row r="1" spans="2:4" ht="16.5" customHeight="1" thickBot="1"/>
    <row r="2" spans="2:4" ht="20.100000000000001" customHeight="1" thickBot="1">
      <c r="B2" s="353" t="str">
        <f>'Bill 2.4-Nyambene Hospital'!B2:G2</f>
        <v>PROPOSED LAST MILE CONNECTIVITY FOR MAUA SEWERAGE PROJECT</v>
      </c>
      <c r="C2" s="354"/>
      <c r="D2" s="355"/>
    </row>
    <row r="3" spans="2:4" ht="20.100000000000001" customHeight="1" thickBot="1">
      <c r="B3" s="356" t="s">
        <v>359</v>
      </c>
      <c r="C3" s="357"/>
      <c r="D3" s="358"/>
    </row>
    <row r="4" spans="2:4" ht="16.5" customHeight="1">
      <c r="B4" s="104"/>
      <c r="C4" s="105"/>
      <c r="D4" s="106" t="s">
        <v>115</v>
      </c>
    </row>
    <row r="5" spans="2:4" ht="16.5" customHeight="1" thickBot="1">
      <c r="B5" s="107"/>
      <c r="C5" s="108"/>
      <c r="D5" s="109" t="s">
        <v>126</v>
      </c>
    </row>
    <row r="6" spans="2:4" ht="16.5" customHeight="1">
      <c r="B6" s="110"/>
      <c r="C6" s="111"/>
      <c r="D6" s="112"/>
    </row>
    <row r="7" spans="2:4" ht="16.5" customHeight="1">
      <c r="B7" s="113"/>
      <c r="C7" s="114" t="s">
        <v>64</v>
      </c>
      <c r="D7" s="115">
        <f>'Bill 2.7-Methodist line 1'!G35</f>
        <v>0</v>
      </c>
    </row>
    <row r="8" spans="2:4" ht="16.5" customHeight="1">
      <c r="B8" s="113"/>
      <c r="C8" s="114"/>
      <c r="D8" s="115"/>
    </row>
    <row r="9" spans="2:4" s="2" customFormat="1" ht="16.5" customHeight="1">
      <c r="B9" s="113"/>
      <c r="C9" s="114" t="s">
        <v>65</v>
      </c>
      <c r="D9" s="115">
        <f>'Bill 2.7-Methodist line 1'!G77</f>
        <v>0</v>
      </c>
    </row>
    <row r="10" spans="2:4" s="2" customFormat="1" ht="16.5" customHeight="1">
      <c r="B10" s="113"/>
      <c r="C10" s="114"/>
      <c r="D10" s="115"/>
    </row>
    <row r="11" spans="2:4" ht="16.5" customHeight="1">
      <c r="B11" s="113"/>
      <c r="C11" s="114" t="s">
        <v>66</v>
      </c>
      <c r="D11" s="115">
        <f>'Bill 2.7-Methodist line 1'!G89</f>
        <v>0</v>
      </c>
    </row>
    <row r="12" spans="2:4" ht="16.5" customHeight="1">
      <c r="B12" s="113"/>
      <c r="C12" s="114"/>
      <c r="D12" s="115"/>
    </row>
    <row r="13" spans="2:4" ht="16.5" customHeight="1">
      <c r="B13" s="113"/>
      <c r="C13" s="114"/>
      <c r="D13" s="115"/>
    </row>
    <row r="14" spans="2:4" ht="16.5" customHeight="1">
      <c r="B14" s="113"/>
      <c r="C14" s="114"/>
      <c r="D14" s="115"/>
    </row>
    <row r="15" spans="2:4" ht="16.5" customHeight="1">
      <c r="B15" s="113"/>
      <c r="C15" s="114"/>
      <c r="D15" s="115"/>
    </row>
    <row r="16" spans="2:4" ht="16.5" customHeight="1">
      <c r="B16" s="113"/>
      <c r="C16" s="114"/>
      <c r="D16" s="115"/>
    </row>
    <row r="17" spans="2:4" ht="16.5" customHeight="1">
      <c r="B17" s="113"/>
      <c r="C17" s="114"/>
      <c r="D17" s="115"/>
    </row>
    <row r="18" spans="2:4" ht="16.5" customHeight="1">
      <c r="B18" s="113"/>
      <c r="C18" s="114"/>
      <c r="D18" s="115"/>
    </row>
    <row r="19" spans="2:4" ht="16.5" customHeight="1">
      <c r="B19" s="113"/>
      <c r="C19" s="114"/>
      <c r="D19" s="115"/>
    </row>
    <row r="20" spans="2:4" ht="16.5" customHeight="1">
      <c r="B20" s="113"/>
      <c r="C20" s="114"/>
      <c r="D20" s="115"/>
    </row>
    <row r="21" spans="2:4" ht="16.5" customHeight="1">
      <c r="B21" s="113"/>
      <c r="C21" s="114"/>
      <c r="D21" s="115"/>
    </row>
    <row r="22" spans="2:4" ht="16.5" customHeight="1">
      <c r="B22" s="113"/>
      <c r="C22" s="114"/>
      <c r="D22" s="115"/>
    </row>
    <row r="23" spans="2:4" ht="16.5" customHeight="1">
      <c r="B23" s="113"/>
      <c r="C23" s="114"/>
      <c r="D23" s="115"/>
    </row>
    <row r="24" spans="2:4" ht="16.5" customHeight="1">
      <c r="B24" s="113"/>
      <c r="C24" s="114"/>
      <c r="D24" s="115"/>
    </row>
    <row r="25" spans="2:4" ht="16.5" customHeight="1">
      <c r="B25" s="113"/>
      <c r="C25" s="114"/>
      <c r="D25" s="115"/>
    </row>
    <row r="26" spans="2:4" ht="16.5" customHeight="1">
      <c r="B26" s="113"/>
      <c r="C26" s="114"/>
      <c r="D26" s="115"/>
    </row>
    <row r="27" spans="2:4" ht="16.5" customHeight="1">
      <c r="B27" s="113"/>
      <c r="C27" s="114"/>
      <c r="D27" s="115"/>
    </row>
    <row r="28" spans="2:4" ht="16.5" customHeight="1">
      <c r="B28" s="113"/>
      <c r="C28" s="114"/>
      <c r="D28" s="115"/>
    </row>
    <row r="29" spans="2:4" ht="16.5" customHeight="1">
      <c r="B29" s="113"/>
      <c r="C29" s="114"/>
      <c r="D29" s="115"/>
    </row>
    <row r="30" spans="2:4" ht="16.5" customHeight="1">
      <c r="B30" s="113"/>
      <c r="C30" s="114"/>
      <c r="D30" s="115"/>
    </row>
    <row r="31" spans="2:4" ht="16.5" customHeight="1">
      <c r="B31" s="113"/>
      <c r="C31" s="114"/>
      <c r="D31" s="115"/>
    </row>
    <row r="32" spans="2:4" ht="16.5" customHeight="1">
      <c r="B32" s="113"/>
      <c r="C32" s="114"/>
      <c r="D32" s="115"/>
    </row>
    <row r="33" spans="2:4" ht="16.5" customHeight="1">
      <c r="B33" s="113"/>
      <c r="C33" s="114"/>
      <c r="D33" s="115"/>
    </row>
    <row r="34" spans="2:4" ht="16.5" customHeight="1">
      <c r="B34" s="113"/>
      <c r="C34" s="114"/>
      <c r="D34" s="115"/>
    </row>
    <row r="35" spans="2:4" ht="16.5" customHeight="1">
      <c r="B35" s="113"/>
      <c r="C35" s="114"/>
      <c r="D35" s="115"/>
    </row>
    <row r="36" spans="2:4" ht="16.5" customHeight="1">
      <c r="B36" s="113"/>
      <c r="C36" s="114"/>
      <c r="D36" s="115"/>
    </row>
    <row r="37" spans="2:4" ht="16.5" customHeight="1">
      <c r="B37" s="113"/>
      <c r="C37" s="219"/>
      <c r="D37" s="115"/>
    </row>
    <row r="38" spans="2:4" ht="16.5" customHeight="1">
      <c r="B38" s="113"/>
      <c r="C38" s="114"/>
      <c r="D38" s="115"/>
    </row>
    <row r="39" spans="2:4" ht="16.5" customHeight="1">
      <c r="B39" s="113"/>
      <c r="C39" s="114"/>
      <c r="D39" s="115"/>
    </row>
    <row r="40" spans="2:4" ht="16.5" customHeight="1">
      <c r="B40" s="113"/>
      <c r="C40" s="114"/>
      <c r="D40" s="115"/>
    </row>
    <row r="41" spans="2:4" ht="16.5" customHeight="1">
      <c r="B41" s="113"/>
      <c r="C41" s="114"/>
      <c r="D41" s="115"/>
    </row>
    <row r="42" spans="2:4" ht="16.5" customHeight="1">
      <c r="B42" s="113"/>
      <c r="C42" s="114"/>
      <c r="D42" s="115"/>
    </row>
    <row r="43" spans="2:4" ht="16.5" customHeight="1">
      <c r="B43" s="113"/>
      <c r="C43" s="114"/>
      <c r="D43" s="115"/>
    </row>
    <row r="44" spans="2:4" ht="16.5" customHeight="1" thickBot="1">
      <c r="B44" s="113"/>
      <c r="C44" s="114"/>
      <c r="D44" s="115"/>
    </row>
    <row r="45" spans="2:4" ht="16.5" customHeight="1" thickBot="1">
      <c r="B45" s="116"/>
      <c r="C45" s="99" t="s">
        <v>117</v>
      </c>
      <c r="D45" s="100">
        <f>SUM(D7:D11)</f>
        <v>0</v>
      </c>
    </row>
  </sheetData>
  <mergeCells count="2">
    <mergeCell ref="B2:D2"/>
    <mergeCell ref="B3:D3"/>
  </mergeCells>
  <printOptions horizontalCentered="1"/>
  <pageMargins left="0.7" right="0.7" top="0.75" bottom="0.75" header="0.3" footer="0.3"/>
  <pageSetup paperSize="9" scale="85" fitToHeight="0" orientation="portrait" r:id="rId1"/>
  <headerFooter>
    <oddFooter>&amp;L&amp;"Cambria,Regular"&amp;10Prepared by Tana Water Works Development Agency&amp;C&amp;"Cambria,Regular"&amp;10&amp;P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IG86"/>
  <sheetViews>
    <sheetView view="pageBreakPreview" topLeftCell="B88" zoomScaleNormal="100" zoomScaleSheetLayoutView="100" zoomScalePageLayoutView="70" workbookViewId="0">
      <selection activeCell="F84" sqref="F84"/>
    </sheetView>
  </sheetViews>
  <sheetFormatPr defaultColWidth="9.109375" defaultRowHeight="13.2"/>
  <cols>
    <col min="1" max="1" width="2.88671875" style="162" customWidth="1"/>
    <col min="2" max="2" width="10.88671875" style="6" customWidth="1"/>
    <col min="3" max="3" width="50.88671875" style="7" customWidth="1"/>
    <col min="4" max="5" width="13.109375" style="6" customWidth="1"/>
    <col min="6" max="6" width="15.88671875" style="6" customWidth="1"/>
    <col min="7" max="7" width="20.88671875" style="6" customWidth="1"/>
    <col min="8" max="105" width="9.109375" style="162"/>
    <col min="106" max="106" width="45.88671875" style="162" customWidth="1"/>
    <col min="107" max="16384" width="9.109375" style="162"/>
  </cols>
  <sheetData>
    <row r="1" spans="2:7" s="8" customFormat="1" ht="15" customHeight="1" thickBot="1">
      <c r="B1" s="351"/>
      <c r="C1" s="351"/>
      <c r="D1" s="351"/>
      <c r="E1" s="351"/>
      <c r="F1" s="352"/>
      <c r="G1" s="352"/>
    </row>
    <row r="2" spans="2:7" s="8" customFormat="1" ht="20.100000000000001" customHeight="1">
      <c r="B2" s="339" t="str">
        <f>'Bill 2.4 Collection Sheet'!B2:D2</f>
        <v>PROPOSED LAST MILE CONNECTIVITY FOR MAUA SEWERAGE PROJECT</v>
      </c>
      <c r="C2" s="340"/>
      <c r="D2" s="340"/>
      <c r="E2" s="340"/>
      <c r="F2" s="340"/>
      <c r="G2" s="341"/>
    </row>
    <row r="3" spans="2:7" s="8" customFormat="1" ht="20.100000000000001" customHeight="1" thickBot="1">
      <c r="B3" s="348" t="s">
        <v>360</v>
      </c>
      <c r="C3" s="349"/>
      <c r="D3" s="349"/>
      <c r="E3" s="349"/>
      <c r="F3" s="349"/>
      <c r="G3" s="350"/>
    </row>
    <row r="4" spans="2:7" s="8" customFormat="1" ht="27" thickBot="1">
      <c r="B4" s="217"/>
      <c r="C4" s="176" t="s">
        <v>82</v>
      </c>
      <c r="D4" s="177" t="s">
        <v>81</v>
      </c>
      <c r="E4" s="173" t="s">
        <v>91</v>
      </c>
      <c r="F4" s="173" t="s">
        <v>92</v>
      </c>
      <c r="G4" s="218" t="s">
        <v>252</v>
      </c>
    </row>
    <row r="5" spans="2:7">
      <c r="B5" s="58" t="s">
        <v>24</v>
      </c>
      <c r="C5" s="163" t="s">
        <v>25</v>
      </c>
      <c r="D5" s="51"/>
      <c r="E5" s="51"/>
      <c r="F5" s="52"/>
      <c r="G5" s="53"/>
    </row>
    <row r="6" spans="2:7">
      <c r="B6" s="14"/>
      <c r="C6" s="30" t="s">
        <v>26</v>
      </c>
      <c r="D6" s="15"/>
      <c r="E6" s="15"/>
      <c r="F6" s="16"/>
      <c r="G6" s="54"/>
    </row>
    <row r="7" spans="2:7">
      <c r="B7" s="14"/>
      <c r="C7" s="56" t="s">
        <v>27</v>
      </c>
      <c r="D7" s="15"/>
      <c r="E7" s="15"/>
      <c r="F7" s="16"/>
      <c r="G7" s="54"/>
    </row>
    <row r="8" spans="2:7" ht="39.6">
      <c r="B8" s="14"/>
      <c r="C8" s="30" t="s">
        <v>28</v>
      </c>
      <c r="D8" s="15"/>
      <c r="E8" s="15"/>
      <c r="F8" s="16"/>
      <c r="G8" s="54"/>
    </row>
    <row r="9" spans="2:7">
      <c r="B9" s="14" t="s">
        <v>244</v>
      </c>
      <c r="C9" s="30" t="s">
        <v>332</v>
      </c>
      <c r="D9" s="15" t="s">
        <v>29</v>
      </c>
      <c r="E9" s="15">
        <v>340</v>
      </c>
      <c r="F9" s="16">
        <f>'Bill 2.1-Total Petrol Station'!F9</f>
        <v>0</v>
      </c>
      <c r="G9" s="54">
        <f>F9*E9</f>
        <v>0</v>
      </c>
    </row>
    <row r="10" spans="2:7">
      <c r="B10" s="14" t="s">
        <v>245</v>
      </c>
      <c r="C10" s="30" t="s">
        <v>323</v>
      </c>
      <c r="D10" s="15" t="s">
        <v>18</v>
      </c>
      <c r="E10" s="15">
        <v>12</v>
      </c>
      <c r="F10" s="16">
        <f>'Bill 2.1-Total Petrol Station'!F10</f>
        <v>0</v>
      </c>
      <c r="G10" s="54">
        <f>E10*F10</f>
        <v>0</v>
      </c>
    </row>
    <row r="11" spans="2:7">
      <c r="B11" s="14"/>
      <c r="C11" s="56" t="s">
        <v>30</v>
      </c>
      <c r="D11" s="15"/>
      <c r="E11" s="15"/>
      <c r="F11" s="16">
        <f>'Bill 2.1-Total Petrol Station'!F11</f>
        <v>0</v>
      </c>
      <c r="G11" s="54"/>
    </row>
    <row r="12" spans="2:7" ht="79.2">
      <c r="B12" s="14" t="s">
        <v>212</v>
      </c>
      <c r="C12" s="30" t="s">
        <v>31</v>
      </c>
      <c r="D12" s="15" t="s">
        <v>32</v>
      </c>
      <c r="E12" s="15">
        <v>1</v>
      </c>
      <c r="F12" s="16"/>
      <c r="G12" s="54">
        <f>F12</f>
        <v>0</v>
      </c>
    </row>
    <row r="13" spans="2:7" ht="39.6">
      <c r="B13" s="14" t="s">
        <v>213</v>
      </c>
      <c r="C13" s="30" t="s">
        <v>33</v>
      </c>
      <c r="D13" s="15" t="s">
        <v>32</v>
      </c>
      <c r="E13" s="15">
        <v>1</v>
      </c>
      <c r="F13" s="16"/>
      <c r="G13" s="54">
        <f>F13</f>
        <v>0</v>
      </c>
    </row>
    <row r="14" spans="2:7" ht="18" customHeight="1">
      <c r="B14" s="221" t="s">
        <v>34</v>
      </c>
      <c r="C14" s="174" t="s">
        <v>35</v>
      </c>
      <c r="D14" s="33"/>
      <c r="E14" s="34"/>
      <c r="F14" s="16">
        <f>'Bill 2.1-Total Petrol Station'!F14</f>
        <v>0</v>
      </c>
      <c r="G14" s="183"/>
    </row>
    <row r="15" spans="2:7" ht="105.6">
      <c r="B15" s="221"/>
      <c r="C15" s="232" t="s">
        <v>314</v>
      </c>
      <c r="D15" s="33"/>
      <c r="E15" s="34"/>
      <c r="F15" s="16">
        <f>'Bill 2.1-Total Petrol Station'!F15</f>
        <v>0</v>
      </c>
      <c r="G15" s="183"/>
    </row>
    <row r="16" spans="2:7">
      <c r="B16" s="14"/>
      <c r="C16" s="56" t="s">
        <v>36</v>
      </c>
      <c r="D16" s="15"/>
      <c r="E16" s="15"/>
      <c r="F16" s="16">
        <f>'Bill 2.1-Total Petrol Station'!F16</f>
        <v>0</v>
      </c>
      <c r="G16" s="54"/>
    </row>
    <row r="17" spans="2:7" ht="139.5" customHeight="1">
      <c r="B17" s="14" t="s">
        <v>214</v>
      </c>
      <c r="C17" s="30" t="s">
        <v>404</v>
      </c>
      <c r="D17" s="15" t="s">
        <v>210</v>
      </c>
      <c r="E17" s="15">
        <f>E9*4</f>
        <v>1360</v>
      </c>
      <c r="F17" s="16">
        <f>'Bill 2.1-Total Petrol Station'!F17</f>
        <v>0</v>
      </c>
      <c r="G17" s="54">
        <f t="shared" ref="G17:G21" si="0">F17*E17</f>
        <v>0</v>
      </c>
    </row>
    <row r="18" spans="2:7" ht="26.4">
      <c r="B18" s="14"/>
      <c r="C18" s="30" t="s">
        <v>37</v>
      </c>
      <c r="D18" s="15"/>
      <c r="E18" s="15"/>
      <c r="F18" s="16">
        <f>'Bill 2.1-Total Petrol Station'!F18</f>
        <v>0</v>
      </c>
      <c r="G18" s="54"/>
    </row>
    <row r="19" spans="2:7">
      <c r="B19" s="14" t="s">
        <v>215</v>
      </c>
      <c r="C19" s="30" t="s">
        <v>316</v>
      </c>
      <c r="D19" s="15" t="s">
        <v>18</v>
      </c>
      <c r="E19" s="15">
        <v>2</v>
      </c>
      <c r="F19" s="16">
        <f>'Bill 2.1-Total Petrol Station'!F19</f>
        <v>0</v>
      </c>
      <c r="G19" s="184">
        <f t="shared" ref="G19" si="1">F19*E19</f>
        <v>0</v>
      </c>
    </row>
    <row r="20" spans="2:7">
      <c r="B20" s="14" t="s">
        <v>216</v>
      </c>
      <c r="C20" s="30" t="s">
        <v>38</v>
      </c>
      <c r="D20" s="15" t="s">
        <v>18</v>
      </c>
      <c r="E20" s="15">
        <v>1</v>
      </c>
      <c r="F20" s="16">
        <f>'Bill 2.1-Total Petrol Station'!F20</f>
        <v>0</v>
      </c>
      <c r="G20" s="184">
        <f t="shared" si="0"/>
        <v>0</v>
      </c>
    </row>
    <row r="21" spans="2:7">
      <c r="B21" s="14" t="s">
        <v>315</v>
      </c>
      <c r="C21" s="30" t="s">
        <v>39</v>
      </c>
      <c r="D21" s="15" t="s">
        <v>18</v>
      </c>
      <c r="E21" s="15">
        <v>1</v>
      </c>
      <c r="F21" s="16">
        <f>'Bill 2.1-Total Petrol Station'!F21</f>
        <v>0</v>
      </c>
      <c r="G21" s="184">
        <f t="shared" si="0"/>
        <v>0</v>
      </c>
    </row>
    <row r="22" spans="2:7">
      <c r="B22" s="14" t="s">
        <v>40</v>
      </c>
      <c r="C22" s="56" t="s">
        <v>41</v>
      </c>
      <c r="D22" s="15"/>
      <c r="E22" s="15"/>
      <c r="F22" s="16">
        <f>'Bill 2.1-Total Petrol Station'!F22</f>
        <v>0</v>
      </c>
      <c r="G22" s="54"/>
    </row>
    <row r="23" spans="2:7" ht="79.2">
      <c r="B23" s="14"/>
      <c r="C23" s="30" t="s">
        <v>311</v>
      </c>
      <c r="D23" s="15"/>
      <c r="E23" s="15"/>
      <c r="F23" s="16">
        <f>'Bill 2.1-Total Petrol Station'!F23</f>
        <v>0</v>
      </c>
      <c r="G23" s="54"/>
    </row>
    <row r="24" spans="2:7">
      <c r="B24" s="14" t="s">
        <v>217</v>
      </c>
      <c r="C24" s="30" t="s">
        <v>333</v>
      </c>
      <c r="D24" s="15" t="s">
        <v>29</v>
      </c>
      <c r="E24" s="15">
        <v>178</v>
      </c>
      <c r="F24" s="16">
        <f>'Bill 2.1-Total Petrol Station'!F24</f>
        <v>0</v>
      </c>
      <c r="G24" s="54">
        <f t="shared" ref="G24:G30" si="2">F24*E24</f>
        <v>0</v>
      </c>
    </row>
    <row r="25" spans="2:7">
      <c r="B25" s="14" t="s">
        <v>218</v>
      </c>
      <c r="C25" s="30" t="s">
        <v>334</v>
      </c>
      <c r="D25" s="15" t="s">
        <v>29</v>
      </c>
      <c r="E25" s="15">
        <v>137</v>
      </c>
      <c r="F25" s="16">
        <f>'Bill 2.1-Total Petrol Station'!F25</f>
        <v>0</v>
      </c>
      <c r="G25" s="54">
        <f t="shared" si="2"/>
        <v>0</v>
      </c>
    </row>
    <row r="26" spans="2:7">
      <c r="B26" s="14" t="s">
        <v>219</v>
      </c>
      <c r="C26" s="30" t="s">
        <v>335</v>
      </c>
      <c r="D26" s="15" t="s">
        <v>29</v>
      </c>
      <c r="E26" s="15">
        <v>0</v>
      </c>
      <c r="F26" s="16">
        <f>'Bill 2.1-Total Petrol Station'!F26</f>
        <v>0</v>
      </c>
      <c r="G26" s="54">
        <f t="shared" si="2"/>
        <v>0</v>
      </c>
    </row>
    <row r="27" spans="2:7">
      <c r="B27" s="14" t="s">
        <v>220</v>
      </c>
      <c r="C27" s="30" t="s">
        <v>336</v>
      </c>
      <c r="D27" s="15" t="s">
        <v>29</v>
      </c>
      <c r="E27" s="15">
        <v>0</v>
      </c>
      <c r="F27" s="16">
        <f>'Bill 2.1-Total Petrol Station'!F27</f>
        <v>0</v>
      </c>
      <c r="G27" s="54">
        <f t="shared" si="2"/>
        <v>0</v>
      </c>
    </row>
    <row r="28" spans="2:7">
      <c r="B28" s="14" t="s">
        <v>246</v>
      </c>
      <c r="C28" s="30" t="s">
        <v>337</v>
      </c>
      <c r="D28" s="15" t="s">
        <v>29</v>
      </c>
      <c r="E28" s="15">
        <v>0</v>
      </c>
      <c r="F28" s="16">
        <f>'Bill 2.1-Total Petrol Station'!F28</f>
        <v>0</v>
      </c>
      <c r="G28" s="54">
        <f t="shared" si="2"/>
        <v>0</v>
      </c>
    </row>
    <row r="29" spans="2:7">
      <c r="B29" s="14" t="s">
        <v>247</v>
      </c>
      <c r="C29" s="30" t="s">
        <v>338</v>
      </c>
      <c r="D29" s="15" t="s">
        <v>29</v>
      </c>
      <c r="E29" s="15">
        <v>0</v>
      </c>
      <c r="F29" s="16">
        <f>'Bill 2.1-Total Petrol Station'!F29</f>
        <v>0</v>
      </c>
      <c r="G29" s="54">
        <f t="shared" si="2"/>
        <v>0</v>
      </c>
    </row>
    <row r="30" spans="2:7" ht="17.25" customHeight="1">
      <c r="B30" s="14" t="s">
        <v>248</v>
      </c>
      <c r="C30" s="30" t="s">
        <v>339</v>
      </c>
      <c r="D30" s="15" t="s">
        <v>29</v>
      </c>
      <c r="E30" s="15">
        <v>40</v>
      </c>
      <c r="F30" s="16">
        <f>'Bill 2.1-Total Petrol Station'!F30</f>
        <v>0</v>
      </c>
      <c r="G30" s="54">
        <f t="shared" si="2"/>
        <v>0</v>
      </c>
    </row>
    <row r="31" spans="2:7">
      <c r="B31" s="14" t="s">
        <v>42</v>
      </c>
      <c r="C31" s="56" t="s">
        <v>43</v>
      </c>
      <c r="D31" s="15"/>
      <c r="E31" s="15"/>
      <c r="F31" s="16">
        <f>'Bill 2.1-Total Petrol Station'!F31</f>
        <v>0</v>
      </c>
      <c r="G31" s="54"/>
    </row>
    <row r="32" spans="2:7" ht="92.4">
      <c r="B32" s="14"/>
      <c r="C32" s="30" t="s">
        <v>317</v>
      </c>
      <c r="D32" s="15"/>
      <c r="E32" s="15"/>
      <c r="F32" s="16">
        <f>'Bill 2.1-Total Petrol Station'!F32</f>
        <v>0</v>
      </c>
      <c r="G32" s="54"/>
    </row>
    <row r="33" spans="2:7">
      <c r="B33" s="14" t="s">
        <v>221</v>
      </c>
      <c r="C33" s="30" t="s">
        <v>67</v>
      </c>
      <c r="D33" s="15" t="s">
        <v>18</v>
      </c>
      <c r="E33" s="15">
        <v>5</v>
      </c>
      <c r="F33" s="16">
        <f>'Bill 2.1-Total Petrol Station'!F33</f>
        <v>0</v>
      </c>
      <c r="G33" s="54">
        <f>F33*E33</f>
        <v>0</v>
      </c>
    </row>
    <row r="34" spans="2:7" ht="13.8" thickBot="1">
      <c r="B34" s="14"/>
      <c r="C34" s="30"/>
      <c r="D34" s="15"/>
      <c r="E34" s="15"/>
      <c r="F34" s="16">
        <f>'Bill 2.1-Total Petrol Station'!F34</f>
        <v>0</v>
      </c>
      <c r="G34" s="54"/>
    </row>
    <row r="35" spans="2:7" ht="13.8" thickBot="1">
      <c r="B35" s="224" t="s">
        <v>310</v>
      </c>
      <c r="C35" s="178"/>
      <c r="D35" s="179"/>
      <c r="E35" s="180"/>
      <c r="F35" s="180"/>
      <c r="G35" s="43">
        <f>SUM(G9:G33)</f>
        <v>0</v>
      </c>
    </row>
    <row r="36" spans="2:7">
      <c r="B36" s="14" t="s">
        <v>222</v>
      </c>
      <c r="C36" s="30" t="s">
        <v>68</v>
      </c>
      <c r="D36" s="15" t="s">
        <v>18</v>
      </c>
      <c r="E36" s="15">
        <v>2</v>
      </c>
      <c r="F36" s="16">
        <f>'Bill 2.1-Total Petrol Station'!F36</f>
        <v>0</v>
      </c>
      <c r="G36" s="54">
        <f t="shared" ref="G36:G41" si="3">F36*E36</f>
        <v>0</v>
      </c>
    </row>
    <row r="37" spans="2:7">
      <c r="B37" s="14" t="s">
        <v>223</v>
      </c>
      <c r="C37" s="30" t="s">
        <v>69</v>
      </c>
      <c r="D37" s="15" t="s">
        <v>18</v>
      </c>
      <c r="E37" s="15">
        <v>0</v>
      </c>
      <c r="F37" s="16">
        <f>'Bill 2.1-Total Petrol Station'!F37</f>
        <v>0</v>
      </c>
      <c r="G37" s="54">
        <f t="shared" si="3"/>
        <v>0</v>
      </c>
    </row>
    <row r="38" spans="2:7">
      <c r="B38" s="14" t="s">
        <v>224</v>
      </c>
      <c r="C38" s="30" t="s">
        <v>70</v>
      </c>
      <c r="D38" s="15" t="s">
        <v>18</v>
      </c>
      <c r="E38" s="15">
        <v>0</v>
      </c>
      <c r="F38" s="16">
        <f>'Bill 2.1-Total Petrol Station'!F38</f>
        <v>0</v>
      </c>
      <c r="G38" s="54">
        <f t="shared" si="3"/>
        <v>0</v>
      </c>
    </row>
    <row r="39" spans="2:7">
      <c r="B39" s="14" t="s">
        <v>225</v>
      </c>
      <c r="C39" s="30" t="s">
        <v>71</v>
      </c>
      <c r="D39" s="15" t="s">
        <v>18</v>
      </c>
      <c r="E39" s="15">
        <v>0</v>
      </c>
      <c r="F39" s="16">
        <f>'Bill 2.1-Total Petrol Station'!F39</f>
        <v>0</v>
      </c>
      <c r="G39" s="54">
        <f t="shared" si="3"/>
        <v>0</v>
      </c>
    </row>
    <row r="40" spans="2:7">
      <c r="B40" s="14" t="s">
        <v>249</v>
      </c>
      <c r="C40" s="30" t="s">
        <v>72</v>
      </c>
      <c r="D40" s="15" t="s">
        <v>18</v>
      </c>
      <c r="E40" s="15">
        <v>0</v>
      </c>
      <c r="F40" s="16">
        <f>'Bill 2.1-Total Petrol Station'!F40</f>
        <v>0</v>
      </c>
      <c r="G40" s="54">
        <f t="shared" si="3"/>
        <v>0</v>
      </c>
    </row>
    <row r="41" spans="2:7">
      <c r="B41" s="14" t="s">
        <v>250</v>
      </c>
      <c r="C41" s="30" t="s">
        <v>73</v>
      </c>
      <c r="D41" s="15" t="s">
        <v>18</v>
      </c>
      <c r="E41" s="15">
        <v>1</v>
      </c>
      <c r="F41" s="16">
        <f>'Bill 2.1-Total Petrol Station'!F41</f>
        <v>0</v>
      </c>
      <c r="G41" s="54">
        <f t="shared" si="3"/>
        <v>0</v>
      </c>
    </row>
    <row r="42" spans="2:7">
      <c r="B42" s="322" t="s">
        <v>481</v>
      </c>
      <c r="C42" s="323" t="s">
        <v>480</v>
      </c>
      <c r="D42" s="324" t="s">
        <v>18</v>
      </c>
      <c r="E42" s="324">
        <v>1</v>
      </c>
      <c r="F42" s="16"/>
      <c r="G42" s="54">
        <f>F42*E42</f>
        <v>0</v>
      </c>
    </row>
    <row r="43" spans="2:7">
      <c r="B43" s="322" t="s">
        <v>482</v>
      </c>
      <c r="C43" s="323" t="s">
        <v>68</v>
      </c>
      <c r="D43" s="324" t="s">
        <v>18</v>
      </c>
      <c r="E43" s="324">
        <v>2</v>
      </c>
      <c r="F43" s="16"/>
      <c r="G43" s="54">
        <f t="shared" ref="G43:G47" si="4">F43*E43</f>
        <v>0</v>
      </c>
    </row>
    <row r="44" spans="2:7">
      <c r="B44" s="322" t="s">
        <v>483</v>
      </c>
      <c r="C44" s="323" t="s">
        <v>69</v>
      </c>
      <c r="D44" s="324" t="s">
        <v>18</v>
      </c>
      <c r="E44" s="324">
        <v>0</v>
      </c>
      <c r="F44" s="16"/>
      <c r="G44" s="54">
        <f t="shared" si="4"/>
        <v>0</v>
      </c>
    </row>
    <row r="45" spans="2:7">
      <c r="B45" s="322" t="s">
        <v>484</v>
      </c>
      <c r="C45" s="323" t="s">
        <v>70</v>
      </c>
      <c r="D45" s="324" t="s">
        <v>18</v>
      </c>
      <c r="E45" s="324">
        <v>1</v>
      </c>
      <c r="F45" s="16"/>
      <c r="G45" s="54">
        <f t="shared" si="4"/>
        <v>0</v>
      </c>
    </row>
    <row r="46" spans="2:7">
      <c r="B46" s="322" t="s">
        <v>486</v>
      </c>
      <c r="C46" s="323" t="s">
        <v>71</v>
      </c>
      <c r="D46" s="324" t="s">
        <v>18</v>
      </c>
      <c r="E46" s="324">
        <v>0</v>
      </c>
      <c r="F46" s="16"/>
      <c r="G46" s="54">
        <f t="shared" si="4"/>
        <v>0</v>
      </c>
    </row>
    <row r="47" spans="2:7">
      <c r="B47" s="322" t="s">
        <v>487</v>
      </c>
      <c r="C47" s="323" t="s">
        <v>322</v>
      </c>
      <c r="D47" s="324" t="s">
        <v>18</v>
      </c>
      <c r="E47" s="324">
        <v>1</v>
      </c>
      <c r="F47" s="16"/>
      <c r="G47" s="54">
        <f t="shared" si="4"/>
        <v>0</v>
      </c>
    </row>
    <row r="48" spans="2:7">
      <c r="B48" s="14"/>
      <c r="C48" s="56" t="s">
        <v>44</v>
      </c>
      <c r="D48" s="15"/>
      <c r="E48" s="15"/>
      <c r="F48" s="16">
        <f>'Bill 2.1-Total Petrol Station'!F43</f>
        <v>0</v>
      </c>
      <c r="G48" s="54"/>
    </row>
    <row r="49" spans="2:7" ht="26.4">
      <c r="B49" s="14" t="s">
        <v>226</v>
      </c>
      <c r="C49" s="30" t="s">
        <v>74</v>
      </c>
      <c r="D49" s="15" t="s">
        <v>18</v>
      </c>
      <c r="E49" s="15">
        <v>5</v>
      </c>
      <c r="F49" s="16">
        <f>'Bill 2.1-Total Petrol Station'!F44</f>
        <v>0</v>
      </c>
      <c r="G49" s="54">
        <f t="shared" ref="G49:G54" si="5">F49*E49</f>
        <v>0</v>
      </c>
    </row>
    <row r="50" spans="2:7" ht="26.4">
      <c r="B50" s="14" t="s">
        <v>227</v>
      </c>
      <c r="C50" s="30" t="s">
        <v>75</v>
      </c>
      <c r="D50" s="15" t="s">
        <v>18</v>
      </c>
      <c r="E50" s="15">
        <v>3</v>
      </c>
      <c r="F50" s="16">
        <f>'Bill 2.1-Total Petrol Station'!F45</f>
        <v>0</v>
      </c>
      <c r="G50" s="54">
        <f t="shared" si="5"/>
        <v>0</v>
      </c>
    </row>
    <row r="51" spans="2:7" ht="39.6">
      <c r="B51" s="14" t="s">
        <v>228</v>
      </c>
      <c r="C51" s="30" t="s">
        <v>45</v>
      </c>
      <c r="D51" s="15" t="s">
        <v>18</v>
      </c>
      <c r="E51" s="15">
        <v>3</v>
      </c>
      <c r="F51" s="16">
        <f>'Bill 2.1-Total Petrol Station'!F46</f>
        <v>0</v>
      </c>
      <c r="G51" s="54">
        <f t="shared" si="5"/>
        <v>0</v>
      </c>
    </row>
    <row r="52" spans="2:7" ht="39.6">
      <c r="B52" s="14" t="s">
        <v>229</v>
      </c>
      <c r="C52" s="30" t="s">
        <v>46</v>
      </c>
      <c r="D52" s="15" t="s">
        <v>18</v>
      </c>
      <c r="E52" s="15">
        <v>5</v>
      </c>
      <c r="F52" s="16">
        <f>'Bill 2.1-Total Petrol Station'!F47</f>
        <v>0</v>
      </c>
      <c r="G52" s="54">
        <f t="shared" si="5"/>
        <v>0</v>
      </c>
    </row>
    <row r="53" spans="2:7" ht="39.6">
      <c r="B53" s="233" t="s">
        <v>230</v>
      </c>
      <c r="C53" s="234" t="s">
        <v>47</v>
      </c>
      <c r="D53" s="235" t="s">
        <v>18</v>
      </c>
      <c r="E53" s="235">
        <v>5</v>
      </c>
      <c r="F53" s="16">
        <f>'Bill 2.1-Total Petrol Station'!F48</f>
        <v>0</v>
      </c>
      <c r="G53" s="237">
        <f t="shared" si="5"/>
        <v>0</v>
      </c>
    </row>
    <row r="54" spans="2:7" ht="39.6">
      <c r="B54" s="14" t="s">
        <v>231</v>
      </c>
      <c r="C54" s="30" t="s">
        <v>48</v>
      </c>
      <c r="D54" s="15" t="s">
        <v>18</v>
      </c>
      <c r="E54" s="15">
        <v>6</v>
      </c>
      <c r="F54" s="16">
        <f>'Bill 2.1-Total Petrol Station'!F49</f>
        <v>0</v>
      </c>
      <c r="G54" s="54">
        <f t="shared" si="5"/>
        <v>0</v>
      </c>
    </row>
    <row r="55" spans="2:7">
      <c r="B55" s="14"/>
      <c r="C55" s="56" t="s">
        <v>49</v>
      </c>
      <c r="D55" s="15"/>
      <c r="E55" s="15"/>
      <c r="F55" s="16">
        <f>'Bill 2.1-Total Petrol Station'!F50</f>
        <v>0</v>
      </c>
      <c r="G55" s="54"/>
    </row>
    <row r="56" spans="2:7" ht="39.6">
      <c r="B56" s="14" t="s">
        <v>232</v>
      </c>
      <c r="C56" s="30" t="s">
        <v>50</v>
      </c>
      <c r="D56" s="15" t="s">
        <v>32</v>
      </c>
      <c r="E56" s="15">
        <v>1</v>
      </c>
      <c r="F56" s="16">
        <f>'Bill 2.1-Total Petrol Station'!F51</f>
        <v>0</v>
      </c>
      <c r="G56" s="54">
        <f>F56</f>
        <v>0</v>
      </c>
    </row>
    <row r="57" spans="2:7">
      <c r="B57" s="14"/>
      <c r="C57" s="30" t="s">
        <v>3</v>
      </c>
      <c r="D57" s="15"/>
      <c r="E57" s="15"/>
      <c r="F57" s="16">
        <f>'Bill 2.1-Total Petrol Station'!F52</f>
        <v>0</v>
      </c>
      <c r="G57" s="54"/>
    </row>
    <row r="58" spans="2:7">
      <c r="B58" s="14"/>
      <c r="C58" s="30" t="s">
        <v>2</v>
      </c>
      <c r="D58" s="15"/>
      <c r="E58" s="15"/>
      <c r="F58" s="16">
        <f>'Bill 2.1-Total Petrol Station'!F53</f>
        <v>0</v>
      </c>
      <c r="G58" s="54"/>
    </row>
    <row r="59" spans="2:7">
      <c r="B59" s="14"/>
      <c r="C59" s="56" t="s">
        <v>51</v>
      </c>
      <c r="D59" s="15"/>
      <c r="E59" s="15"/>
      <c r="F59" s="16">
        <f>'Bill 2.1-Total Petrol Station'!F54</f>
        <v>0</v>
      </c>
      <c r="G59" s="54"/>
    </row>
    <row r="60" spans="2:7" ht="92.4">
      <c r="B60" s="14" t="s">
        <v>251</v>
      </c>
      <c r="C60" s="30" t="s">
        <v>76</v>
      </c>
      <c r="D60" s="15" t="s">
        <v>29</v>
      </c>
      <c r="E60" s="15">
        <v>15</v>
      </c>
      <c r="F60" s="16">
        <f>'Bill 2.1-Total Petrol Station'!F55</f>
        <v>0</v>
      </c>
      <c r="G60" s="54">
        <f>F60*E60</f>
        <v>0</v>
      </c>
    </row>
    <row r="61" spans="2:7" ht="105.6">
      <c r="B61" s="14" t="s">
        <v>233</v>
      </c>
      <c r="C61" s="286" t="s">
        <v>399</v>
      </c>
      <c r="D61" s="15" t="s">
        <v>29</v>
      </c>
      <c r="E61" s="15">
        <v>0</v>
      </c>
      <c r="F61" s="16">
        <f>'Bill 2.1-Total Petrol Station'!F56</f>
        <v>0</v>
      </c>
      <c r="G61" s="54">
        <f>E61*F61</f>
        <v>0</v>
      </c>
    </row>
    <row r="62" spans="2:7" ht="26.4">
      <c r="B62" s="14" t="s">
        <v>234</v>
      </c>
      <c r="C62" s="216" t="s">
        <v>52</v>
      </c>
      <c r="D62" s="15" t="s">
        <v>210</v>
      </c>
      <c r="E62" s="15">
        <f>20%*E61*2</f>
        <v>0</v>
      </c>
      <c r="F62" s="16">
        <f>'Bill 2.1-Total Petrol Station'!F57</f>
        <v>0</v>
      </c>
      <c r="G62" s="54">
        <f>E62*F62</f>
        <v>0</v>
      </c>
    </row>
    <row r="63" spans="2:7" ht="39.6">
      <c r="B63" s="14" t="s">
        <v>309</v>
      </c>
      <c r="C63" s="216" t="s">
        <v>53</v>
      </c>
      <c r="D63" s="15" t="s">
        <v>32</v>
      </c>
      <c r="E63" s="15">
        <v>1</v>
      </c>
      <c r="F63" s="16">
        <f>'Bill 2.1-Total Petrol Station'!F58</f>
        <v>0</v>
      </c>
      <c r="G63" s="54">
        <f>E63*F63</f>
        <v>0</v>
      </c>
    </row>
    <row r="64" spans="2:7">
      <c r="B64" s="14"/>
      <c r="C64" s="216" t="s">
        <v>3</v>
      </c>
      <c r="D64" s="15"/>
      <c r="E64" s="15"/>
      <c r="F64" s="16">
        <f>'Bill 2.1-Total Petrol Station'!F59</f>
        <v>0</v>
      </c>
      <c r="G64" s="54"/>
    </row>
    <row r="65" spans="2:7">
      <c r="B65" s="14"/>
      <c r="C65" s="216" t="s">
        <v>2</v>
      </c>
      <c r="D65" s="15"/>
      <c r="E65" s="15"/>
      <c r="F65" s="16">
        <f>'Bill 2.1-Total Petrol Station'!F60</f>
        <v>0</v>
      </c>
      <c r="G65" s="54"/>
    </row>
    <row r="66" spans="2:7">
      <c r="B66" s="14"/>
      <c r="C66" s="216" t="s">
        <v>4</v>
      </c>
      <c r="D66" s="15"/>
      <c r="E66" s="15"/>
      <c r="F66" s="16">
        <f>'Bill 2.1-Total Petrol Station'!F61</f>
        <v>0</v>
      </c>
      <c r="G66" s="54"/>
    </row>
    <row r="67" spans="2:7">
      <c r="B67" s="14" t="s">
        <v>235</v>
      </c>
      <c r="C67" s="30" t="s">
        <v>54</v>
      </c>
      <c r="D67" s="15" t="s">
        <v>29</v>
      </c>
      <c r="E67" s="15">
        <v>20</v>
      </c>
      <c r="F67" s="16">
        <f>'Bill 2.1-Total Petrol Station'!F62</f>
        <v>0</v>
      </c>
      <c r="G67" s="54">
        <f t="shared" ref="G67:G82" si="6">F67*E67</f>
        <v>0</v>
      </c>
    </row>
    <row r="68" spans="2:7" ht="26.4">
      <c r="B68" s="14" t="s">
        <v>236</v>
      </c>
      <c r="C68" s="30" t="s">
        <v>55</v>
      </c>
      <c r="D68" s="15" t="s">
        <v>29</v>
      </c>
      <c r="E68" s="15">
        <f>E9</f>
        <v>340</v>
      </c>
      <c r="F68" s="16">
        <f>'Bill 2.1-Total Petrol Station'!F63</f>
        <v>0</v>
      </c>
      <c r="G68" s="54">
        <f t="shared" si="6"/>
        <v>0</v>
      </c>
    </row>
    <row r="69" spans="2:7" ht="26.4">
      <c r="B69" s="14" t="s">
        <v>56</v>
      </c>
      <c r="C69" s="56" t="s">
        <v>57</v>
      </c>
      <c r="D69" s="15"/>
      <c r="E69" s="15"/>
      <c r="F69" s="16">
        <f>'Bill 2.1-Total Petrol Station'!F64</f>
        <v>0</v>
      </c>
      <c r="G69" s="54"/>
    </row>
    <row r="70" spans="2:7">
      <c r="B70" s="14"/>
      <c r="C70" s="30" t="s">
        <v>58</v>
      </c>
      <c r="D70" s="15"/>
      <c r="E70" s="15"/>
      <c r="F70" s="16">
        <f>'Bill 2.1-Total Petrol Station'!F65</f>
        <v>0</v>
      </c>
      <c r="G70" s="54"/>
    </row>
    <row r="71" spans="2:7" s="164" customFormat="1">
      <c r="B71" s="14"/>
      <c r="C71" s="30" t="s">
        <v>59</v>
      </c>
      <c r="D71" s="15"/>
      <c r="E71" s="15"/>
      <c r="F71" s="16">
        <f>'Bill 2.1-Total Petrol Station'!F66</f>
        <v>0</v>
      </c>
      <c r="G71" s="184"/>
    </row>
    <row r="72" spans="2:7" ht="14.4">
      <c r="B72" s="14" t="s">
        <v>237</v>
      </c>
      <c r="C72" s="30" t="s">
        <v>60</v>
      </c>
      <c r="D72" s="15" t="s">
        <v>210</v>
      </c>
      <c r="E72" s="231">
        <f>(3.142*0.4*0.4)*120</f>
        <v>60.326400000000007</v>
      </c>
      <c r="F72" s="16">
        <f>'Bill 2.1-Total Petrol Station'!F67</f>
        <v>0</v>
      </c>
      <c r="G72" s="54">
        <f t="shared" si="6"/>
        <v>0</v>
      </c>
    </row>
    <row r="73" spans="2:7" ht="14.4">
      <c r="B73" s="14" t="s">
        <v>238</v>
      </c>
      <c r="C73" s="30" t="s">
        <v>61</v>
      </c>
      <c r="D73" s="15" t="s">
        <v>210</v>
      </c>
      <c r="E73" s="231">
        <f t="shared" ref="E73:E74" si="7">(3.142*0.4*0.4)*120</f>
        <v>60.326400000000007</v>
      </c>
      <c r="F73" s="16">
        <f>'Bill 2.1-Total Petrol Station'!F68</f>
        <v>0</v>
      </c>
      <c r="G73" s="54">
        <f t="shared" si="6"/>
        <v>0</v>
      </c>
    </row>
    <row r="74" spans="2:7" ht="14.4">
      <c r="B74" s="14" t="s">
        <v>239</v>
      </c>
      <c r="C74" s="30" t="s">
        <v>62</v>
      </c>
      <c r="D74" s="15" t="s">
        <v>210</v>
      </c>
      <c r="E74" s="231">
        <f t="shared" si="7"/>
        <v>60.326400000000007</v>
      </c>
      <c r="F74" s="16">
        <f>'Bill 2.1-Total Petrol Station'!F69</f>
        <v>0</v>
      </c>
      <c r="G74" s="54">
        <f t="shared" si="6"/>
        <v>0</v>
      </c>
    </row>
    <row r="75" spans="2:7" ht="13.8" thickBot="1">
      <c r="B75" s="14"/>
      <c r="C75" s="30"/>
      <c r="D75" s="15"/>
      <c r="E75" s="231"/>
      <c r="F75" s="16">
        <f>'Bill 2.1-Total Petrol Station'!F70</f>
        <v>0</v>
      </c>
      <c r="G75" s="54"/>
    </row>
    <row r="76" spans="2:7" ht="13.8" thickBot="1">
      <c r="B76" s="185" t="s">
        <v>310</v>
      </c>
      <c r="C76" s="186"/>
      <c r="D76" s="40"/>
      <c r="E76" s="41"/>
      <c r="F76" s="16">
        <f>'Bill 2.1-Total Petrol Station'!F71</f>
        <v>0</v>
      </c>
      <c r="G76" s="188">
        <f>SUM(G48:G74)</f>
        <v>0</v>
      </c>
    </row>
    <row r="77" spans="2:7">
      <c r="B77" s="14"/>
      <c r="C77" s="30" t="s">
        <v>63</v>
      </c>
      <c r="D77" s="15"/>
      <c r="E77" s="15"/>
      <c r="F77" s="16">
        <f>'Bill 2.1-Total Petrol Station'!F72</f>
        <v>0</v>
      </c>
      <c r="G77" s="54"/>
    </row>
    <row r="78" spans="2:7" ht="14.4">
      <c r="B78" s="14" t="s">
        <v>240</v>
      </c>
      <c r="C78" s="30" t="s">
        <v>60</v>
      </c>
      <c r="D78" s="15" t="s">
        <v>210</v>
      </c>
      <c r="E78" s="231">
        <f>(3.142*0.4*0.4)*0.5*120</f>
        <v>30.163200000000003</v>
      </c>
      <c r="F78" s="16">
        <f>'Bill 2.1-Total Petrol Station'!F73</f>
        <v>0</v>
      </c>
      <c r="G78" s="54">
        <f t="shared" si="6"/>
        <v>0</v>
      </c>
    </row>
    <row r="79" spans="2:7" ht="14.4">
      <c r="B79" s="14" t="s">
        <v>241</v>
      </c>
      <c r="C79" s="30" t="s">
        <v>61</v>
      </c>
      <c r="D79" s="15" t="s">
        <v>210</v>
      </c>
      <c r="E79" s="231">
        <f t="shared" ref="E79:E80" si="8">(3.142*0.4*0.4)*0.5*120</f>
        <v>30.163200000000003</v>
      </c>
      <c r="F79" s="16">
        <f>'Bill 2.1-Total Petrol Station'!F74</f>
        <v>0</v>
      </c>
      <c r="G79" s="54">
        <f t="shared" si="6"/>
        <v>0</v>
      </c>
    </row>
    <row r="80" spans="2:7" ht="14.4">
      <c r="B80" s="14" t="s">
        <v>242</v>
      </c>
      <c r="C80" s="30" t="s">
        <v>62</v>
      </c>
      <c r="D80" s="15" t="s">
        <v>210</v>
      </c>
      <c r="E80" s="231">
        <f t="shared" si="8"/>
        <v>30.163200000000003</v>
      </c>
      <c r="F80" s="16">
        <f>'Bill 2.1-Total Petrol Station'!F75</f>
        <v>0</v>
      </c>
      <c r="G80" s="54">
        <f t="shared" si="6"/>
        <v>0</v>
      </c>
    </row>
    <row r="81" spans="2:241" ht="43.5" customHeight="1">
      <c r="B81" s="14"/>
      <c r="C81" s="30" t="s">
        <v>312</v>
      </c>
      <c r="D81" s="15"/>
      <c r="E81" s="15"/>
      <c r="F81" s="16">
        <f>'Bill 2.1-Total Petrol Station'!F76</f>
        <v>0</v>
      </c>
      <c r="G81" s="54"/>
    </row>
    <row r="82" spans="2:241">
      <c r="B82" s="14" t="s">
        <v>243</v>
      </c>
      <c r="C82" s="30" t="s">
        <v>313</v>
      </c>
      <c r="D82" s="15" t="s">
        <v>29</v>
      </c>
      <c r="E82" s="15">
        <f>25%*E9</f>
        <v>85</v>
      </c>
      <c r="F82" s="16">
        <f>'Bill 2.1-Total Petrol Station'!F77</f>
        <v>0</v>
      </c>
      <c r="G82" s="54">
        <f t="shared" si="6"/>
        <v>0</v>
      </c>
    </row>
    <row r="83" spans="2:241" ht="27.6">
      <c r="B83" s="291"/>
      <c r="C83" s="292" t="s">
        <v>410</v>
      </c>
      <c r="D83" s="293"/>
      <c r="E83" s="288"/>
      <c r="F83" s="293"/>
      <c r="G83" s="287"/>
    </row>
    <row r="84" spans="2:241" ht="26.4">
      <c r="B84" s="294" t="s">
        <v>407</v>
      </c>
      <c r="C84" s="295" t="s">
        <v>411</v>
      </c>
      <c r="D84" s="296" t="s">
        <v>409</v>
      </c>
      <c r="E84" s="297">
        <f>100*2</f>
        <v>200</v>
      </c>
      <c r="F84" s="298"/>
      <c r="G84" s="299">
        <f>E84*F84</f>
        <v>0</v>
      </c>
    </row>
    <row r="85" spans="2:241" ht="13.8" thickBot="1">
      <c r="B85" s="14"/>
      <c r="C85" s="30"/>
      <c r="D85" s="15"/>
      <c r="E85" s="15"/>
      <c r="F85" s="16"/>
      <c r="G85" s="54"/>
    </row>
    <row r="86" spans="2:241" s="8" customFormat="1" ht="13.8" thickBot="1">
      <c r="B86" s="185" t="s">
        <v>310</v>
      </c>
      <c r="C86" s="186"/>
      <c r="D86" s="40"/>
      <c r="E86" s="41"/>
      <c r="F86" s="187"/>
      <c r="G86" s="188">
        <f>SUM(G78:G84)</f>
        <v>0</v>
      </c>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c r="HO86" s="18"/>
      <c r="HP86" s="18"/>
      <c r="HQ86" s="18"/>
      <c r="HR86" s="18"/>
      <c r="HS86" s="18"/>
      <c r="HT86" s="18"/>
      <c r="HU86" s="18"/>
      <c r="HV86" s="18"/>
      <c r="HW86" s="18"/>
      <c r="HX86" s="18"/>
      <c r="HY86" s="18"/>
      <c r="HZ86" s="18"/>
      <c r="IA86" s="18"/>
      <c r="IB86" s="18"/>
      <c r="IC86" s="18"/>
      <c r="ID86" s="18"/>
      <c r="IE86" s="18"/>
      <c r="IF86" s="18"/>
      <c r="IG86" s="18"/>
    </row>
  </sheetData>
  <mergeCells count="3">
    <mergeCell ref="B1:G1"/>
    <mergeCell ref="B2:G2"/>
    <mergeCell ref="B3:G3"/>
  </mergeCells>
  <printOptions horizontalCentered="1"/>
  <pageMargins left="0.70866141732283472" right="0.70866141732283472" top="0.74803149606299213" bottom="0.74803149606299213" header="0.31496062992125984" footer="0.31496062992125984"/>
  <pageSetup paperSize="9" scale="69" fitToHeight="0" orientation="portrait" r:id="rId1"/>
  <headerFooter>
    <oddFooter>&amp;L&amp;"Cambria,Regular"&amp;10Prepared by Tana Water Works Development Agency&amp;C&amp;"Cambria,Regular"&amp;10&amp;P of &amp;N</oddFooter>
  </headerFooter>
  <rowBreaks count="2" manualBreakCount="2">
    <brk id="35" min="1" max="6" man="1"/>
    <brk id="76" min="1" max="6"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D45"/>
  <sheetViews>
    <sheetView view="pageBreakPreview" topLeftCell="A28" zoomScaleNormal="100" zoomScaleSheetLayoutView="100" workbookViewId="0">
      <selection activeCell="E49" sqref="E49"/>
    </sheetView>
  </sheetViews>
  <sheetFormatPr defaultColWidth="9.109375" defaultRowHeight="16.5" customHeight="1"/>
  <cols>
    <col min="1" max="1" width="2" style="1" customWidth="1"/>
    <col min="2" max="2" width="10.88671875" style="1" customWidth="1"/>
    <col min="3" max="3" width="70.88671875" style="1" customWidth="1"/>
    <col min="4" max="4" width="20.88671875" style="1" customWidth="1"/>
    <col min="5" max="16384" width="9.109375" style="1"/>
  </cols>
  <sheetData>
    <row r="1" spans="2:4" ht="16.5" customHeight="1" thickBot="1"/>
    <row r="2" spans="2:4" ht="20.100000000000001" customHeight="1" thickBot="1">
      <c r="B2" s="353" t="str">
        <f>'Bill 2.5 Collection Sheet'!B2:D2</f>
        <v>PROPOSED LAST MILE CONNECTIVITY FOR MAUA SEWERAGE PROJECT</v>
      </c>
      <c r="C2" s="354"/>
      <c r="D2" s="355"/>
    </row>
    <row r="3" spans="2:4" ht="20.100000000000001" customHeight="1" thickBot="1">
      <c r="B3" s="356" t="s">
        <v>361</v>
      </c>
      <c r="C3" s="357"/>
      <c r="D3" s="358"/>
    </row>
    <row r="4" spans="2:4" ht="16.5" customHeight="1">
      <c r="B4" s="104"/>
      <c r="C4" s="105"/>
      <c r="D4" s="106" t="s">
        <v>115</v>
      </c>
    </row>
    <row r="5" spans="2:4" ht="16.5" customHeight="1" thickBot="1">
      <c r="B5" s="107"/>
      <c r="C5" s="108"/>
      <c r="D5" s="109" t="s">
        <v>126</v>
      </c>
    </row>
    <row r="6" spans="2:4" ht="16.5" customHeight="1">
      <c r="B6" s="110"/>
      <c r="C6" s="111"/>
      <c r="D6" s="112"/>
    </row>
    <row r="7" spans="2:4" ht="16.5" customHeight="1">
      <c r="B7" s="113"/>
      <c r="C7" s="114" t="s">
        <v>64</v>
      </c>
      <c r="D7" s="115">
        <f>'Bill 2.7.1Methodist Line 2 '!G35</f>
        <v>0</v>
      </c>
    </row>
    <row r="8" spans="2:4" ht="16.5" customHeight="1">
      <c r="B8" s="113"/>
      <c r="C8" s="114"/>
      <c r="D8" s="115"/>
    </row>
    <row r="9" spans="2:4" s="2" customFormat="1" ht="16.5" customHeight="1">
      <c r="B9" s="113"/>
      <c r="C9" s="114" t="s">
        <v>65</v>
      </c>
      <c r="D9" s="115">
        <f>'Bill 2.7.1Methodist Line 2 '!G76</f>
        <v>0</v>
      </c>
    </row>
    <row r="10" spans="2:4" s="2" customFormat="1" ht="16.5" customHeight="1">
      <c r="B10" s="113"/>
      <c r="C10" s="114"/>
      <c r="D10" s="115"/>
    </row>
    <row r="11" spans="2:4" ht="16.5" customHeight="1">
      <c r="B11" s="113"/>
      <c r="C11" s="114" t="s">
        <v>66</v>
      </c>
      <c r="D11" s="115">
        <f>'Bill 2.7.1Methodist Line 2 '!G86</f>
        <v>0</v>
      </c>
    </row>
    <row r="12" spans="2:4" ht="16.5" customHeight="1">
      <c r="B12" s="113"/>
      <c r="C12" s="114"/>
      <c r="D12" s="115"/>
    </row>
    <row r="13" spans="2:4" ht="16.5" customHeight="1">
      <c r="B13" s="113"/>
      <c r="C13" s="114"/>
      <c r="D13" s="115"/>
    </row>
    <row r="14" spans="2:4" ht="16.5" customHeight="1">
      <c r="B14" s="113"/>
      <c r="C14" s="114"/>
      <c r="D14" s="115"/>
    </row>
    <row r="15" spans="2:4" ht="16.5" customHeight="1">
      <c r="B15" s="113"/>
      <c r="C15" s="114"/>
      <c r="D15" s="115"/>
    </row>
    <row r="16" spans="2:4" ht="16.5" customHeight="1">
      <c r="B16" s="113"/>
      <c r="C16" s="114"/>
      <c r="D16" s="115"/>
    </row>
    <row r="17" spans="2:4" ht="16.5" customHeight="1">
      <c r="B17" s="113"/>
      <c r="C17" s="114"/>
      <c r="D17" s="115"/>
    </row>
    <row r="18" spans="2:4" ht="16.5" customHeight="1">
      <c r="B18" s="113"/>
      <c r="C18" s="114"/>
      <c r="D18" s="115"/>
    </row>
    <row r="19" spans="2:4" ht="16.5" customHeight="1">
      <c r="B19" s="113"/>
      <c r="C19" s="114"/>
      <c r="D19" s="115"/>
    </row>
    <row r="20" spans="2:4" ht="16.5" customHeight="1">
      <c r="B20" s="113"/>
      <c r="C20" s="114"/>
      <c r="D20" s="115"/>
    </row>
    <row r="21" spans="2:4" ht="16.5" customHeight="1">
      <c r="B21" s="113"/>
      <c r="C21" s="114"/>
      <c r="D21" s="115"/>
    </row>
    <row r="22" spans="2:4" ht="16.5" customHeight="1">
      <c r="B22" s="113"/>
      <c r="C22" s="114"/>
      <c r="D22" s="115"/>
    </row>
    <row r="23" spans="2:4" ht="16.5" customHeight="1">
      <c r="B23" s="113"/>
      <c r="C23" s="114"/>
      <c r="D23" s="115"/>
    </row>
    <row r="24" spans="2:4" ht="16.5" customHeight="1">
      <c r="B24" s="113"/>
      <c r="C24" s="114"/>
      <c r="D24" s="115"/>
    </row>
    <row r="25" spans="2:4" ht="16.5" customHeight="1">
      <c r="B25" s="113"/>
      <c r="C25" s="114"/>
      <c r="D25" s="115"/>
    </row>
    <row r="26" spans="2:4" ht="16.5" customHeight="1">
      <c r="B26" s="113"/>
      <c r="C26" s="114"/>
      <c r="D26" s="115"/>
    </row>
    <row r="27" spans="2:4" ht="16.5" customHeight="1">
      <c r="B27" s="113"/>
      <c r="C27" s="114"/>
      <c r="D27" s="115"/>
    </row>
    <row r="28" spans="2:4" ht="16.5" customHeight="1">
      <c r="B28" s="113"/>
      <c r="C28" s="114"/>
      <c r="D28" s="115"/>
    </row>
    <row r="29" spans="2:4" ht="16.5" customHeight="1">
      <c r="B29" s="113"/>
      <c r="C29" s="114"/>
      <c r="D29" s="115"/>
    </row>
    <row r="30" spans="2:4" ht="16.5" customHeight="1">
      <c r="B30" s="113"/>
      <c r="C30" s="114"/>
      <c r="D30" s="115"/>
    </row>
    <row r="31" spans="2:4" ht="16.5" customHeight="1">
      <c r="B31" s="113"/>
      <c r="C31" s="114"/>
      <c r="D31" s="115"/>
    </row>
    <row r="32" spans="2:4" ht="16.5" customHeight="1">
      <c r="B32" s="113"/>
      <c r="C32" s="114"/>
      <c r="D32" s="115"/>
    </row>
    <row r="33" spans="2:4" ht="16.5" customHeight="1">
      <c r="B33" s="113"/>
      <c r="C33" s="114"/>
      <c r="D33" s="115"/>
    </row>
    <row r="34" spans="2:4" ht="16.5" customHeight="1">
      <c r="B34" s="113"/>
      <c r="C34" s="114"/>
      <c r="D34" s="115"/>
    </row>
    <row r="35" spans="2:4" ht="16.5" customHeight="1">
      <c r="B35" s="113"/>
      <c r="C35" s="114"/>
      <c r="D35" s="115"/>
    </row>
    <row r="36" spans="2:4" ht="16.5" customHeight="1">
      <c r="B36" s="113"/>
      <c r="C36" s="114"/>
      <c r="D36" s="115"/>
    </row>
    <row r="37" spans="2:4" ht="16.5" customHeight="1">
      <c r="B37" s="113"/>
      <c r="C37" s="219"/>
      <c r="D37" s="115"/>
    </row>
    <row r="38" spans="2:4" ht="16.5" customHeight="1">
      <c r="B38" s="113"/>
      <c r="C38" s="114"/>
      <c r="D38" s="115"/>
    </row>
    <row r="39" spans="2:4" ht="16.5" customHeight="1">
      <c r="B39" s="113"/>
      <c r="C39" s="114"/>
      <c r="D39" s="115"/>
    </row>
    <row r="40" spans="2:4" ht="16.5" customHeight="1">
      <c r="B40" s="113"/>
      <c r="C40" s="114"/>
      <c r="D40" s="115"/>
    </row>
    <row r="41" spans="2:4" ht="16.5" customHeight="1">
      <c r="B41" s="113"/>
      <c r="C41" s="114"/>
      <c r="D41" s="115"/>
    </row>
    <row r="42" spans="2:4" ht="16.5" customHeight="1">
      <c r="B42" s="113"/>
      <c r="C42" s="114"/>
      <c r="D42" s="115"/>
    </row>
    <row r="43" spans="2:4" ht="16.5" customHeight="1">
      <c r="B43" s="113"/>
      <c r="C43" s="114"/>
      <c r="D43" s="115"/>
    </row>
    <row r="44" spans="2:4" ht="16.5" customHeight="1" thickBot="1">
      <c r="B44" s="113"/>
      <c r="C44" s="114"/>
      <c r="D44" s="115"/>
    </row>
    <row r="45" spans="2:4" ht="16.5" customHeight="1" thickBot="1">
      <c r="B45" s="116"/>
      <c r="C45" s="99" t="s">
        <v>117</v>
      </c>
      <c r="D45" s="100">
        <f>SUM(D7:D11)</f>
        <v>0</v>
      </c>
    </row>
  </sheetData>
  <mergeCells count="2">
    <mergeCell ref="B2:D2"/>
    <mergeCell ref="B3:D3"/>
  </mergeCells>
  <printOptions horizontalCentered="1"/>
  <pageMargins left="0.7" right="0.7" top="0.75" bottom="0.75" header="0.3" footer="0.3"/>
  <pageSetup paperSize="9" scale="85" fitToHeight="0" orientation="portrait" r:id="rId1"/>
  <headerFooter>
    <oddFooter>&amp;L&amp;"Cambria,Regular"&amp;10Prepared by Tana Water Works Development Agency&amp;C&amp;"Cambria,Regular"&amp;10&amp;P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IG76"/>
  <sheetViews>
    <sheetView view="pageBreakPreview" topLeftCell="B61" zoomScaleNormal="100" zoomScaleSheetLayoutView="100" zoomScalePageLayoutView="70" workbookViewId="0">
      <selection activeCell="F12" sqref="F12:F13"/>
    </sheetView>
  </sheetViews>
  <sheetFormatPr defaultColWidth="9.109375" defaultRowHeight="13.2"/>
  <cols>
    <col min="1" max="1" width="2.88671875" style="162" customWidth="1"/>
    <col min="2" max="2" width="10.88671875" style="6" customWidth="1"/>
    <col min="3" max="3" width="50.88671875" style="7" customWidth="1"/>
    <col min="4" max="5" width="13.109375" style="6" customWidth="1"/>
    <col min="6" max="6" width="15.88671875" style="6" customWidth="1"/>
    <col min="7" max="7" width="20.88671875" style="6" customWidth="1"/>
    <col min="8" max="105" width="9.109375" style="162"/>
    <col min="106" max="106" width="45.88671875" style="162" customWidth="1"/>
    <col min="107" max="16384" width="9.109375" style="162"/>
  </cols>
  <sheetData>
    <row r="1" spans="2:10" s="8" customFormat="1" ht="15" customHeight="1" thickBot="1">
      <c r="B1" s="351"/>
      <c r="C1" s="351"/>
      <c r="D1" s="351"/>
      <c r="E1" s="351"/>
      <c r="F1" s="352"/>
      <c r="G1" s="352"/>
    </row>
    <row r="2" spans="2:10" s="8" customFormat="1" ht="20.100000000000001" customHeight="1">
      <c r="B2" s="339" t="str">
        <f>'Bill 2.1 Collection Sheet'!B2:D2</f>
        <v>PROPOSED LAST MILE CONNECTIVITY FOR MAUA SEWERAGE PROJECT</v>
      </c>
      <c r="C2" s="340"/>
      <c r="D2" s="340"/>
      <c r="E2" s="340"/>
      <c r="F2" s="340"/>
      <c r="G2" s="341"/>
    </row>
    <row r="3" spans="2:10" s="8" customFormat="1" ht="20.100000000000001" customHeight="1" thickBot="1">
      <c r="B3" s="348" t="s">
        <v>347</v>
      </c>
      <c r="C3" s="349"/>
      <c r="D3" s="349"/>
      <c r="E3" s="349"/>
      <c r="F3" s="349"/>
      <c r="G3" s="350"/>
    </row>
    <row r="4" spans="2:10" s="8" customFormat="1" ht="27" thickBot="1">
      <c r="B4" s="217"/>
      <c r="C4" s="176" t="s">
        <v>82</v>
      </c>
      <c r="D4" s="177" t="s">
        <v>81</v>
      </c>
      <c r="E4" s="173" t="s">
        <v>91</v>
      </c>
      <c r="F4" s="173" t="s">
        <v>92</v>
      </c>
      <c r="G4" s="218" t="s">
        <v>252</v>
      </c>
    </row>
    <row r="5" spans="2:10">
      <c r="B5" s="58" t="s">
        <v>24</v>
      </c>
      <c r="C5" s="163" t="s">
        <v>25</v>
      </c>
      <c r="D5" s="51"/>
      <c r="E5" s="51"/>
      <c r="F5" s="52"/>
      <c r="G5" s="53"/>
    </row>
    <row r="6" spans="2:10">
      <c r="B6" s="14"/>
      <c r="C6" s="30" t="s">
        <v>26</v>
      </c>
      <c r="D6" s="15"/>
      <c r="E6" s="15"/>
      <c r="F6" s="16"/>
      <c r="G6" s="54"/>
    </row>
    <row r="7" spans="2:10">
      <c r="B7" s="14"/>
      <c r="C7" s="56" t="s">
        <v>27</v>
      </c>
      <c r="D7" s="15"/>
      <c r="E7" s="15"/>
      <c r="F7" s="16"/>
      <c r="G7" s="54"/>
    </row>
    <row r="8" spans="2:10" ht="39.6">
      <c r="B8" s="14"/>
      <c r="C8" s="30" t="s">
        <v>28</v>
      </c>
      <c r="D8" s="15"/>
      <c r="E8" s="15"/>
      <c r="F8" s="16"/>
      <c r="G8" s="54"/>
    </row>
    <row r="9" spans="2:10">
      <c r="B9" s="14" t="s">
        <v>244</v>
      </c>
      <c r="C9" s="30" t="s">
        <v>332</v>
      </c>
      <c r="D9" s="15" t="s">
        <v>29</v>
      </c>
      <c r="E9" s="15">
        <v>670</v>
      </c>
      <c r="F9" s="16">
        <f>'Bill 2.1-Total Petrol Station'!F9</f>
        <v>0</v>
      </c>
      <c r="G9" s="54">
        <f>F9*E9</f>
        <v>0</v>
      </c>
    </row>
    <row r="10" spans="2:10">
      <c r="B10" s="14" t="s">
        <v>245</v>
      </c>
      <c r="C10" s="30" t="s">
        <v>323</v>
      </c>
      <c r="D10" s="15" t="s">
        <v>18</v>
      </c>
      <c r="E10" s="15">
        <v>16</v>
      </c>
      <c r="F10" s="16">
        <f>'Bill 2.1-Total Petrol Station'!F10</f>
        <v>0</v>
      </c>
      <c r="G10" s="54">
        <f>E10*F10</f>
        <v>0</v>
      </c>
      <c r="J10" s="162">
        <f>670-(135+43)</f>
        <v>492</v>
      </c>
    </row>
    <row r="11" spans="2:10">
      <c r="B11" s="14"/>
      <c r="C11" s="56" t="s">
        <v>30</v>
      </c>
      <c r="D11" s="15"/>
      <c r="E11" s="15"/>
      <c r="F11" s="16">
        <f>'Bill 2.1-Total Petrol Station'!F11</f>
        <v>0</v>
      </c>
      <c r="G11" s="54"/>
    </row>
    <row r="12" spans="2:10" ht="79.2">
      <c r="B12" s="14" t="s">
        <v>212</v>
      </c>
      <c r="C12" s="30" t="s">
        <v>31</v>
      </c>
      <c r="D12" s="15" t="s">
        <v>32</v>
      </c>
      <c r="E12" s="15">
        <v>1</v>
      </c>
      <c r="F12" s="16"/>
      <c r="G12" s="54">
        <f>F12</f>
        <v>0</v>
      </c>
    </row>
    <row r="13" spans="2:10" ht="39.6">
      <c r="B13" s="14" t="s">
        <v>213</v>
      </c>
      <c r="C13" s="30" t="s">
        <v>33</v>
      </c>
      <c r="D13" s="15" t="s">
        <v>32</v>
      </c>
      <c r="E13" s="15">
        <v>1</v>
      </c>
      <c r="F13" s="16"/>
      <c r="G13" s="54">
        <f>F13</f>
        <v>0</v>
      </c>
    </row>
    <row r="14" spans="2:10" ht="18" customHeight="1">
      <c r="B14" s="221" t="s">
        <v>34</v>
      </c>
      <c r="C14" s="174" t="s">
        <v>35</v>
      </c>
      <c r="D14" s="33"/>
      <c r="E14" s="34"/>
      <c r="F14" s="16">
        <f>'Bill 2.1-Total Petrol Station'!F14</f>
        <v>0</v>
      </c>
      <c r="G14" s="183"/>
    </row>
    <row r="15" spans="2:10" ht="105.6">
      <c r="B15" s="221"/>
      <c r="C15" s="232" t="s">
        <v>314</v>
      </c>
      <c r="D15" s="33"/>
      <c r="E15" s="34"/>
      <c r="F15" s="16">
        <f>'Bill 2.1-Total Petrol Station'!F15</f>
        <v>0</v>
      </c>
      <c r="G15" s="183"/>
    </row>
    <row r="16" spans="2:10">
      <c r="B16" s="14"/>
      <c r="C16" s="56" t="s">
        <v>36</v>
      </c>
      <c r="D16" s="15"/>
      <c r="E16" s="15"/>
      <c r="F16" s="16">
        <f>'Bill 2.1-Total Petrol Station'!F16</f>
        <v>0</v>
      </c>
      <c r="G16" s="54"/>
    </row>
    <row r="17" spans="2:7" ht="139.5" customHeight="1">
      <c r="B17" s="14" t="s">
        <v>214</v>
      </c>
      <c r="C17" s="30" t="s">
        <v>404</v>
      </c>
      <c r="D17" s="15" t="s">
        <v>210</v>
      </c>
      <c r="E17" s="15">
        <f>E9*4</f>
        <v>2680</v>
      </c>
      <c r="F17" s="16">
        <f>'Bill 2.1-Total Petrol Station'!F17</f>
        <v>0</v>
      </c>
      <c r="G17" s="54">
        <f t="shared" ref="G17:G29" si="0">F17*E17</f>
        <v>0</v>
      </c>
    </row>
    <row r="18" spans="2:7" ht="26.4">
      <c r="B18" s="14"/>
      <c r="C18" s="30" t="s">
        <v>37</v>
      </c>
      <c r="D18" s="15"/>
      <c r="E18" s="15"/>
      <c r="F18" s="16">
        <f>'Bill 2.1-Total Petrol Station'!F18</f>
        <v>0</v>
      </c>
      <c r="G18" s="54"/>
    </row>
    <row r="19" spans="2:7">
      <c r="B19" s="14" t="s">
        <v>215</v>
      </c>
      <c r="C19" s="30" t="s">
        <v>316</v>
      </c>
      <c r="D19" s="15" t="s">
        <v>18</v>
      </c>
      <c r="E19" s="15">
        <v>4</v>
      </c>
      <c r="F19" s="16">
        <f>'Bill 2.1-Total Petrol Station'!F19</f>
        <v>0</v>
      </c>
      <c r="G19" s="184">
        <f t="shared" ref="G19" si="1">F19*E19</f>
        <v>0</v>
      </c>
    </row>
    <row r="20" spans="2:7">
      <c r="B20" s="14" t="s">
        <v>216</v>
      </c>
      <c r="C20" s="30" t="s">
        <v>38</v>
      </c>
      <c r="D20" s="15" t="s">
        <v>18</v>
      </c>
      <c r="E20" s="15">
        <v>3</v>
      </c>
      <c r="F20" s="16">
        <f>'Bill 2.1-Total Petrol Station'!F20</f>
        <v>0</v>
      </c>
      <c r="G20" s="184">
        <f t="shared" si="0"/>
        <v>0</v>
      </c>
    </row>
    <row r="21" spans="2:7">
      <c r="B21" s="14" t="s">
        <v>315</v>
      </c>
      <c r="C21" s="30" t="s">
        <v>39</v>
      </c>
      <c r="D21" s="15" t="s">
        <v>18</v>
      </c>
      <c r="E21" s="15">
        <v>3</v>
      </c>
      <c r="F21" s="16">
        <f>'Bill 2.1-Total Petrol Station'!F21</f>
        <v>0</v>
      </c>
      <c r="G21" s="184">
        <f t="shared" si="0"/>
        <v>0</v>
      </c>
    </row>
    <row r="22" spans="2:7">
      <c r="B22" s="14" t="s">
        <v>40</v>
      </c>
      <c r="C22" s="56" t="s">
        <v>41</v>
      </c>
      <c r="D22" s="15"/>
      <c r="E22" s="15"/>
      <c r="F22" s="16">
        <f>'Bill 2.1-Total Petrol Station'!F22</f>
        <v>0</v>
      </c>
      <c r="G22" s="54"/>
    </row>
    <row r="23" spans="2:7" ht="79.2">
      <c r="B23" s="14"/>
      <c r="C23" s="30" t="s">
        <v>311</v>
      </c>
      <c r="D23" s="15"/>
      <c r="E23" s="15"/>
      <c r="F23" s="16">
        <f>'Bill 2.1-Total Petrol Station'!F23</f>
        <v>0</v>
      </c>
      <c r="G23" s="54"/>
    </row>
    <row r="24" spans="2:7">
      <c r="B24" s="14" t="s">
        <v>217</v>
      </c>
      <c r="C24" s="30" t="s">
        <v>333</v>
      </c>
      <c r="D24" s="15" t="s">
        <v>29</v>
      </c>
      <c r="E24" s="15">
        <v>492</v>
      </c>
      <c r="F24" s="16">
        <f>'Bill 2.1-Total Petrol Station'!F24</f>
        <v>0</v>
      </c>
      <c r="G24" s="54">
        <f t="shared" si="0"/>
        <v>0</v>
      </c>
    </row>
    <row r="25" spans="2:7">
      <c r="B25" s="14" t="s">
        <v>218</v>
      </c>
      <c r="C25" s="30" t="s">
        <v>334</v>
      </c>
      <c r="D25" s="15" t="s">
        <v>29</v>
      </c>
      <c r="E25" s="15">
        <v>135</v>
      </c>
      <c r="F25" s="16">
        <f>'Bill 2.1-Total Petrol Station'!F25</f>
        <v>0</v>
      </c>
      <c r="G25" s="54">
        <f t="shared" si="0"/>
        <v>0</v>
      </c>
    </row>
    <row r="26" spans="2:7">
      <c r="B26" s="14" t="s">
        <v>219</v>
      </c>
      <c r="C26" s="30" t="s">
        <v>335</v>
      </c>
      <c r="D26" s="15" t="s">
        <v>29</v>
      </c>
      <c r="E26" s="15">
        <v>43</v>
      </c>
      <c r="F26" s="16">
        <f>'Bill 2.1-Total Petrol Station'!F26</f>
        <v>0</v>
      </c>
      <c r="G26" s="54">
        <f t="shared" si="0"/>
        <v>0</v>
      </c>
    </row>
    <row r="27" spans="2:7">
      <c r="B27" s="14" t="s">
        <v>220</v>
      </c>
      <c r="C27" s="30" t="s">
        <v>336</v>
      </c>
      <c r="D27" s="15" t="s">
        <v>29</v>
      </c>
      <c r="E27" s="15">
        <v>0</v>
      </c>
      <c r="F27" s="16">
        <f>'Bill 2.1-Total Petrol Station'!F27</f>
        <v>0</v>
      </c>
      <c r="G27" s="54">
        <f t="shared" si="0"/>
        <v>0</v>
      </c>
    </row>
    <row r="28" spans="2:7">
      <c r="B28" s="14" t="s">
        <v>246</v>
      </c>
      <c r="C28" s="30" t="s">
        <v>337</v>
      </c>
      <c r="D28" s="15" t="s">
        <v>29</v>
      </c>
      <c r="E28" s="15">
        <v>0</v>
      </c>
      <c r="F28" s="16">
        <f>'Bill 2.1-Total Petrol Station'!F28</f>
        <v>0</v>
      </c>
      <c r="G28" s="54">
        <f t="shared" si="0"/>
        <v>0</v>
      </c>
    </row>
    <row r="29" spans="2:7" ht="26.4">
      <c r="B29" s="14" t="s">
        <v>247</v>
      </c>
      <c r="C29" s="30" t="s">
        <v>342</v>
      </c>
      <c r="D29" s="15" t="s">
        <v>29</v>
      </c>
      <c r="E29" s="15">
        <v>0</v>
      </c>
      <c r="F29" s="16">
        <f>'Bill 2.1-Total Petrol Station'!F29</f>
        <v>0</v>
      </c>
      <c r="G29" s="54">
        <f t="shared" si="0"/>
        <v>0</v>
      </c>
    </row>
    <row r="30" spans="2:7" ht="17.25" customHeight="1">
      <c r="B30" s="14"/>
      <c r="C30" s="30"/>
      <c r="D30" s="15"/>
      <c r="E30" s="15"/>
      <c r="F30" s="16"/>
      <c r="G30" s="54"/>
    </row>
    <row r="31" spans="2:7">
      <c r="B31" s="14" t="s">
        <v>42</v>
      </c>
      <c r="C31" s="56" t="s">
        <v>43</v>
      </c>
      <c r="D31" s="15"/>
      <c r="E31" s="15"/>
      <c r="F31" s="16"/>
      <c r="G31" s="54"/>
    </row>
    <row r="32" spans="2:7" ht="92.4">
      <c r="B32" s="14"/>
      <c r="C32" s="30" t="s">
        <v>317</v>
      </c>
      <c r="D32" s="15"/>
      <c r="E32" s="15"/>
      <c r="F32" s="16"/>
      <c r="G32" s="54"/>
    </row>
    <row r="33" spans="2:7">
      <c r="B33" s="14" t="s">
        <v>221</v>
      </c>
      <c r="C33" s="30" t="s">
        <v>67</v>
      </c>
      <c r="D33" s="15" t="s">
        <v>18</v>
      </c>
      <c r="E33" s="15">
        <v>12</v>
      </c>
      <c r="F33" s="16">
        <f>'Bill 2.1-Total Petrol Station'!F33</f>
        <v>0</v>
      </c>
      <c r="G33" s="54">
        <f>F33*E33</f>
        <v>0</v>
      </c>
    </row>
    <row r="34" spans="2:7" ht="13.8" thickBot="1">
      <c r="B34" s="14"/>
      <c r="C34" s="30"/>
      <c r="D34" s="15"/>
      <c r="E34" s="15"/>
      <c r="F34" s="16">
        <f>'Bill 2.1-Total Petrol Station'!F34</f>
        <v>0</v>
      </c>
      <c r="G34" s="54"/>
    </row>
    <row r="35" spans="2:7" ht="13.8" thickBot="1">
      <c r="B35" s="224" t="s">
        <v>310</v>
      </c>
      <c r="C35" s="178"/>
      <c r="D35" s="179"/>
      <c r="E35" s="180"/>
      <c r="F35" s="180"/>
      <c r="G35" s="182">
        <f>SUM(G9:G33)</f>
        <v>0</v>
      </c>
    </row>
    <row r="36" spans="2:7">
      <c r="B36" s="14" t="s">
        <v>222</v>
      </c>
      <c r="C36" s="30" t="s">
        <v>68</v>
      </c>
      <c r="D36" s="15" t="s">
        <v>18</v>
      </c>
      <c r="E36" s="15">
        <v>3</v>
      </c>
      <c r="F36" s="16">
        <f>'Bill 2.1-Total Petrol Station'!F36</f>
        <v>0</v>
      </c>
      <c r="G36" s="54">
        <f t="shared" ref="G36:G46" si="2">F36*E36</f>
        <v>0</v>
      </c>
    </row>
    <row r="37" spans="2:7">
      <c r="B37" s="14" t="s">
        <v>223</v>
      </c>
      <c r="C37" s="30" t="s">
        <v>69</v>
      </c>
      <c r="D37" s="15" t="s">
        <v>18</v>
      </c>
      <c r="E37" s="15">
        <v>1</v>
      </c>
      <c r="F37" s="16">
        <f>'Bill 2.1-Total Petrol Station'!F37</f>
        <v>0</v>
      </c>
      <c r="G37" s="54">
        <f t="shared" si="2"/>
        <v>0</v>
      </c>
    </row>
    <row r="38" spans="2:7">
      <c r="B38" s="14" t="s">
        <v>224</v>
      </c>
      <c r="C38" s="30" t="s">
        <v>324</v>
      </c>
      <c r="D38" s="15" t="s">
        <v>18</v>
      </c>
      <c r="E38" s="15">
        <v>0</v>
      </c>
      <c r="F38" s="16">
        <f>'Bill 2.1-Total Petrol Station'!F38</f>
        <v>0</v>
      </c>
      <c r="G38" s="54">
        <f t="shared" si="2"/>
        <v>0</v>
      </c>
    </row>
    <row r="39" spans="2:7">
      <c r="B39" s="14"/>
      <c r="C39" s="30"/>
      <c r="D39" s="15"/>
      <c r="E39" s="15"/>
      <c r="F39" s="16"/>
      <c r="G39" s="54"/>
    </row>
    <row r="40" spans="2:7">
      <c r="B40" s="14"/>
      <c r="C40" s="56" t="s">
        <v>44</v>
      </c>
      <c r="D40" s="15"/>
      <c r="E40" s="15"/>
      <c r="F40" s="16"/>
      <c r="G40" s="54"/>
    </row>
    <row r="41" spans="2:7" ht="26.4">
      <c r="B41" s="14" t="s">
        <v>226</v>
      </c>
      <c r="C41" s="30" t="s">
        <v>74</v>
      </c>
      <c r="D41" s="15" t="s">
        <v>18</v>
      </c>
      <c r="E41" s="15">
        <v>5</v>
      </c>
      <c r="F41" s="16">
        <f>'Bill 2.1-Total Petrol Station'!F44</f>
        <v>0</v>
      </c>
      <c r="G41" s="54">
        <f t="shared" si="2"/>
        <v>0</v>
      </c>
    </row>
    <row r="42" spans="2:7" ht="26.4">
      <c r="B42" s="14" t="s">
        <v>227</v>
      </c>
      <c r="C42" s="30" t="s">
        <v>75</v>
      </c>
      <c r="D42" s="15" t="s">
        <v>18</v>
      </c>
      <c r="E42" s="15">
        <v>3</v>
      </c>
      <c r="F42" s="16">
        <f>'Bill 2.1-Total Petrol Station'!F45</f>
        <v>0</v>
      </c>
      <c r="G42" s="54">
        <f t="shared" si="2"/>
        <v>0</v>
      </c>
    </row>
    <row r="43" spans="2:7" ht="39.6">
      <c r="B43" s="14" t="s">
        <v>228</v>
      </c>
      <c r="C43" s="30" t="s">
        <v>45</v>
      </c>
      <c r="D43" s="15" t="s">
        <v>18</v>
      </c>
      <c r="E43" s="15">
        <v>3</v>
      </c>
      <c r="F43" s="16">
        <f>'Bill 2.1-Total Petrol Station'!F46</f>
        <v>0</v>
      </c>
      <c r="G43" s="54">
        <f t="shared" si="2"/>
        <v>0</v>
      </c>
    </row>
    <row r="44" spans="2:7" ht="39.6">
      <c r="B44" s="14" t="s">
        <v>229</v>
      </c>
      <c r="C44" s="30" t="s">
        <v>46</v>
      </c>
      <c r="D44" s="15" t="s">
        <v>18</v>
      </c>
      <c r="E44" s="15">
        <v>5</v>
      </c>
      <c r="F44" s="16">
        <f>'Bill 2.1-Total Petrol Station'!F47</f>
        <v>0</v>
      </c>
      <c r="G44" s="54">
        <f t="shared" si="2"/>
        <v>0</v>
      </c>
    </row>
    <row r="45" spans="2:7" ht="39.6">
      <c r="B45" s="233" t="s">
        <v>230</v>
      </c>
      <c r="C45" s="234" t="s">
        <v>47</v>
      </c>
      <c r="D45" s="235" t="s">
        <v>18</v>
      </c>
      <c r="E45" s="235">
        <v>5</v>
      </c>
      <c r="F45" s="16">
        <f>'Bill 2.1-Total Petrol Station'!F48</f>
        <v>0</v>
      </c>
      <c r="G45" s="237">
        <f t="shared" si="2"/>
        <v>0</v>
      </c>
    </row>
    <row r="46" spans="2:7" ht="39.6">
      <c r="B46" s="14" t="s">
        <v>231</v>
      </c>
      <c r="C46" s="30" t="s">
        <v>48</v>
      </c>
      <c r="D46" s="15" t="s">
        <v>18</v>
      </c>
      <c r="E46" s="15">
        <v>6</v>
      </c>
      <c r="F46" s="16">
        <f>'Bill 2.1-Total Petrol Station'!F49</f>
        <v>0</v>
      </c>
      <c r="G46" s="54">
        <f t="shared" si="2"/>
        <v>0</v>
      </c>
    </row>
    <row r="47" spans="2:7">
      <c r="B47" s="14"/>
      <c r="C47" s="56" t="s">
        <v>49</v>
      </c>
      <c r="D47" s="15"/>
      <c r="E47" s="15"/>
      <c r="F47" s="16">
        <f>'Bill 2.1-Total Petrol Station'!F50</f>
        <v>0</v>
      </c>
      <c r="G47" s="54"/>
    </row>
    <row r="48" spans="2:7" ht="39.6">
      <c r="B48" s="14" t="s">
        <v>232</v>
      </c>
      <c r="C48" s="30" t="s">
        <v>50</v>
      </c>
      <c r="D48" s="15" t="s">
        <v>32</v>
      </c>
      <c r="E48" s="15">
        <v>1</v>
      </c>
      <c r="F48" s="16">
        <f>'Bill 2.1-Total Petrol Station'!F51</f>
        <v>0</v>
      </c>
      <c r="G48" s="54">
        <f>F48</f>
        <v>0</v>
      </c>
    </row>
    <row r="49" spans="2:7">
      <c r="B49" s="14"/>
      <c r="C49" s="30" t="s">
        <v>3</v>
      </c>
      <c r="D49" s="15"/>
      <c r="E49" s="15"/>
      <c r="F49" s="16">
        <f>'Bill 2.1-Total Petrol Station'!F52</f>
        <v>0</v>
      </c>
      <c r="G49" s="54"/>
    </row>
    <row r="50" spans="2:7">
      <c r="B50" s="14"/>
      <c r="C50" s="30" t="s">
        <v>2</v>
      </c>
      <c r="D50" s="15"/>
      <c r="E50" s="15"/>
      <c r="F50" s="16">
        <f>'Bill 2.1-Total Petrol Station'!F53</f>
        <v>0</v>
      </c>
      <c r="G50" s="54"/>
    </row>
    <row r="51" spans="2:7">
      <c r="B51" s="14"/>
      <c r="C51" s="56" t="s">
        <v>51</v>
      </c>
      <c r="D51" s="15"/>
      <c r="E51" s="15"/>
      <c r="F51" s="16">
        <f>'Bill 2.1-Total Petrol Station'!F54</f>
        <v>0</v>
      </c>
      <c r="G51" s="54"/>
    </row>
    <row r="52" spans="2:7" ht="92.4">
      <c r="B52" s="14" t="s">
        <v>251</v>
      </c>
      <c r="C52" s="30" t="s">
        <v>76</v>
      </c>
      <c r="D52" s="15" t="s">
        <v>29</v>
      </c>
      <c r="E52" s="15">
        <v>12</v>
      </c>
      <c r="F52" s="16">
        <f>'Bill 2.1-Total Petrol Station'!F55</f>
        <v>0</v>
      </c>
      <c r="G52" s="54">
        <f>F52*E52</f>
        <v>0</v>
      </c>
    </row>
    <row r="53" spans="2:7" ht="105.6">
      <c r="B53" s="14" t="s">
        <v>233</v>
      </c>
      <c r="C53" s="216" t="s">
        <v>398</v>
      </c>
      <c r="D53" s="15" t="s">
        <v>29</v>
      </c>
      <c r="E53" s="15">
        <v>0</v>
      </c>
      <c r="F53" s="16">
        <f>'Bill 2.1-Total Petrol Station'!F56</f>
        <v>0</v>
      </c>
      <c r="G53" s="54">
        <f>E53*F53</f>
        <v>0</v>
      </c>
    </row>
    <row r="54" spans="2:7" ht="26.4">
      <c r="B54" s="14" t="s">
        <v>234</v>
      </c>
      <c r="C54" s="216" t="s">
        <v>52</v>
      </c>
      <c r="D54" s="15" t="s">
        <v>210</v>
      </c>
      <c r="E54" s="15">
        <f>20%*E53*2</f>
        <v>0</v>
      </c>
      <c r="F54" s="16">
        <f>'Bill 2.1-Total Petrol Station'!F57</f>
        <v>0</v>
      </c>
      <c r="G54" s="54">
        <f>E54*F54</f>
        <v>0</v>
      </c>
    </row>
    <row r="55" spans="2:7" ht="39.6">
      <c r="B55" s="14" t="s">
        <v>309</v>
      </c>
      <c r="C55" s="216" t="s">
        <v>53</v>
      </c>
      <c r="D55" s="15" t="s">
        <v>32</v>
      </c>
      <c r="E55" s="15">
        <v>1</v>
      </c>
      <c r="F55" s="16">
        <f>'Bill 2.1-Total Petrol Station'!F58</f>
        <v>0</v>
      </c>
      <c r="G55" s="54">
        <f>E55*F55</f>
        <v>0</v>
      </c>
    </row>
    <row r="56" spans="2:7">
      <c r="B56" s="14"/>
      <c r="C56" s="216" t="s">
        <v>3</v>
      </c>
      <c r="D56" s="15"/>
      <c r="E56" s="15"/>
      <c r="F56" s="16">
        <f>'Bill 2.1-Total Petrol Station'!F59</f>
        <v>0</v>
      </c>
      <c r="G56" s="54"/>
    </row>
    <row r="57" spans="2:7">
      <c r="B57" s="14"/>
      <c r="C57" s="216" t="s">
        <v>2</v>
      </c>
      <c r="D57" s="15"/>
      <c r="E57" s="15"/>
      <c r="F57" s="16">
        <f>'Bill 2.1-Total Petrol Station'!F60</f>
        <v>0</v>
      </c>
      <c r="G57" s="54"/>
    </row>
    <row r="58" spans="2:7">
      <c r="B58" s="14"/>
      <c r="C58" s="216" t="s">
        <v>4</v>
      </c>
      <c r="D58" s="15"/>
      <c r="E58" s="15"/>
      <c r="F58" s="16">
        <f>'Bill 2.1-Total Petrol Station'!F61</f>
        <v>0</v>
      </c>
      <c r="G58" s="54"/>
    </row>
    <row r="59" spans="2:7">
      <c r="B59" s="14" t="s">
        <v>235</v>
      </c>
      <c r="C59" s="30" t="s">
        <v>54</v>
      </c>
      <c r="D59" s="15" t="s">
        <v>29</v>
      </c>
      <c r="E59" s="15">
        <v>16</v>
      </c>
      <c r="F59" s="16">
        <f>'Bill 2.1-Total Petrol Station'!F62</f>
        <v>0</v>
      </c>
      <c r="G59" s="54">
        <f t="shared" ref="G59:G74" si="3">F59*E59</f>
        <v>0</v>
      </c>
    </row>
    <row r="60" spans="2:7" ht="26.4">
      <c r="B60" s="14" t="s">
        <v>236</v>
      </c>
      <c r="C60" s="30" t="s">
        <v>55</v>
      </c>
      <c r="D60" s="15" t="s">
        <v>29</v>
      </c>
      <c r="E60" s="15">
        <f>E9</f>
        <v>670</v>
      </c>
      <c r="F60" s="16">
        <f>'Bill 2.1-Total Petrol Station'!F63</f>
        <v>0</v>
      </c>
      <c r="G60" s="54">
        <f t="shared" si="3"/>
        <v>0</v>
      </c>
    </row>
    <row r="61" spans="2:7" ht="26.4">
      <c r="B61" s="14" t="s">
        <v>56</v>
      </c>
      <c r="C61" s="56" t="s">
        <v>57</v>
      </c>
      <c r="D61" s="15"/>
      <c r="E61" s="15"/>
      <c r="F61" s="16">
        <f>'Bill 2.1-Total Petrol Station'!F64</f>
        <v>0</v>
      </c>
      <c r="G61" s="54"/>
    </row>
    <row r="62" spans="2:7">
      <c r="B62" s="14"/>
      <c r="C62" s="30" t="s">
        <v>58</v>
      </c>
      <c r="D62" s="15"/>
      <c r="E62" s="15"/>
      <c r="F62" s="16">
        <f>'Bill 2.1-Total Petrol Station'!F65</f>
        <v>0</v>
      </c>
      <c r="G62" s="54"/>
    </row>
    <row r="63" spans="2:7" s="164" customFormat="1">
      <c r="B63" s="14"/>
      <c r="C63" s="30" t="s">
        <v>59</v>
      </c>
      <c r="D63" s="15"/>
      <c r="E63" s="15"/>
      <c r="F63" s="16">
        <f>'Bill 2.1-Total Petrol Station'!F66</f>
        <v>0</v>
      </c>
      <c r="G63" s="184"/>
    </row>
    <row r="64" spans="2:7" ht="14.4">
      <c r="B64" s="14" t="s">
        <v>237</v>
      </c>
      <c r="C64" s="30" t="s">
        <v>60</v>
      </c>
      <c r="D64" s="15" t="s">
        <v>210</v>
      </c>
      <c r="E64" s="231">
        <f>(3.142*0.4*0.4)*E10</f>
        <v>8.0435200000000009</v>
      </c>
      <c r="F64" s="16">
        <f>'Bill 2.1-Total Petrol Station'!F67</f>
        <v>0</v>
      </c>
      <c r="G64" s="54">
        <f t="shared" si="3"/>
        <v>0</v>
      </c>
    </row>
    <row r="65" spans="2:241" ht="14.4">
      <c r="B65" s="14" t="s">
        <v>238</v>
      </c>
      <c r="C65" s="30" t="s">
        <v>61</v>
      </c>
      <c r="D65" s="15" t="s">
        <v>210</v>
      </c>
      <c r="E65" s="231">
        <f>(3.142*0.4*0.4)*E10</f>
        <v>8.0435200000000009</v>
      </c>
      <c r="F65" s="16">
        <f>'Bill 2.1-Total Petrol Station'!F68</f>
        <v>0</v>
      </c>
      <c r="G65" s="54">
        <f t="shared" si="3"/>
        <v>0</v>
      </c>
    </row>
    <row r="66" spans="2:241" ht="14.4">
      <c r="B66" s="14" t="s">
        <v>239</v>
      </c>
      <c r="C66" s="30" t="s">
        <v>62</v>
      </c>
      <c r="D66" s="15" t="s">
        <v>210</v>
      </c>
      <c r="E66" s="231">
        <f>(3.142*0.4*0.4)*E10</f>
        <v>8.0435200000000009</v>
      </c>
      <c r="F66" s="16">
        <f>'Bill 2.1-Total Petrol Station'!F69</f>
        <v>0</v>
      </c>
      <c r="G66" s="54">
        <f t="shared" si="3"/>
        <v>0</v>
      </c>
    </row>
    <row r="67" spans="2:241" ht="13.8" thickBot="1">
      <c r="B67" s="14"/>
      <c r="C67" s="30"/>
      <c r="D67" s="15"/>
      <c r="E67" s="231"/>
      <c r="F67" s="16">
        <f>'Bill 2.1-Total Petrol Station'!F70</f>
        <v>0</v>
      </c>
      <c r="G67" s="54"/>
    </row>
    <row r="68" spans="2:241" ht="13.8" thickBot="1">
      <c r="B68" s="185" t="s">
        <v>310</v>
      </c>
      <c r="C68" s="186"/>
      <c r="D68" s="40"/>
      <c r="E68" s="41"/>
      <c r="F68" s="16">
        <f>'Bill 2.1-Total Petrol Station'!F71</f>
        <v>0</v>
      </c>
      <c r="G68" s="188">
        <f>SUM(G36:G66)</f>
        <v>0</v>
      </c>
    </row>
    <row r="69" spans="2:241">
      <c r="B69" s="14"/>
      <c r="C69" s="30" t="s">
        <v>63</v>
      </c>
      <c r="D69" s="15"/>
      <c r="E69" s="15"/>
      <c r="F69" s="16">
        <f>'Bill 2.1-Total Petrol Station'!F72</f>
        <v>0</v>
      </c>
      <c r="G69" s="54"/>
    </row>
    <row r="70" spans="2:241" ht="14.4">
      <c r="B70" s="14" t="s">
        <v>240</v>
      </c>
      <c r="C70" s="30" t="s">
        <v>60</v>
      </c>
      <c r="D70" s="15" t="s">
        <v>210</v>
      </c>
      <c r="E70" s="231">
        <f>(3.142*0.6*0.6)*E10*0.5</f>
        <v>9.0489599999999992</v>
      </c>
      <c r="F70" s="16">
        <f>'Bill 2.1-Total Petrol Station'!F73</f>
        <v>0</v>
      </c>
      <c r="G70" s="54">
        <f t="shared" si="3"/>
        <v>0</v>
      </c>
    </row>
    <row r="71" spans="2:241" ht="14.4">
      <c r="B71" s="14" t="s">
        <v>241</v>
      </c>
      <c r="C71" s="30" t="s">
        <v>61</v>
      </c>
      <c r="D71" s="15" t="s">
        <v>210</v>
      </c>
      <c r="E71" s="231">
        <f>(3.142*0.6*0.6)*E10*0.5</f>
        <v>9.0489599999999992</v>
      </c>
      <c r="F71" s="16">
        <f>'Bill 2.1-Total Petrol Station'!F74</f>
        <v>0</v>
      </c>
      <c r="G71" s="54">
        <f t="shared" si="3"/>
        <v>0</v>
      </c>
    </row>
    <row r="72" spans="2:241" ht="14.4">
      <c r="B72" s="14" t="s">
        <v>242</v>
      </c>
      <c r="C72" s="30" t="s">
        <v>62</v>
      </c>
      <c r="D72" s="15" t="s">
        <v>210</v>
      </c>
      <c r="E72" s="231">
        <f>(3.142*0.6*0.6)*E10*0.5</f>
        <v>9.0489599999999992</v>
      </c>
      <c r="F72" s="16">
        <f>'Bill 2.1-Total Petrol Station'!F75</f>
        <v>0</v>
      </c>
      <c r="G72" s="54">
        <f t="shared" si="3"/>
        <v>0</v>
      </c>
    </row>
    <row r="73" spans="2:241" ht="43.5" customHeight="1">
      <c r="B73" s="14"/>
      <c r="C73" s="30" t="s">
        <v>312</v>
      </c>
      <c r="D73" s="15"/>
      <c r="E73" s="15"/>
      <c r="F73" s="16">
        <f>'Bill 2.1-Total Petrol Station'!F76</f>
        <v>0</v>
      </c>
      <c r="G73" s="54"/>
    </row>
    <row r="74" spans="2:241">
      <c r="B74" s="14" t="s">
        <v>243</v>
      </c>
      <c r="C74" s="30" t="s">
        <v>313</v>
      </c>
      <c r="D74" s="15" t="s">
        <v>29</v>
      </c>
      <c r="E74" s="15">
        <f>25%*E9</f>
        <v>167.5</v>
      </c>
      <c r="F74" s="16">
        <f>'Bill 2.1-Total Petrol Station'!F77</f>
        <v>0</v>
      </c>
      <c r="G74" s="54">
        <f t="shared" si="3"/>
        <v>0</v>
      </c>
    </row>
    <row r="75" spans="2:241" ht="13.8" thickBot="1">
      <c r="B75" s="220"/>
      <c r="C75" s="44"/>
      <c r="D75" s="36"/>
      <c r="E75" s="36"/>
      <c r="F75" s="37"/>
      <c r="G75" s="223"/>
    </row>
    <row r="76" spans="2:241" s="8" customFormat="1" ht="13.8" thickBot="1">
      <c r="B76" s="185" t="s">
        <v>310</v>
      </c>
      <c r="C76" s="186"/>
      <c r="D76" s="40"/>
      <c r="E76" s="41"/>
      <c r="F76" s="187"/>
      <c r="G76" s="188">
        <f>SUM(G70:G74)</f>
        <v>0</v>
      </c>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c r="IE76" s="18"/>
      <c r="IF76" s="18"/>
      <c r="IG76" s="18"/>
    </row>
  </sheetData>
  <mergeCells count="3">
    <mergeCell ref="B1:G1"/>
    <mergeCell ref="B2:G2"/>
    <mergeCell ref="B3:G3"/>
  </mergeCells>
  <printOptions horizontalCentered="1"/>
  <pageMargins left="0.70866141732283472" right="0.70866141732283472" top="0.74803149606299213" bottom="0.74803149606299213" header="0.31496062992125984" footer="0.31496062992125984"/>
  <pageSetup paperSize="9" scale="69" fitToHeight="0" orientation="portrait" r:id="rId1"/>
  <headerFooter>
    <oddFooter>&amp;L&amp;"Cambria,Regular"&amp;10Prepared by Tana Water Works Development Agency&amp;C&amp;"Cambria,Regular"&amp;10&amp;P of &amp;N</oddFooter>
  </headerFooter>
  <rowBreaks count="2" manualBreakCount="2">
    <brk id="35" min="1" max="6" man="1"/>
    <brk id="68" min="1" max="6"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D44"/>
  <sheetViews>
    <sheetView view="pageBreakPreview" topLeftCell="B1" zoomScaleNormal="100" zoomScaleSheetLayoutView="100" workbookViewId="0">
      <selection activeCell="D7" sqref="D7"/>
    </sheetView>
  </sheetViews>
  <sheetFormatPr defaultColWidth="9.109375" defaultRowHeight="16.5" customHeight="1"/>
  <cols>
    <col min="1" max="1" width="3.44140625" style="165" customWidth="1"/>
    <col min="2" max="2" width="10.88671875" style="165" customWidth="1"/>
    <col min="3" max="3" width="70.88671875" style="165" customWidth="1"/>
    <col min="4" max="4" width="20.88671875" style="165" customWidth="1"/>
    <col min="5" max="16384" width="9.109375" style="165"/>
  </cols>
  <sheetData>
    <row r="1" spans="2:4" ht="16.5" customHeight="1" thickBot="1"/>
    <row r="2" spans="2:4" ht="20.100000000000001" customHeight="1" thickBot="1">
      <c r="B2" s="353" t="str">
        <f>'Bill 2.1.1-Khetias SecondrySewr'!B2:G2</f>
        <v>PROPOSED LAST MILE CONNECTIVITY FOR MAUA SEWERAGE PROJECT</v>
      </c>
      <c r="C2" s="354"/>
      <c r="D2" s="355"/>
    </row>
    <row r="3" spans="2:4" ht="20.100000000000001" customHeight="1" thickBot="1">
      <c r="B3" s="356" t="s">
        <v>348</v>
      </c>
      <c r="C3" s="357"/>
      <c r="D3" s="358"/>
    </row>
    <row r="4" spans="2:4" ht="16.5" customHeight="1">
      <c r="B4" s="166"/>
      <c r="C4" s="167"/>
      <c r="D4" s="168" t="s">
        <v>115</v>
      </c>
    </row>
    <row r="5" spans="2:4" ht="16.5" customHeight="1" thickBot="1">
      <c r="B5" s="169"/>
      <c r="C5" s="170"/>
      <c r="D5" s="171" t="s">
        <v>126</v>
      </c>
    </row>
    <row r="6" spans="2:4" ht="16.5" customHeight="1">
      <c r="B6" s="101"/>
      <c r="C6" s="102"/>
      <c r="D6" s="103"/>
    </row>
    <row r="7" spans="2:4" ht="16.5" customHeight="1">
      <c r="B7" s="94"/>
      <c r="C7" s="91" t="s">
        <v>64</v>
      </c>
      <c r="D7" s="92">
        <f>'Bill 2.8-MauaTertry2'!G35</f>
        <v>0</v>
      </c>
    </row>
    <row r="8" spans="2:4" ht="16.5" customHeight="1">
      <c r="B8" s="94"/>
      <c r="C8" s="91"/>
      <c r="D8" s="92"/>
    </row>
    <row r="9" spans="2:4" s="172" customFormat="1" ht="16.5" customHeight="1">
      <c r="B9" s="94"/>
      <c r="C9" s="91" t="s">
        <v>65</v>
      </c>
      <c r="D9" s="92">
        <f>'Bill 2.8-MauaTertry2'!G68</f>
        <v>0</v>
      </c>
    </row>
    <row r="10" spans="2:4" s="172" customFormat="1" ht="16.5" customHeight="1">
      <c r="B10" s="94"/>
      <c r="C10" s="91"/>
      <c r="D10" s="92"/>
    </row>
    <row r="11" spans="2:4" ht="16.5" customHeight="1">
      <c r="B11" s="94"/>
      <c r="C11" s="91" t="s">
        <v>66</v>
      </c>
      <c r="D11" s="92">
        <f>'Bill 2.8-MauaTertry2'!G76</f>
        <v>0</v>
      </c>
    </row>
    <row r="12" spans="2:4" ht="16.5" customHeight="1">
      <c r="B12" s="94"/>
      <c r="C12" s="91"/>
      <c r="D12" s="92"/>
    </row>
    <row r="13" spans="2:4" ht="16.5" customHeight="1">
      <c r="B13" s="94"/>
      <c r="C13" s="91"/>
      <c r="D13" s="92"/>
    </row>
    <row r="14" spans="2:4" ht="16.5" customHeight="1">
      <c r="B14" s="94"/>
      <c r="C14" s="91"/>
      <c r="D14" s="92"/>
    </row>
    <row r="15" spans="2:4" ht="16.5" customHeight="1">
      <c r="B15" s="94"/>
      <c r="C15" s="91"/>
      <c r="D15" s="92"/>
    </row>
    <row r="16" spans="2:4" ht="16.5" customHeight="1">
      <c r="B16" s="94"/>
      <c r="C16" s="91"/>
      <c r="D16" s="92"/>
    </row>
    <row r="17" spans="2:4" ht="16.5" customHeight="1">
      <c r="B17" s="94"/>
      <c r="C17" s="91"/>
      <c r="D17" s="92"/>
    </row>
    <row r="18" spans="2:4" ht="16.5" customHeight="1">
      <c r="B18" s="94"/>
      <c r="C18" s="91"/>
      <c r="D18" s="92"/>
    </row>
    <row r="19" spans="2:4" ht="16.5" customHeight="1">
      <c r="B19" s="94"/>
      <c r="C19" s="91"/>
      <c r="D19" s="92"/>
    </row>
    <row r="20" spans="2:4" ht="16.5" customHeight="1">
      <c r="B20" s="94"/>
      <c r="C20" s="91"/>
      <c r="D20" s="92"/>
    </row>
    <row r="21" spans="2:4" ht="16.5" customHeight="1">
      <c r="B21" s="94"/>
      <c r="C21" s="91"/>
      <c r="D21" s="92"/>
    </row>
    <row r="22" spans="2:4" ht="16.5" customHeight="1">
      <c r="B22" s="94"/>
      <c r="C22" s="91"/>
      <c r="D22" s="92"/>
    </row>
    <row r="23" spans="2:4" ht="16.5" customHeight="1">
      <c r="B23" s="94"/>
      <c r="C23" s="91"/>
      <c r="D23" s="92"/>
    </row>
    <row r="24" spans="2:4" ht="16.5" customHeight="1">
      <c r="B24" s="94"/>
      <c r="C24" s="91"/>
      <c r="D24" s="92"/>
    </row>
    <row r="25" spans="2:4" ht="16.5" customHeight="1">
      <c r="B25" s="94"/>
      <c r="C25" s="91"/>
      <c r="D25" s="92"/>
    </row>
    <row r="26" spans="2:4" ht="16.5" customHeight="1">
      <c r="B26" s="94"/>
      <c r="C26" s="91"/>
      <c r="D26" s="92"/>
    </row>
    <row r="27" spans="2:4" ht="16.5" customHeight="1">
      <c r="B27" s="94"/>
      <c r="C27" s="91"/>
      <c r="D27" s="92"/>
    </row>
    <row r="28" spans="2:4" ht="16.5" customHeight="1">
      <c r="B28" s="94"/>
      <c r="C28" s="91"/>
      <c r="D28" s="92"/>
    </row>
    <row r="29" spans="2:4" ht="16.5" customHeight="1">
      <c r="B29" s="94"/>
      <c r="C29" s="91"/>
      <c r="D29" s="92"/>
    </row>
    <row r="30" spans="2:4" ht="16.5" customHeight="1">
      <c r="B30" s="94"/>
      <c r="C30" s="91"/>
      <c r="D30" s="92"/>
    </row>
    <row r="31" spans="2:4" ht="16.5" customHeight="1">
      <c r="B31" s="94"/>
      <c r="C31" s="91"/>
      <c r="D31" s="92"/>
    </row>
    <row r="32" spans="2:4" ht="16.5" customHeight="1">
      <c r="B32" s="94"/>
      <c r="C32" s="91"/>
      <c r="D32" s="92"/>
    </row>
    <row r="33" spans="2:4" ht="16.5" customHeight="1">
      <c r="B33" s="94"/>
      <c r="C33" s="91"/>
      <c r="D33" s="92"/>
    </row>
    <row r="34" spans="2:4" ht="16.5" customHeight="1">
      <c r="B34" s="94"/>
      <c r="C34" s="91"/>
      <c r="D34" s="92"/>
    </row>
    <row r="35" spans="2:4" ht="16.5" customHeight="1">
      <c r="B35" s="94"/>
      <c r="C35" s="91"/>
      <c r="D35" s="92"/>
    </row>
    <row r="36" spans="2:4" ht="16.5" customHeight="1">
      <c r="B36" s="94"/>
      <c r="C36" s="91"/>
      <c r="D36" s="92"/>
    </row>
    <row r="37" spans="2:4" ht="16.5" customHeight="1">
      <c r="B37" s="94"/>
      <c r="C37" s="91"/>
      <c r="D37" s="92"/>
    </row>
    <row r="38" spans="2:4" ht="16.5" customHeight="1">
      <c r="B38" s="94"/>
      <c r="C38" s="91"/>
      <c r="D38" s="92"/>
    </row>
    <row r="39" spans="2:4" ht="16.5" customHeight="1">
      <c r="B39" s="94"/>
      <c r="C39" s="91"/>
      <c r="D39" s="92"/>
    </row>
    <row r="40" spans="2:4" ht="16.5" customHeight="1">
      <c r="B40" s="94"/>
      <c r="C40" s="91"/>
      <c r="D40" s="92"/>
    </row>
    <row r="41" spans="2:4" ht="16.5" customHeight="1">
      <c r="B41" s="94"/>
      <c r="C41" s="91"/>
      <c r="D41" s="92"/>
    </row>
    <row r="42" spans="2:4" ht="16.5" customHeight="1">
      <c r="B42" s="94"/>
      <c r="C42" s="91"/>
      <c r="D42" s="92"/>
    </row>
    <row r="43" spans="2:4" ht="16.5" customHeight="1" thickBot="1">
      <c r="B43" s="94"/>
      <c r="C43" s="91"/>
      <c r="D43" s="92"/>
    </row>
    <row r="44" spans="2:4" ht="16.5" customHeight="1" thickBot="1">
      <c r="B44" s="98"/>
      <c r="C44" s="99" t="s">
        <v>117</v>
      </c>
      <c r="D44" s="100">
        <f>SUM(D7:D11)</f>
        <v>0</v>
      </c>
    </row>
  </sheetData>
  <mergeCells count="2">
    <mergeCell ref="B2:D2"/>
    <mergeCell ref="B3:D3"/>
  </mergeCells>
  <printOptions horizontalCentered="1"/>
  <pageMargins left="0.7" right="0.7" top="0.75" bottom="0.75" header="0.3" footer="0.3"/>
  <pageSetup paperSize="9" scale="85" fitToHeight="0" orientation="portrait" r:id="rId1"/>
  <headerFooter>
    <oddFooter>&amp;L&amp;"Cambria,Regular"&amp;9Prepared by Tana Water Works Development Agency&amp;C&amp;"Cambria,Regular"&amp;10&amp;P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pageSetUpPr fitToPage="1"/>
  </sheetPr>
  <dimension ref="B1:D41"/>
  <sheetViews>
    <sheetView view="pageBreakPreview" zoomScaleNormal="100" zoomScaleSheetLayoutView="100" workbookViewId="0">
      <selection activeCell="D15" sqref="D15"/>
    </sheetView>
  </sheetViews>
  <sheetFormatPr defaultColWidth="9.109375" defaultRowHeight="16.5" customHeight="1"/>
  <cols>
    <col min="1" max="1" width="2.88671875" style="80" customWidth="1"/>
    <col min="2" max="2" width="10.88671875" style="80" customWidth="1"/>
    <col min="3" max="3" width="70.88671875" style="80" customWidth="1"/>
    <col min="4" max="4" width="20.88671875" style="80" customWidth="1"/>
    <col min="5" max="16384" width="9.109375" style="80"/>
  </cols>
  <sheetData>
    <row r="1" spans="2:4" ht="16.5" customHeight="1" thickBot="1"/>
    <row r="2" spans="2:4" ht="20.100000000000001" customHeight="1">
      <c r="B2" s="342" t="str">
        <f>'Grand Summary'!B2:D2</f>
        <v>PROPOSED LAST MILE CONNECTIVITY FOR MAUA SEWERAGE PROJECT</v>
      </c>
      <c r="C2" s="343"/>
      <c r="D2" s="344"/>
    </row>
    <row r="3" spans="2:4" ht="20.100000000000001" customHeight="1" thickBot="1">
      <c r="B3" s="345" t="s">
        <v>114</v>
      </c>
      <c r="C3" s="346"/>
      <c r="D3" s="347"/>
    </row>
    <row r="4" spans="2:4" ht="16.5" customHeight="1">
      <c r="B4" s="81"/>
      <c r="C4" s="82"/>
      <c r="D4" s="83" t="s">
        <v>115</v>
      </c>
    </row>
    <row r="5" spans="2:4" ht="16.5" customHeight="1" thickBot="1">
      <c r="B5" s="84"/>
      <c r="C5" s="85"/>
      <c r="D5" s="86" t="s">
        <v>116</v>
      </c>
    </row>
    <row r="6" spans="2:4" ht="16.5" customHeight="1">
      <c r="B6" s="87"/>
      <c r="C6" s="88"/>
      <c r="D6" s="89"/>
    </row>
    <row r="7" spans="2:4" ht="16.5" customHeight="1">
      <c r="B7" s="90"/>
      <c r="C7" s="91" t="s">
        <v>118</v>
      </c>
      <c r="D7" s="92">
        <f>'Bill 1 - P&amp;G'!G25</f>
        <v>0</v>
      </c>
    </row>
    <row r="8" spans="2:4" ht="16.5" customHeight="1">
      <c r="B8" s="90"/>
      <c r="C8" s="91"/>
      <c r="D8" s="92"/>
    </row>
    <row r="9" spans="2:4" ht="16.5" customHeight="1">
      <c r="B9" s="90"/>
      <c r="C9" s="91" t="s">
        <v>119</v>
      </c>
      <c r="D9" s="92">
        <f>'Bill 1 - P&amp;G'!G46</f>
        <v>0</v>
      </c>
    </row>
    <row r="10" spans="2:4" s="93" customFormat="1" ht="16.5" customHeight="1">
      <c r="B10" s="94"/>
      <c r="C10" s="91"/>
      <c r="D10" s="92"/>
    </row>
    <row r="11" spans="2:4" s="93" customFormat="1" ht="16.5" customHeight="1">
      <c r="B11" s="94"/>
      <c r="C11" s="91" t="s">
        <v>120</v>
      </c>
      <c r="D11" s="92">
        <f>'Bill 1 - P&amp;G'!G53</f>
        <v>0</v>
      </c>
    </row>
    <row r="12" spans="2:4" ht="16.5" customHeight="1">
      <c r="B12" s="94"/>
      <c r="C12" s="91"/>
      <c r="D12" s="92"/>
    </row>
    <row r="13" spans="2:4" ht="16.5" customHeight="1">
      <c r="B13" s="94"/>
      <c r="C13" s="91" t="s">
        <v>121</v>
      </c>
      <c r="D13" s="92">
        <f>'Bill 1 - P&amp;G'!G76</f>
        <v>0</v>
      </c>
    </row>
    <row r="14" spans="2:4" ht="16.5" customHeight="1">
      <c r="B14" s="94"/>
      <c r="C14" s="91"/>
      <c r="D14" s="92"/>
    </row>
    <row r="15" spans="2:4" ht="16.5" customHeight="1">
      <c r="B15" s="94"/>
      <c r="C15" s="91" t="s">
        <v>121</v>
      </c>
      <c r="D15" s="92">
        <f>'Bill 1 - P&amp;G'!G89</f>
        <v>0</v>
      </c>
    </row>
    <row r="16" spans="2:4" ht="16.5" customHeight="1">
      <c r="B16" s="94"/>
      <c r="C16" s="91"/>
      <c r="D16" s="92"/>
    </row>
    <row r="17" spans="2:4" ht="16.5" customHeight="1">
      <c r="B17" s="94"/>
      <c r="C17" s="91"/>
      <c r="D17" s="92"/>
    </row>
    <row r="18" spans="2:4" ht="16.5" customHeight="1">
      <c r="B18" s="94"/>
      <c r="C18" s="91"/>
      <c r="D18" s="92"/>
    </row>
    <row r="19" spans="2:4" ht="16.5" customHeight="1">
      <c r="B19" s="94"/>
      <c r="C19" s="91"/>
      <c r="D19" s="92"/>
    </row>
    <row r="20" spans="2:4" ht="16.5" customHeight="1">
      <c r="B20" s="94"/>
      <c r="C20" s="91"/>
      <c r="D20" s="92"/>
    </row>
    <row r="21" spans="2:4" ht="16.5" customHeight="1">
      <c r="B21" s="94"/>
      <c r="C21" s="91"/>
      <c r="D21" s="92"/>
    </row>
    <row r="22" spans="2:4" ht="16.5" customHeight="1">
      <c r="B22" s="94"/>
      <c r="C22" s="91"/>
      <c r="D22" s="92"/>
    </row>
    <row r="23" spans="2:4" ht="16.5" customHeight="1">
      <c r="B23" s="94"/>
      <c r="C23" s="91"/>
      <c r="D23" s="92"/>
    </row>
    <row r="24" spans="2:4" ht="16.5" customHeight="1">
      <c r="B24" s="94"/>
      <c r="C24" s="91"/>
      <c r="D24" s="92"/>
    </row>
    <row r="25" spans="2:4" ht="16.5" customHeight="1">
      <c r="B25" s="94"/>
      <c r="C25" s="91"/>
      <c r="D25" s="92"/>
    </row>
    <row r="26" spans="2:4" ht="16.5" customHeight="1">
      <c r="B26" s="94"/>
      <c r="C26" s="91"/>
      <c r="D26" s="92"/>
    </row>
    <row r="27" spans="2:4" ht="16.5" customHeight="1">
      <c r="B27" s="94"/>
      <c r="C27" s="91"/>
      <c r="D27" s="92"/>
    </row>
    <row r="28" spans="2:4" ht="16.5" customHeight="1">
      <c r="B28" s="94"/>
      <c r="C28" s="91"/>
      <c r="D28" s="92"/>
    </row>
    <row r="29" spans="2:4" ht="16.5" customHeight="1">
      <c r="B29" s="94"/>
      <c r="C29" s="91"/>
      <c r="D29" s="92"/>
    </row>
    <row r="30" spans="2:4" ht="16.5" customHeight="1">
      <c r="B30" s="94"/>
      <c r="C30" s="91"/>
      <c r="D30" s="92"/>
    </row>
    <row r="31" spans="2:4" ht="16.5" customHeight="1">
      <c r="B31" s="94"/>
      <c r="C31" s="91"/>
      <c r="D31" s="92"/>
    </row>
    <row r="32" spans="2:4" ht="16.5" customHeight="1">
      <c r="B32" s="94"/>
      <c r="C32" s="91"/>
      <c r="D32" s="92"/>
    </row>
    <row r="33" spans="2:4" ht="16.5" customHeight="1">
      <c r="B33" s="94"/>
      <c r="C33" s="91"/>
      <c r="D33" s="92"/>
    </row>
    <row r="34" spans="2:4" ht="16.5" customHeight="1">
      <c r="B34" s="94"/>
      <c r="C34" s="91"/>
      <c r="D34" s="92"/>
    </row>
    <row r="35" spans="2:4" ht="16.5" customHeight="1">
      <c r="B35" s="94"/>
      <c r="C35" s="91"/>
      <c r="D35" s="92"/>
    </row>
    <row r="36" spans="2:4" ht="16.5" customHeight="1">
      <c r="B36" s="94"/>
      <c r="C36" s="91"/>
      <c r="D36" s="92"/>
    </row>
    <row r="37" spans="2:4" ht="16.5" customHeight="1">
      <c r="B37" s="94"/>
      <c r="C37" s="91"/>
      <c r="D37" s="92"/>
    </row>
    <row r="38" spans="2:4" ht="16.5" customHeight="1">
      <c r="B38" s="94"/>
      <c r="C38" s="91"/>
      <c r="D38" s="92"/>
    </row>
    <row r="39" spans="2:4" ht="16.5" customHeight="1">
      <c r="B39" s="94"/>
      <c r="C39" s="91"/>
      <c r="D39" s="92"/>
    </row>
    <row r="40" spans="2:4" ht="16.5" customHeight="1" thickBot="1">
      <c r="B40" s="95"/>
      <c r="C40" s="96"/>
      <c r="D40" s="97"/>
    </row>
    <row r="41" spans="2:4" ht="16.5" customHeight="1" thickBot="1">
      <c r="B41" s="98"/>
      <c r="C41" s="99" t="s">
        <v>117</v>
      </c>
      <c r="D41" s="100">
        <f>SUM(D7:D15)</f>
        <v>0</v>
      </c>
    </row>
  </sheetData>
  <mergeCells count="2">
    <mergeCell ref="B2:D2"/>
    <mergeCell ref="B3:D3"/>
  </mergeCells>
  <printOptions horizontalCentered="1"/>
  <pageMargins left="0.7" right="0.7" top="0.75" bottom="0.75" header="0.3" footer="0.3"/>
  <pageSetup paperSize="9" scale="85" fitToHeight="0" orientation="portrait" r:id="rId1"/>
  <headerFooter>
    <oddFooter>&amp;L&amp;"Cambria,Regular"&amp;10Prepared by Tana Water Works Development Agency&amp;C&amp;"Cambria,Regular"&amp;10&amp;P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IG73"/>
  <sheetViews>
    <sheetView view="pageBreakPreview" topLeftCell="A61" zoomScaleNormal="100" zoomScaleSheetLayoutView="100" zoomScalePageLayoutView="70" workbookViewId="0">
      <selection activeCell="F12" sqref="F12:F13"/>
    </sheetView>
  </sheetViews>
  <sheetFormatPr defaultColWidth="9.109375" defaultRowHeight="13.2"/>
  <cols>
    <col min="1" max="1" width="2.88671875" style="162" customWidth="1"/>
    <col min="2" max="2" width="10.88671875" style="6" customWidth="1"/>
    <col min="3" max="3" width="50.88671875" style="7" customWidth="1"/>
    <col min="4" max="5" width="13.109375" style="6" customWidth="1"/>
    <col min="6" max="6" width="15.88671875" style="6" customWidth="1"/>
    <col min="7" max="7" width="20.88671875" style="6" customWidth="1"/>
    <col min="8" max="105" width="9.109375" style="162"/>
    <col min="106" max="106" width="45.88671875" style="162" customWidth="1"/>
    <col min="107" max="16384" width="9.109375" style="162"/>
  </cols>
  <sheetData>
    <row r="1" spans="2:7" s="8" customFormat="1" ht="15" customHeight="1" thickBot="1">
      <c r="B1" s="351"/>
      <c r="C1" s="351"/>
      <c r="D1" s="351"/>
      <c r="E1" s="351"/>
      <c r="F1" s="352"/>
      <c r="G1" s="352"/>
    </row>
    <row r="2" spans="2:7" s="8" customFormat="1" ht="20.100000000000001" customHeight="1">
      <c r="B2" s="339" t="str">
        <f>'Bill 2.7 Collection Sheet'!B2:D2</f>
        <v>PROPOSED LAST MILE CONNECTIVITY FOR MAUA SEWERAGE PROJECT</v>
      </c>
      <c r="C2" s="340"/>
      <c r="D2" s="340"/>
      <c r="E2" s="340"/>
      <c r="F2" s="340"/>
      <c r="G2" s="341"/>
    </row>
    <row r="3" spans="2:7" s="8" customFormat="1" ht="20.100000000000001" customHeight="1" thickBot="1">
      <c r="B3" s="348" t="s">
        <v>362</v>
      </c>
      <c r="C3" s="349"/>
      <c r="D3" s="349"/>
      <c r="E3" s="349"/>
      <c r="F3" s="349"/>
      <c r="G3" s="350"/>
    </row>
    <row r="4" spans="2:7" s="8" customFormat="1" ht="27" thickBot="1">
      <c r="B4" s="217"/>
      <c r="C4" s="176" t="s">
        <v>82</v>
      </c>
      <c r="D4" s="177" t="s">
        <v>81</v>
      </c>
      <c r="E4" s="173" t="s">
        <v>91</v>
      </c>
      <c r="F4" s="173" t="s">
        <v>92</v>
      </c>
      <c r="G4" s="218" t="s">
        <v>252</v>
      </c>
    </row>
    <row r="5" spans="2:7">
      <c r="B5" s="58" t="s">
        <v>24</v>
      </c>
      <c r="C5" s="163" t="s">
        <v>25</v>
      </c>
      <c r="D5" s="51"/>
      <c r="E5" s="51"/>
      <c r="F5" s="52"/>
      <c r="G5" s="53"/>
    </row>
    <row r="6" spans="2:7">
      <c r="B6" s="14"/>
      <c r="C6" s="30" t="s">
        <v>26</v>
      </c>
      <c r="D6" s="15"/>
      <c r="E6" s="15"/>
      <c r="F6" s="16"/>
      <c r="G6" s="54"/>
    </row>
    <row r="7" spans="2:7">
      <c r="B7" s="14"/>
      <c r="C7" s="56" t="s">
        <v>27</v>
      </c>
      <c r="D7" s="15"/>
      <c r="E7" s="15"/>
      <c r="F7" s="16"/>
      <c r="G7" s="54"/>
    </row>
    <row r="8" spans="2:7" ht="39.6">
      <c r="B8" s="14"/>
      <c r="C8" s="30" t="s">
        <v>28</v>
      </c>
      <c r="D8" s="15"/>
      <c r="E8" s="15"/>
      <c r="F8" s="16"/>
      <c r="G8" s="54"/>
    </row>
    <row r="9" spans="2:7">
      <c r="B9" s="14" t="s">
        <v>244</v>
      </c>
      <c r="C9" s="30" t="s">
        <v>332</v>
      </c>
      <c r="D9" s="15" t="s">
        <v>29</v>
      </c>
      <c r="E9" s="15">
        <f>170+140+190+300+90+300+160</f>
        <v>1350</v>
      </c>
      <c r="F9" s="16">
        <f>'Bill 2.1-Total Petrol Station'!F9</f>
        <v>0</v>
      </c>
      <c r="G9" s="54">
        <f>F9*E9</f>
        <v>0</v>
      </c>
    </row>
    <row r="10" spans="2:7">
      <c r="B10" s="14" t="s">
        <v>245</v>
      </c>
      <c r="C10" s="30" t="s">
        <v>323</v>
      </c>
      <c r="D10" s="15" t="s">
        <v>18</v>
      </c>
      <c r="E10" s="15">
        <f>SUM(E31:E37)</f>
        <v>46</v>
      </c>
      <c r="F10" s="16">
        <f>'Bill 2.1-Total Petrol Station'!F10</f>
        <v>0</v>
      </c>
      <c r="G10" s="54">
        <f>E10*F10</f>
        <v>0</v>
      </c>
    </row>
    <row r="11" spans="2:7">
      <c r="B11" s="14"/>
      <c r="C11" s="56" t="s">
        <v>30</v>
      </c>
      <c r="D11" s="15"/>
      <c r="E11" s="15"/>
      <c r="F11" s="16">
        <f>'Bill 2.1-Total Petrol Station'!F11</f>
        <v>0</v>
      </c>
      <c r="G11" s="54"/>
    </row>
    <row r="12" spans="2:7" ht="79.2">
      <c r="B12" s="14" t="s">
        <v>212</v>
      </c>
      <c r="C12" s="30" t="s">
        <v>31</v>
      </c>
      <c r="D12" s="15" t="s">
        <v>32</v>
      </c>
      <c r="E12" s="15">
        <v>1</v>
      </c>
      <c r="F12" s="16"/>
      <c r="G12" s="54">
        <f>F12</f>
        <v>0</v>
      </c>
    </row>
    <row r="13" spans="2:7" ht="39.6">
      <c r="B13" s="14" t="s">
        <v>213</v>
      </c>
      <c r="C13" s="30" t="s">
        <v>33</v>
      </c>
      <c r="D13" s="15" t="s">
        <v>32</v>
      </c>
      <c r="E13" s="15">
        <v>1</v>
      </c>
      <c r="F13" s="16"/>
      <c r="G13" s="54">
        <f>F13</f>
        <v>0</v>
      </c>
    </row>
    <row r="14" spans="2:7" ht="18" customHeight="1">
      <c r="B14" s="221" t="s">
        <v>34</v>
      </c>
      <c r="C14" s="174" t="s">
        <v>35</v>
      </c>
      <c r="D14" s="33"/>
      <c r="E14" s="34"/>
      <c r="F14" s="16">
        <f>'Bill 2.1-Total Petrol Station'!F14</f>
        <v>0</v>
      </c>
      <c r="G14" s="183"/>
    </row>
    <row r="15" spans="2:7" ht="105.6">
      <c r="B15" s="221"/>
      <c r="C15" s="232" t="s">
        <v>314</v>
      </c>
      <c r="D15" s="33"/>
      <c r="E15" s="34"/>
      <c r="F15" s="16">
        <f>'Bill 2.1-Total Petrol Station'!F15</f>
        <v>0</v>
      </c>
      <c r="G15" s="183"/>
    </row>
    <row r="16" spans="2:7">
      <c r="B16" s="14"/>
      <c r="C16" s="56" t="s">
        <v>36</v>
      </c>
      <c r="D16" s="15"/>
      <c r="E16" s="15"/>
      <c r="F16" s="16">
        <f>'Bill 2.1-Total Petrol Station'!F16</f>
        <v>0</v>
      </c>
      <c r="G16" s="54"/>
    </row>
    <row r="17" spans="2:7" ht="139.5" customHeight="1">
      <c r="B17" s="14" t="s">
        <v>214</v>
      </c>
      <c r="C17" s="30" t="s">
        <v>404</v>
      </c>
      <c r="D17" s="15" t="s">
        <v>210</v>
      </c>
      <c r="E17" s="15">
        <f>E9*4</f>
        <v>5400</v>
      </c>
      <c r="F17" s="16">
        <f>'Bill 2.1-Total Petrol Station'!F17</f>
        <v>0</v>
      </c>
      <c r="G17" s="54">
        <f t="shared" ref="G17:G28" si="0">F17*E17</f>
        <v>0</v>
      </c>
    </row>
    <row r="18" spans="2:7" ht="26.4">
      <c r="B18" s="14"/>
      <c r="C18" s="30" t="s">
        <v>37</v>
      </c>
      <c r="D18" s="15"/>
      <c r="E18" s="15"/>
      <c r="F18" s="16">
        <f>'Bill 2.1-Total Petrol Station'!F18</f>
        <v>0</v>
      </c>
      <c r="G18" s="54"/>
    </row>
    <row r="19" spans="2:7">
      <c r="B19" s="14" t="s">
        <v>215</v>
      </c>
      <c r="C19" s="30" t="s">
        <v>316</v>
      </c>
      <c r="D19" s="15" t="s">
        <v>18</v>
      </c>
      <c r="E19" s="15">
        <v>6</v>
      </c>
      <c r="F19" s="16">
        <f>'Bill 2.1-Total Petrol Station'!F19</f>
        <v>0</v>
      </c>
      <c r="G19" s="184">
        <f t="shared" ref="G19" si="1">F19*E19</f>
        <v>0</v>
      </c>
    </row>
    <row r="20" spans="2:7">
      <c r="B20" s="14" t="s">
        <v>216</v>
      </c>
      <c r="C20" s="30" t="s">
        <v>38</v>
      </c>
      <c r="D20" s="15" t="s">
        <v>18</v>
      </c>
      <c r="E20" s="15">
        <v>2</v>
      </c>
      <c r="F20" s="16">
        <f>'Bill 2.1-Total Petrol Station'!F20</f>
        <v>0</v>
      </c>
      <c r="G20" s="184">
        <f t="shared" si="0"/>
        <v>0</v>
      </c>
    </row>
    <row r="21" spans="2:7">
      <c r="B21" s="14" t="s">
        <v>315</v>
      </c>
      <c r="C21" s="30" t="s">
        <v>39</v>
      </c>
      <c r="D21" s="15" t="s">
        <v>18</v>
      </c>
      <c r="E21" s="15">
        <v>3</v>
      </c>
      <c r="F21" s="16">
        <f>'Bill 2.1-Total Petrol Station'!F21</f>
        <v>0</v>
      </c>
      <c r="G21" s="184">
        <f t="shared" si="0"/>
        <v>0</v>
      </c>
    </row>
    <row r="22" spans="2:7">
      <c r="B22" s="14" t="s">
        <v>40</v>
      </c>
      <c r="C22" s="56" t="s">
        <v>41</v>
      </c>
      <c r="D22" s="15"/>
      <c r="E22" s="15"/>
      <c r="F22" s="16">
        <f>'Bill 2.1-Total Petrol Station'!F22</f>
        <v>0</v>
      </c>
      <c r="G22" s="54"/>
    </row>
    <row r="23" spans="2:7" ht="79.2">
      <c r="B23" s="14"/>
      <c r="C23" s="30" t="s">
        <v>311</v>
      </c>
      <c r="D23" s="15"/>
      <c r="E23" s="15"/>
      <c r="F23" s="16">
        <f>'Bill 2.1-Total Petrol Station'!F23</f>
        <v>0</v>
      </c>
      <c r="G23" s="54"/>
    </row>
    <row r="24" spans="2:7">
      <c r="B24" s="14" t="s">
        <v>217</v>
      </c>
      <c r="C24" s="30" t="s">
        <v>333</v>
      </c>
      <c r="D24" s="15" t="s">
        <v>29</v>
      </c>
      <c r="E24" s="15">
        <v>830</v>
      </c>
      <c r="F24" s="16">
        <f>'Bill 2.1-Total Petrol Station'!F24</f>
        <v>0</v>
      </c>
      <c r="G24" s="54">
        <f t="shared" si="0"/>
        <v>0</v>
      </c>
    </row>
    <row r="25" spans="2:7">
      <c r="B25" s="14" t="s">
        <v>218</v>
      </c>
      <c r="C25" s="30" t="s">
        <v>334</v>
      </c>
      <c r="D25" s="15" t="s">
        <v>29</v>
      </c>
      <c r="E25" s="15">
        <v>360</v>
      </c>
      <c r="F25" s="16">
        <f>'Bill 2.1-Total Petrol Station'!F25</f>
        <v>0</v>
      </c>
      <c r="G25" s="54">
        <f t="shared" si="0"/>
        <v>0</v>
      </c>
    </row>
    <row r="26" spans="2:7">
      <c r="B26" s="14" t="s">
        <v>219</v>
      </c>
      <c r="C26" s="30" t="s">
        <v>335</v>
      </c>
      <c r="D26" s="15" t="s">
        <v>29</v>
      </c>
      <c r="E26" s="15">
        <v>0</v>
      </c>
      <c r="F26" s="16">
        <f>'Bill 2.1-Total Petrol Station'!F26</f>
        <v>0</v>
      </c>
      <c r="G26" s="54">
        <f t="shared" si="0"/>
        <v>0</v>
      </c>
    </row>
    <row r="27" spans="2:7">
      <c r="B27" s="14" t="s">
        <v>220</v>
      </c>
      <c r="C27" s="30" t="s">
        <v>336</v>
      </c>
      <c r="D27" s="15" t="s">
        <v>29</v>
      </c>
      <c r="E27" s="15">
        <v>60</v>
      </c>
      <c r="F27" s="16">
        <f>'Bill 2.1-Total Petrol Station'!F27</f>
        <v>0</v>
      </c>
      <c r="G27" s="54">
        <f t="shared" si="0"/>
        <v>0</v>
      </c>
    </row>
    <row r="28" spans="2:7">
      <c r="B28" s="14" t="s">
        <v>246</v>
      </c>
      <c r="C28" s="30" t="s">
        <v>337</v>
      </c>
      <c r="D28" s="15" t="s">
        <v>29</v>
      </c>
      <c r="E28" s="15">
        <v>100</v>
      </c>
      <c r="F28" s="16">
        <f>'Bill 2.1-Total Petrol Station'!F28</f>
        <v>0</v>
      </c>
      <c r="G28" s="54">
        <f t="shared" si="0"/>
        <v>0</v>
      </c>
    </row>
    <row r="29" spans="2:7">
      <c r="B29" s="14" t="s">
        <v>42</v>
      </c>
      <c r="C29" s="56" t="s">
        <v>43</v>
      </c>
      <c r="D29" s="15"/>
      <c r="E29" s="15"/>
      <c r="F29" s="16"/>
      <c r="G29" s="54"/>
    </row>
    <row r="30" spans="2:7" ht="92.4">
      <c r="B30" s="14"/>
      <c r="C30" s="30" t="s">
        <v>317</v>
      </c>
      <c r="D30" s="15"/>
      <c r="E30" s="15"/>
      <c r="F30" s="16"/>
      <c r="G30" s="54"/>
    </row>
    <row r="31" spans="2:7">
      <c r="B31" s="14" t="s">
        <v>221</v>
      </c>
      <c r="C31" s="30" t="s">
        <v>67</v>
      </c>
      <c r="D31" s="15" t="s">
        <v>18</v>
      </c>
      <c r="E31" s="15">
        <f>4+3+6+12+3+6</f>
        <v>34</v>
      </c>
      <c r="F31" s="16">
        <f>'Bill 2.1-Total Petrol Station'!F33</f>
        <v>0</v>
      </c>
      <c r="G31" s="54">
        <f>F31*E31</f>
        <v>0</v>
      </c>
    </row>
    <row r="32" spans="2:7" ht="13.8" thickBot="1">
      <c r="B32" s="14"/>
      <c r="C32" s="30"/>
      <c r="D32" s="15"/>
      <c r="E32" s="15"/>
      <c r="F32" s="16">
        <f>'Bill 2.1-Total Petrol Station'!F34</f>
        <v>0</v>
      </c>
      <c r="G32" s="54"/>
    </row>
    <row r="33" spans="2:7" ht="13.8" thickBot="1">
      <c r="B33" s="224" t="s">
        <v>310</v>
      </c>
      <c r="C33" s="178"/>
      <c r="D33" s="179"/>
      <c r="E33" s="180"/>
      <c r="F33" s="180"/>
      <c r="G33" s="43">
        <f>SUM(G9:G31)</f>
        <v>0</v>
      </c>
    </row>
    <row r="34" spans="2:7">
      <c r="B34" s="14" t="s">
        <v>222</v>
      </c>
      <c r="C34" s="30" t="s">
        <v>68</v>
      </c>
      <c r="D34" s="15" t="s">
        <v>18</v>
      </c>
      <c r="E34" s="15">
        <f>1+2+2+4</f>
        <v>9</v>
      </c>
      <c r="F34" s="16">
        <f>'Bill 2.1-Total Petrol Station'!F36</f>
        <v>0</v>
      </c>
      <c r="G34" s="54">
        <f t="shared" ref="G34:G44" si="2">F34*E34</f>
        <v>0</v>
      </c>
    </row>
    <row r="35" spans="2:7">
      <c r="B35" s="14" t="s">
        <v>223</v>
      </c>
      <c r="C35" s="30" t="s">
        <v>69</v>
      </c>
      <c r="D35" s="15" t="s">
        <v>18</v>
      </c>
      <c r="E35" s="15">
        <v>0</v>
      </c>
      <c r="F35" s="16">
        <f>'Bill 2.1-Total Petrol Station'!F37</f>
        <v>0</v>
      </c>
      <c r="G35" s="54">
        <f t="shared" si="2"/>
        <v>0</v>
      </c>
    </row>
    <row r="36" spans="2:7">
      <c r="B36" s="14" t="s">
        <v>224</v>
      </c>
      <c r="C36" s="30" t="s">
        <v>70</v>
      </c>
      <c r="D36" s="15" t="s">
        <v>18</v>
      </c>
      <c r="E36" s="15">
        <v>1</v>
      </c>
      <c r="F36" s="16">
        <f>'Bill 2.1-Total Petrol Station'!F38</f>
        <v>0</v>
      </c>
      <c r="G36" s="54">
        <f t="shared" si="2"/>
        <v>0</v>
      </c>
    </row>
    <row r="37" spans="2:7">
      <c r="B37" s="14" t="s">
        <v>225</v>
      </c>
      <c r="C37" s="30" t="s">
        <v>71</v>
      </c>
      <c r="D37" s="15" t="s">
        <v>18</v>
      </c>
      <c r="E37" s="15">
        <v>2</v>
      </c>
      <c r="F37" s="16">
        <f>'Bill 2.1-Total Petrol Station'!F39</f>
        <v>0</v>
      </c>
      <c r="G37" s="54">
        <f t="shared" si="2"/>
        <v>0</v>
      </c>
    </row>
    <row r="38" spans="2:7">
      <c r="B38" s="14"/>
      <c r="C38" s="56" t="s">
        <v>44</v>
      </c>
      <c r="D38" s="15"/>
      <c r="E38" s="15"/>
      <c r="F38" s="16"/>
      <c r="G38" s="54"/>
    </row>
    <row r="39" spans="2:7" ht="26.4">
      <c r="B39" s="14" t="s">
        <v>226</v>
      </c>
      <c r="C39" s="30" t="s">
        <v>74</v>
      </c>
      <c r="D39" s="15" t="s">
        <v>18</v>
      </c>
      <c r="E39" s="15">
        <v>6</v>
      </c>
      <c r="F39" s="16">
        <f>'Bill 2.1-Total Petrol Station'!F44</f>
        <v>0</v>
      </c>
      <c r="G39" s="54">
        <f t="shared" si="2"/>
        <v>0</v>
      </c>
    </row>
    <row r="40" spans="2:7" ht="26.4">
      <c r="B40" s="14" t="s">
        <v>227</v>
      </c>
      <c r="C40" s="30" t="s">
        <v>75</v>
      </c>
      <c r="D40" s="15" t="s">
        <v>18</v>
      </c>
      <c r="E40" s="15">
        <v>1</v>
      </c>
      <c r="F40" s="16">
        <f>'Bill 2.1-Total Petrol Station'!F45</f>
        <v>0</v>
      </c>
      <c r="G40" s="54">
        <f t="shared" si="2"/>
        <v>0</v>
      </c>
    </row>
    <row r="41" spans="2:7" ht="39.6">
      <c r="B41" s="14" t="s">
        <v>228</v>
      </c>
      <c r="C41" s="30" t="s">
        <v>45</v>
      </c>
      <c r="D41" s="15" t="s">
        <v>18</v>
      </c>
      <c r="E41" s="15">
        <v>8</v>
      </c>
      <c r="F41" s="16">
        <f>'Bill 2.1-Total Petrol Station'!F46</f>
        <v>0</v>
      </c>
      <c r="G41" s="54">
        <f t="shared" si="2"/>
        <v>0</v>
      </c>
    </row>
    <row r="42" spans="2:7" ht="39.6">
      <c r="B42" s="14" t="s">
        <v>229</v>
      </c>
      <c r="C42" s="30" t="s">
        <v>46</v>
      </c>
      <c r="D42" s="15" t="s">
        <v>18</v>
      </c>
      <c r="E42" s="15">
        <v>3</v>
      </c>
      <c r="F42" s="16">
        <f>'Bill 2.1-Total Petrol Station'!F47</f>
        <v>0</v>
      </c>
      <c r="G42" s="54">
        <f t="shared" si="2"/>
        <v>0</v>
      </c>
    </row>
    <row r="43" spans="2:7" ht="39.6">
      <c r="B43" s="233" t="s">
        <v>230</v>
      </c>
      <c r="C43" s="234" t="s">
        <v>47</v>
      </c>
      <c r="D43" s="235" t="s">
        <v>18</v>
      </c>
      <c r="E43" s="235">
        <v>2</v>
      </c>
      <c r="F43" s="16">
        <f>'Bill 2.1-Total Petrol Station'!F48</f>
        <v>0</v>
      </c>
      <c r="G43" s="237">
        <f t="shared" si="2"/>
        <v>0</v>
      </c>
    </row>
    <row r="44" spans="2:7" ht="39.6">
      <c r="B44" s="14" t="s">
        <v>231</v>
      </c>
      <c r="C44" s="30" t="s">
        <v>48</v>
      </c>
      <c r="D44" s="15" t="s">
        <v>18</v>
      </c>
      <c r="E44" s="15">
        <v>4</v>
      </c>
      <c r="F44" s="16">
        <f>'Bill 2.1-Total Petrol Station'!F49</f>
        <v>0</v>
      </c>
      <c r="G44" s="54">
        <f t="shared" si="2"/>
        <v>0</v>
      </c>
    </row>
    <row r="45" spans="2:7">
      <c r="B45" s="14"/>
      <c r="C45" s="56" t="s">
        <v>49</v>
      </c>
      <c r="D45" s="15"/>
      <c r="E45" s="15"/>
      <c r="F45" s="16">
        <f>'Bill 2.1-Total Petrol Station'!F50</f>
        <v>0</v>
      </c>
      <c r="G45" s="54"/>
    </row>
    <row r="46" spans="2:7" ht="39.6">
      <c r="B46" s="14" t="s">
        <v>232</v>
      </c>
      <c r="C46" s="30" t="s">
        <v>50</v>
      </c>
      <c r="D46" s="15" t="s">
        <v>32</v>
      </c>
      <c r="E46" s="15">
        <v>1</v>
      </c>
      <c r="F46" s="16">
        <f>'Bill 2.1-Total Petrol Station'!F51</f>
        <v>0</v>
      </c>
      <c r="G46" s="54">
        <f>F46</f>
        <v>0</v>
      </c>
    </row>
    <row r="47" spans="2:7">
      <c r="B47" s="14"/>
      <c r="C47" s="30" t="s">
        <v>3</v>
      </c>
      <c r="D47" s="15"/>
      <c r="E47" s="15"/>
      <c r="F47" s="16">
        <f>'Bill 2.1-Total Petrol Station'!F52</f>
        <v>0</v>
      </c>
      <c r="G47" s="54"/>
    </row>
    <row r="48" spans="2:7">
      <c r="B48" s="14"/>
      <c r="C48" s="30" t="s">
        <v>2</v>
      </c>
      <c r="D48" s="15"/>
      <c r="E48" s="15"/>
      <c r="F48" s="16">
        <f>'Bill 2.1-Total Petrol Station'!F53</f>
        <v>0</v>
      </c>
      <c r="G48" s="54"/>
    </row>
    <row r="49" spans="2:7">
      <c r="B49" s="14"/>
      <c r="C49" s="56" t="s">
        <v>51</v>
      </c>
      <c r="D49" s="15"/>
      <c r="E49" s="15"/>
      <c r="F49" s="16">
        <f>'Bill 2.1-Total Petrol Station'!F54</f>
        <v>0</v>
      </c>
      <c r="G49" s="54"/>
    </row>
    <row r="50" spans="2:7" ht="92.4">
      <c r="B50" s="14" t="s">
        <v>251</v>
      </c>
      <c r="C50" s="30" t="s">
        <v>76</v>
      </c>
      <c r="D50" s="15" t="s">
        <v>29</v>
      </c>
      <c r="E50" s="15">
        <v>35</v>
      </c>
      <c r="F50" s="16">
        <f>'Bill 2.1-Total Petrol Station'!F55</f>
        <v>0</v>
      </c>
      <c r="G50" s="54">
        <f>F50*E50</f>
        <v>0</v>
      </c>
    </row>
    <row r="51" spans="2:7" ht="105.6">
      <c r="B51" s="14" t="s">
        <v>233</v>
      </c>
      <c r="C51" s="216" t="s">
        <v>400</v>
      </c>
      <c r="D51" s="15" t="s">
        <v>29</v>
      </c>
      <c r="E51" s="15">
        <v>18</v>
      </c>
      <c r="F51" s="16">
        <f>'Bill 2.1-Total Petrol Station'!F56</f>
        <v>0</v>
      </c>
      <c r="G51" s="54">
        <f>E51*F51</f>
        <v>0</v>
      </c>
    </row>
    <row r="52" spans="2:7" ht="26.4">
      <c r="B52" s="14" t="s">
        <v>234</v>
      </c>
      <c r="C52" s="216" t="s">
        <v>52</v>
      </c>
      <c r="D52" s="15" t="s">
        <v>210</v>
      </c>
      <c r="E52" s="15">
        <f>20%*E51*2</f>
        <v>7.2</v>
      </c>
      <c r="F52" s="16">
        <f>'Bill 2.1-Total Petrol Station'!F57</f>
        <v>0</v>
      </c>
      <c r="G52" s="54">
        <f>E52*F52</f>
        <v>0</v>
      </c>
    </row>
    <row r="53" spans="2:7" ht="39.6">
      <c r="B53" s="14" t="s">
        <v>309</v>
      </c>
      <c r="C53" s="216" t="s">
        <v>53</v>
      </c>
      <c r="D53" s="15" t="s">
        <v>32</v>
      </c>
      <c r="E53" s="15">
        <v>1</v>
      </c>
      <c r="F53" s="16">
        <f>'Bill 2.1-Total Petrol Station'!F58</f>
        <v>0</v>
      </c>
      <c r="G53" s="54">
        <f>E53*F53</f>
        <v>0</v>
      </c>
    </row>
    <row r="54" spans="2:7">
      <c r="B54" s="14"/>
      <c r="C54" s="216" t="s">
        <v>3</v>
      </c>
      <c r="D54" s="15"/>
      <c r="E54" s="15"/>
      <c r="F54" s="16">
        <f>'Bill 2.1-Total Petrol Station'!F59</f>
        <v>0</v>
      </c>
      <c r="G54" s="54"/>
    </row>
    <row r="55" spans="2:7">
      <c r="B55" s="14"/>
      <c r="C55" s="216" t="s">
        <v>2</v>
      </c>
      <c r="D55" s="15"/>
      <c r="E55" s="15"/>
      <c r="F55" s="16">
        <f>'Bill 2.1-Total Petrol Station'!F60</f>
        <v>0</v>
      </c>
      <c r="G55" s="54"/>
    </row>
    <row r="56" spans="2:7">
      <c r="B56" s="14"/>
      <c r="C56" s="216" t="s">
        <v>4</v>
      </c>
      <c r="D56" s="15"/>
      <c r="E56" s="15"/>
      <c r="F56" s="16">
        <f>'Bill 2.1-Total Petrol Station'!F61</f>
        <v>0</v>
      </c>
      <c r="G56" s="54"/>
    </row>
    <row r="57" spans="2:7">
      <c r="B57" s="14" t="s">
        <v>235</v>
      </c>
      <c r="C57" s="30" t="s">
        <v>54</v>
      </c>
      <c r="D57" s="15" t="s">
        <v>29</v>
      </c>
      <c r="E57" s="15">
        <v>40</v>
      </c>
      <c r="F57" s="16">
        <f>'Bill 2.1-Total Petrol Station'!F62</f>
        <v>0</v>
      </c>
      <c r="G57" s="54">
        <f t="shared" ref="G57:G72" si="3">F57*E57</f>
        <v>0</v>
      </c>
    </row>
    <row r="58" spans="2:7" ht="26.4">
      <c r="B58" s="14" t="s">
        <v>236</v>
      </c>
      <c r="C58" s="30" t="s">
        <v>55</v>
      </c>
      <c r="D58" s="15" t="s">
        <v>29</v>
      </c>
      <c r="E58" s="15">
        <f>E9</f>
        <v>1350</v>
      </c>
      <c r="F58" s="16">
        <f>'Bill 2.1-Total Petrol Station'!F63</f>
        <v>0</v>
      </c>
      <c r="G58" s="54">
        <f t="shared" si="3"/>
        <v>0</v>
      </c>
    </row>
    <row r="59" spans="2:7" ht="26.4">
      <c r="B59" s="14" t="s">
        <v>56</v>
      </c>
      <c r="C59" s="56" t="s">
        <v>57</v>
      </c>
      <c r="D59" s="15"/>
      <c r="E59" s="15"/>
      <c r="F59" s="16">
        <f>'Bill 2.1-Total Petrol Station'!F64</f>
        <v>0</v>
      </c>
      <c r="G59" s="54"/>
    </row>
    <row r="60" spans="2:7">
      <c r="B60" s="14"/>
      <c r="C60" s="30" t="s">
        <v>58</v>
      </c>
      <c r="D60" s="15"/>
      <c r="E60" s="15"/>
      <c r="F60" s="16">
        <f>'Bill 2.1-Total Petrol Station'!F65</f>
        <v>0</v>
      </c>
      <c r="G60" s="54"/>
    </row>
    <row r="61" spans="2:7" s="164" customFormat="1">
      <c r="B61" s="14"/>
      <c r="C61" s="30" t="s">
        <v>59</v>
      </c>
      <c r="D61" s="15"/>
      <c r="E61" s="15"/>
      <c r="F61" s="16">
        <f>'Bill 2.1-Total Petrol Station'!F66</f>
        <v>0</v>
      </c>
      <c r="G61" s="184"/>
    </row>
    <row r="62" spans="2:7" ht="14.4">
      <c r="B62" s="14" t="s">
        <v>237</v>
      </c>
      <c r="C62" s="30" t="s">
        <v>60</v>
      </c>
      <c r="D62" s="15" t="s">
        <v>210</v>
      </c>
      <c r="E62" s="231">
        <f>(3.142*0.4*0.4)*28</f>
        <v>14.076160000000002</v>
      </c>
      <c r="F62" s="16">
        <f>'Bill 2.1-Total Petrol Station'!F67</f>
        <v>0</v>
      </c>
      <c r="G62" s="54">
        <f t="shared" si="3"/>
        <v>0</v>
      </c>
    </row>
    <row r="63" spans="2:7" ht="14.4">
      <c r="B63" s="14" t="s">
        <v>238</v>
      </c>
      <c r="C63" s="30" t="s">
        <v>61</v>
      </c>
      <c r="D63" s="15" t="s">
        <v>210</v>
      </c>
      <c r="E63" s="231">
        <f t="shared" ref="E63:E64" si="4">(3.142*0.4*0.4)*28</f>
        <v>14.076160000000002</v>
      </c>
      <c r="F63" s="16">
        <f>'Bill 2.1-Total Petrol Station'!F68</f>
        <v>0</v>
      </c>
      <c r="G63" s="54">
        <f t="shared" si="3"/>
        <v>0</v>
      </c>
    </row>
    <row r="64" spans="2:7" ht="14.4">
      <c r="B64" s="14" t="s">
        <v>239</v>
      </c>
      <c r="C64" s="30" t="s">
        <v>62</v>
      </c>
      <c r="D64" s="15" t="s">
        <v>210</v>
      </c>
      <c r="E64" s="231">
        <f t="shared" si="4"/>
        <v>14.076160000000002</v>
      </c>
      <c r="F64" s="16">
        <f>'Bill 2.1-Total Petrol Station'!F69</f>
        <v>0</v>
      </c>
      <c r="G64" s="54">
        <f t="shared" si="3"/>
        <v>0</v>
      </c>
    </row>
    <row r="65" spans="2:241" ht="13.8" thickBot="1">
      <c r="B65" s="14"/>
      <c r="C65" s="30"/>
      <c r="D65" s="15"/>
      <c r="E65" s="231"/>
      <c r="F65" s="16">
        <f>'Bill 2.1-Total Petrol Station'!F70</f>
        <v>0</v>
      </c>
      <c r="G65" s="54"/>
    </row>
    <row r="66" spans="2:241" ht="13.8" thickBot="1">
      <c r="B66" s="185" t="s">
        <v>310</v>
      </c>
      <c r="C66" s="186"/>
      <c r="D66" s="40"/>
      <c r="E66" s="41"/>
      <c r="F66" s="16">
        <f>'Bill 2.1-Total Petrol Station'!F71</f>
        <v>0</v>
      </c>
      <c r="G66" s="188">
        <f>SUM(G34:G64)</f>
        <v>0</v>
      </c>
    </row>
    <row r="67" spans="2:241">
      <c r="B67" s="14"/>
      <c r="C67" s="30" t="s">
        <v>63</v>
      </c>
      <c r="D67" s="15"/>
      <c r="E67" s="15"/>
      <c r="F67" s="16">
        <f>'Bill 2.1-Total Petrol Station'!F72</f>
        <v>0</v>
      </c>
      <c r="G67" s="54"/>
    </row>
    <row r="68" spans="2:241" ht="14.4">
      <c r="B68" s="14" t="s">
        <v>240</v>
      </c>
      <c r="C68" s="30" t="s">
        <v>60</v>
      </c>
      <c r="D68" s="15" t="s">
        <v>210</v>
      </c>
      <c r="E68" s="231">
        <f>(3.142*0.6*0.6)*0.5*E10</f>
        <v>26.015759999999997</v>
      </c>
      <c r="F68" s="16">
        <f>'Bill 2.1-Total Petrol Station'!F73</f>
        <v>0</v>
      </c>
      <c r="G68" s="54">
        <f t="shared" si="3"/>
        <v>0</v>
      </c>
    </row>
    <row r="69" spans="2:241" ht="14.4">
      <c r="B69" s="14" t="s">
        <v>241</v>
      </c>
      <c r="C69" s="30" t="s">
        <v>61</v>
      </c>
      <c r="D69" s="15" t="s">
        <v>210</v>
      </c>
      <c r="E69" s="231">
        <f>(3.142*0.6*0.6)*0.5*E10</f>
        <v>26.015759999999997</v>
      </c>
      <c r="F69" s="16">
        <f>'Bill 2.1-Total Petrol Station'!F74</f>
        <v>0</v>
      </c>
      <c r="G69" s="54">
        <f t="shared" si="3"/>
        <v>0</v>
      </c>
    </row>
    <row r="70" spans="2:241" ht="14.4">
      <c r="B70" s="14" t="s">
        <v>242</v>
      </c>
      <c r="C70" s="30" t="s">
        <v>62</v>
      </c>
      <c r="D70" s="15" t="s">
        <v>210</v>
      </c>
      <c r="E70" s="231">
        <f>(3.142*0.6*0.6)*0.5*E10</f>
        <v>26.015759999999997</v>
      </c>
      <c r="F70" s="16">
        <f>'Bill 2.1-Total Petrol Station'!F75</f>
        <v>0</v>
      </c>
      <c r="G70" s="54">
        <f t="shared" si="3"/>
        <v>0</v>
      </c>
    </row>
    <row r="71" spans="2:241" ht="43.5" customHeight="1">
      <c r="B71" s="14"/>
      <c r="C71" s="30" t="s">
        <v>312</v>
      </c>
      <c r="D71" s="15"/>
      <c r="E71" s="15"/>
      <c r="F71" s="16">
        <f>'Bill 2.1-Total Petrol Station'!F76</f>
        <v>0</v>
      </c>
      <c r="G71" s="54"/>
    </row>
    <row r="72" spans="2:241" ht="13.8" thickBot="1">
      <c r="B72" s="14" t="s">
        <v>243</v>
      </c>
      <c r="C72" s="30" t="s">
        <v>313</v>
      </c>
      <c r="D72" s="15" t="s">
        <v>29</v>
      </c>
      <c r="E72" s="15">
        <f>25%*E9</f>
        <v>337.5</v>
      </c>
      <c r="F72" s="16">
        <f>'Bill 2.1-Total Petrol Station'!F77</f>
        <v>0</v>
      </c>
      <c r="G72" s="54">
        <f t="shared" si="3"/>
        <v>0</v>
      </c>
    </row>
    <row r="73" spans="2:241" s="8" customFormat="1" ht="13.8" thickBot="1">
      <c r="B73" s="185" t="s">
        <v>310</v>
      </c>
      <c r="C73" s="186"/>
      <c r="D73" s="40"/>
      <c r="E73" s="41"/>
      <c r="F73" s="187"/>
      <c r="G73" s="188">
        <f>SUM(G68:G72)</f>
        <v>0</v>
      </c>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c r="FB73" s="18"/>
      <c r="FC73" s="18"/>
      <c r="FD73" s="18"/>
      <c r="FE73" s="18"/>
      <c r="FF73" s="18"/>
      <c r="FG73" s="18"/>
      <c r="FH73" s="18"/>
      <c r="FI73" s="18"/>
      <c r="FJ73" s="18"/>
      <c r="FK73" s="18"/>
      <c r="FL73" s="18"/>
      <c r="FM73" s="18"/>
      <c r="FN73" s="18"/>
      <c r="FO73" s="18"/>
      <c r="FP73" s="18"/>
      <c r="FQ73" s="18"/>
      <c r="FR73" s="18"/>
      <c r="FS73" s="18"/>
      <c r="FT73" s="18"/>
      <c r="FU73" s="18"/>
      <c r="FV73" s="18"/>
      <c r="FW73" s="18"/>
      <c r="FX73" s="18"/>
      <c r="FY73" s="18"/>
      <c r="FZ73" s="18"/>
      <c r="GA73" s="18"/>
      <c r="GB73" s="18"/>
      <c r="GC73" s="18"/>
      <c r="GD73" s="18"/>
      <c r="GE73" s="18"/>
      <c r="GF73" s="18"/>
      <c r="GG73" s="18"/>
      <c r="GH73" s="18"/>
      <c r="GI73" s="18"/>
      <c r="GJ73" s="18"/>
      <c r="GK73" s="18"/>
      <c r="GL73" s="18"/>
      <c r="GM73" s="18"/>
      <c r="GN73" s="18"/>
      <c r="GO73" s="18"/>
      <c r="GP73" s="18"/>
      <c r="GQ73" s="18"/>
      <c r="GR73" s="18"/>
      <c r="GS73" s="18"/>
      <c r="GT73" s="18"/>
      <c r="GU73" s="18"/>
      <c r="GV73" s="18"/>
      <c r="GW73" s="18"/>
      <c r="GX73" s="18"/>
      <c r="GY73" s="18"/>
      <c r="GZ73" s="18"/>
      <c r="HA73" s="18"/>
      <c r="HB73" s="18"/>
      <c r="HC73" s="18"/>
      <c r="HD73" s="18"/>
      <c r="HE73" s="18"/>
      <c r="HF73" s="18"/>
      <c r="HG73" s="18"/>
      <c r="HH73" s="18"/>
      <c r="HI73" s="18"/>
      <c r="HJ73" s="18"/>
      <c r="HK73" s="18"/>
      <c r="HL73" s="18"/>
      <c r="HM73" s="18"/>
      <c r="HN73" s="18"/>
      <c r="HO73" s="18"/>
      <c r="HP73" s="18"/>
      <c r="HQ73" s="18"/>
      <c r="HR73" s="18"/>
      <c r="HS73" s="18"/>
      <c r="HT73" s="18"/>
      <c r="HU73" s="18"/>
      <c r="HV73" s="18"/>
      <c r="HW73" s="18"/>
      <c r="HX73" s="18"/>
      <c r="HY73" s="18"/>
      <c r="HZ73" s="18"/>
      <c r="IA73" s="18"/>
      <c r="IB73" s="18"/>
      <c r="IC73" s="18"/>
      <c r="ID73" s="18"/>
      <c r="IE73" s="18"/>
      <c r="IF73" s="18"/>
      <c r="IG73" s="18"/>
    </row>
  </sheetData>
  <mergeCells count="3">
    <mergeCell ref="B1:G1"/>
    <mergeCell ref="B2:G2"/>
    <mergeCell ref="B3:G3"/>
  </mergeCells>
  <printOptions horizontalCentered="1"/>
  <pageMargins left="0.70866141732283472" right="0.70866141732283472" top="0.74803149606299213" bottom="0.74803149606299213" header="0.31496062992125984" footer="0.31496062992125984"/>
  <pageSetup paperSize="9" scale="69" fitToHeight="0" orientation="portrait" r:id="rId1"/>
  <headerFooter>
    <oddFooter>&amp;L&amp;"Cambria,Regular"&amp;10Prepared by Tana Water Works Development Agency&amp;C&amp;"Cambria,Regular"&amp;10&amp;P of &amp;N</oddFooter>
  </headerFooter>
  <rowBreaks count="2" manualBreakCount="2">
    <brk id="33" min="1" max="6" man="1"/>
    <brk id="66" min="1" max="6"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D45"/>
  <sheetViews>
    <sheetView view="pageBreakPreview" topLeftCell="A22" zoomScaleNormal="100" zoomScaleSheetLayoutView="100" workbookViewId="0">
      <selection activeCell="D7" sqref="D7"/>
    </sheetView>
  </sheetViews>
  <sheetFormatPr defaultColWidth="9.109375" defaultRowHeight="16.5" customHeight="1"/>
  <cols>
    <col min="1" max="1" width="2" style="1" customWidth="1"/>
    <col min="2" max="2" width="10.88671875" style="1" customWidth="1"/>
    <col min="3" max="3" width="70.88671875" style="1" customWidth="1"/>
    <col min="4" max="4" width="20.88671875" style="1" customWidth="1"/>
    <col min="5" max="16384" width="9.109375" style="1"/>
  </cols>
  <sheetData>
    <row r="1" spans="2:4" ht="16.5" customHeight="1" thickBot="1"/>
    <row r="2" spans="2:4" ht="20.100000000000001" customHeight="1" thickBot="1">
      <c r="B2" s="353" t="str">
        <f>'Bill 2.7-Methodist line 1'!B2:G2</f>
        <v>PROPOSED LAST MILE CONNECTIVITY FOR MAUA SEWERAGE PROJECT</v>
      </c>
      <c r="C2" s="354"/>
      <c r="D2" s="355"/>
    </row>
    <row r="3" spans="2:4" ht="20.100000000000001" customHeight="1" thickBot="1">
      <c r="B3" s="356" t="s">
        <v>363</v>
      </c>
      <c r="C3" s="357"/>
      <c r="D3" s="358"/>
    </row>
    <row r="4" spans="2:4" ht="16.5" customHeight="1">
      <c r="B4" s="104"/>
      <c r="C4" s="105"/>
      <c r="D4" s="106" t="s">
        <v>115</v>
      </c>
    </row>
    <row r="5" spans="2:4" ht="16.5" customHeight="1" thickBot="1">
      <c r="B5" s="107"/>
      <c r="C5" s="108"/>
      <c r="D5" s="109" t="s">
        <v>126</v>
      </c>
    </row>
    <row r="6" spans="2:4" ht="16.5" customHeight="1">
      <c r="B6" s="110"/>
      <c r="C6" s="111"/>
      <c r="D6" s="112"/>
    </row>
    <row r="7" spans="2:4" ht="16.5" customHeight="1">
      <c r="B7" s="113"/>
      <c r="C7" s="114" t="s">
        <v>64</v>
      </c>
      <c r="D7" s="115">
        <f>'Bill 2.8.1 last mile '!G33</f>
        <v>0</v>
      </c>
    </row>
    <row r="8" spans="2:4" ht="16.5" customHeight="1">
      <c r="B8" s="113"/>
      <c r="C8" s="114"/>
      <c r="D8" s="115"/>
    </row>
    <row r="9" spans="2:4" s="2" customFormat="1" ht="16.5" customHeight="1">
      <c r="B9" s="113"/>
      <c r="C9" s="114" t="s">
        <v>65</v>
      </c>
      <c r="D9" s="115">
        <f>'Bill 2.8.1 last mile '!G66</f>
        <v>0</v>
      </c>
    </row>
    <row r="10" spans="2:4" s="2" customFormat="1" ht="16.5" customHeight="1">
      <c r="B10" s="113"/>
      <c r="C10" s="114"/>
      <c r="D10" s="115"/>
    </row>
    <row r="11" spans="2:4" ht="16.5" customHeight="1">
      <c r="B11" s="113"/>
      <c r="C11" s="114" t="s">
        <v>66</v>
      </c>
      <c r="D11" s="115">
        <f>'Bill 2.8.1 last mile '!G73</f>
        <v>0</v>
      </c>
    </row>
    <row r="12" spans="2:4" ht="16.5" customHeight="1">
      <c r="B12" s="113"/>
      <c r="C12" s="114"/>
      <c r="D12" s="115"/>
    </row>
    <row r="13" spans="2:4" ht="16.5" customHeight="1">
      <c r="B13" s="113"/>
      <c r="C13" s="114"/>
      <c r="D13" s="115"/>
    </row>
    <row r="14" spans="2:4" ht="16.5" customHeight="1">
      <c r="B14" s="113"/>
      <c r="C14" s="114"/>
      <c r="D14" s="115"/>
    </row>
    <row r="15" spans="2:4" ht="16.5" customHeight="1">
      <c r="B15" s="113"/>
      <c r="C15" s="114"/>
      <c r="D15" s="115"/>
    </row>
    <row r="16" spans="2:4" ht="16.5" customHeight="1">
      <c r="B16" s="113"/>
      <c r="C16" s="114"/>
      <c r="D16" s="115"/>
    </row>
    <row r="17" spans="2:4" ht="16.5" customHeight="1">
      <c r="B17" s="113"/>
      <c r="C17" s="114"/>
      <c r="D17" s="115"/>
    </row>
    <row r="18" spans="2:4" ht="16.5" customHeight="1">
      <c r="B18" s="113"/>
      <c r="C18" s="114"/>
      <c r="D18" s="115"/>
    </row>
    <row r="19" spans="2:4" ht="16.5" customHeight="1">
      <c r="B19" s="113"/>
      <c r="C19" s="114"/>
      <c r="D19" s="115"/>
    </row>
    <row r="20" spans="2:4" ht="16.5" customHeight="1">
      <c r="B20" s="113"/>
      <c r="C20" s="114"/>
      <c r="D20" s="115"/>
    </row>
    <row r="21" spans="2:4" ht="16.5" customHeight="1">
      <c r="B21" s="113"/>
      <c r="C21" s="114"/>
      <c r="D21" s="115"/>
    </row>
    <row r="22" spans="2:4" ht="16.5" customHeight="1">
      <c r="B22" s="113"/>
      <c r="C22" s="114"/>
      <c r="D22" s="115"/>
    </row>
    <row r="23" spans="2:4" ht="16.5" customHeight="1">
      <c r="B23" s="113"/>
      <c r="C23" s="114"/>
      <c r="D23" s="115"/>
    </row>
    <row r="24" spans="2:4" ht="16.5" customHeight="1">
      <c r="B24" s="113"/>
      <c r="C24" s="114"/>
      <c r="D24" s="115"/>
    </row>
    <row r="25" spans="2:4" ht="16.5" customHeight="1">
      <c r="B25" s="113"/>
      <c r="C25" s="114"/>
      <c r="D25" s="115"/>
    </row>
    <row r="26" spans="2:4" ht="16.5" customHeight="1">
      <c r="B26" s="113"/>
      <c r="C26" s="114"/>
      <c r="D26" s="115"/>
    </row>
    <row r="27" spans="2:4" ht="16.5" customHeight="1">
      <c r="B27" s="113"/>
      <c r="C27" s="114"/>
      <c r="D27" s="115"/>
    </row>
    <row r="28" spans="2:4" ht="16.5" customHeight="1">
      <c r="B28" s="113"/>
      <c r="C28" s="114"/>
      <c r="D28" s="115"/>
    </row>
    <row r="29" spans="2:4" ht="16.5" customHeight="1">
      <c r="B29" s="113"/>
      <c r="C29" s="114"/>
      <c r="D29" s="115"/>
    </row>
    <row r="30" spans="2:4" ht="16.5" customHeight="1">
      <c r="B30" s="113"/>
      <c r="C30" s="114"/>
      <c r="D30" s="115"/>
    </row>
    <row r="31" spans="2:4" ht="16.5" customHeight="1">
      <c r="B31" s="113"/>
      <c r="C31" s="114"/>
      <c r="D31" s="115"/>
    </row>
    <row r="32" spans="2:4" ht="16.5" customHeight="1">
      <c r="B32" s="113"/>
      <c r="C32" s="114"/>
      <c r="D32" s="115"/>
    </row>
    <row r="33" spans="2:4" ht="16.5" customHeight="1">
      <c r="B33" s="113"/>
      <c r="C33" s="114"/>
      <c r="D33" s="115"/>
    </row>
    <row r="34" spans="2:4" ht="16.5" customHeight="1">
      <c r="B34" s="113"/>
      <c r="C34" s="114"/>
      <c r="D34" s="115"/>
    </row>
    <row r="35" spans="2:4" ht="16.5" customHeight="1">
      <c r="B35" s="113"/>
      <c r="C35" s="114"/>
      <c r="D35" s="115"/>
    </row>
    <row r="36" spans="2:4" ht="16.5" customHeight="1">
      <c r="B36" s="113"/>
      <c r="C36" s="114"/>
      <c r="D36" s="115"/>
    </row>
    <row r="37" spans="2:4" ht="16.5" customHeight="1">
      <c r="B37" s="113"/>
      <c r="C37" s="219"/>
      <c r="D37" s="115"/>
    </row>
    <row r="38" spans="2:4" ht="16.5" customHeight="1">
      <c r="B38" s="113"/>
      <c r="C38" s="114"/>
      <c r="D38" s="115"/>
    </row>
    <row r="39" spans="2:4" ht="16.5" customHeight="1">
      <c r="B39" s="113"/>
      <c r="C39" s="114"/>
      <c r="D39" s="115"/>
    </row>
    <row r="40" spans="2:4" ht="16.5" customHeight="1">
      <c r="B40" s="113"/>
      <c r="C40" s="114"/>
      <c r="D40" s="115"/>
    </row>
    <row r="41" spans="2:4" ht="16.5" customHeight="1">
      <c r="B41" s="113"/>
      <c r="C41" s="114"/>
      <c r="D41" s="115"/>
    </row>
    <row r="42" spans="2:4" ht="16.5" customHeight="1">
      <c r="B42" s="113"/>
      <c r="C42" s="114"/>
      <c r="D42" s="115"/>
    </row>
    <row r="43" spans="2:4" ht="16.5" customHeight="1">
      <c r="B43" s="113"/>
      <c r="C43" s="114"/>
      <c r="D43" s="115"/>
    </row>
    <row r="44" spans="2:4" ht="16.5" customHeight="1" thickBot="1">
      <c r="B44" s="113"/>
      <c r="C44" s="114"/>
      <c r="D44" s="115"/>
    </row>
    <row r="45" spans="2:4" ht="16.5" customHeight="1" thickBot="1">
      <c r="B45" s="116"/>
      <c r="C45" s="99" t="s">
        <v>117</v>
      </c>
      <c r="D45" s="100">
        <f>SUM(D7:D11)</f>
        <v>0</v>
      </c>
    </row>
  </sheetData>
  <mergeCells count="2">
    <mergeCell ref="B2:D2"/>
    <mergeCell ref="B3:D3"/>
  </mergeCells>
  <printOptions horizontalCentered="1"/>
  <pageMargins left="0.7" right="0.7" top="0.75" bottom="0.75" header="0.3" footer="0.3"/>
  <pageSetup paperSize="9" scale="85" fitToHeight="0" orientation="portrait" r:id="rId1"/>
  <headerFooter>
    <oddFooter>&amp;L&amp;"Cambria,Regular"&amp;10Prepared by Tana Water Works Development Agency&amp;C&amp;"Cambria,Regular"&amp;10&amp;P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IG84"/>
  <sheetViews>
    <sheetView view="pageBreakPreview" topLeftCell="B49" zoomScaleNormal="100" zoomScaleSheetLayoutView="100" zoomScalePageLayoutView="70" workbookViewId="0">
      <selection activeCell="F42" sqref="F42:F47"/>
    </sheetView>
  </sheetViews>
  <sheetFormatPr defaultColWidth="9.109375" defaultRowHeight="13.2"/>
  <cols>
    <col min="1" max="1" width="2.88671875" style="162" customWidth="1"/>
    <col min="2" max="2" width="10.88671875" style="6" customWidth="1"/>
    <col min="3" max="3" width="50.88671875" style="7" customWidth="1"/>
    <col min="4" max="5" width="13.109375" style="6" customWidth="1"/>
    <col min="6" max="6" width="15.88671875" style="6" customWidth="1"/>
    <col min="7" max="7" width="20.88671875" style="6" customWidth="1"/>
    <col min="8" max="8" width="11.33203125" style="162" bestFit="1" customWidth="1"/>
    <col min="9" max="105" width="9.109375" style="162"/>
    <col min="106" max="106" width="45.88671875" style="162" customWidth="1"/>
    <col min="107" max="16384" width="9.109375" style="162"/>
  </cols>
  <sheetData>
    <row r="1" spans="2:7" s="8" customFormat="1" ht="15" customHeight="1" thickBot="1">
      <c r="B1" s="351"/>
      <c r="C1" s="351"/>
      <c r="D1" s="351"/>
      <c r="E1" s="351"/>
      <c r="F1" s="352"/>
      <c r="G1" s="352"/>
    </row>
    <row r="2" spans="2:7" s="8" customFormat="1" ht="20.100000000000001" customHeight="1">
      <c r="B2" s="339" t="str">
        <f>'Bill 2.7.1 Collection Sheet'!B2:D2</f>
        <v>PROPOSED LAST MILE CONNECTIVITY FOR MAUA SEWERAGE PROJECT</v>
      </c>
      <c r="C2" s="340"/>
      <c r="D2" s="340"/>
      <c r="E2" s="340"/>
      <c r="F2" s="340"/>
      <c r="G2" s="341"/>
    </row>
    <row r="3" spans="2:7" s="8" customFormat="1" ht="20.100000000000001" customHeight="1" thickBot="1">
      <c r="B3" s="348" t="s">
        <v>364</v>
      </c>
      <c r="C3" s="349"/>
      <c r="D3" s="349"/>
      <c r="E3" s="349"/>
      <c r="F3" s="349"/>
      <c r="G3" s="350"/>
    </row>
    <row r="4" spans="2:7" s="8" customFormat="1" ht="27" thickBot="1">
      <c r="B4" s="217"/>
      <c r="C4" s="176" t="s">
        <v>82</v>
      </c>
      <c r="D4" s="177" t="s">
        <v>81</v>
      </c>
      <c r="E4" s="173" t="s">
        <v>91</v>
      </c>
      <c r="F4" s="173" t="s">
        <v>92</v>
      </c>
      <c r="G4" s="218" t="s">
        <v>252</v>
      </c>
    </row>
    <row r="5" spans="2:7">
      <c r="B5" s="58" t="s">
        <v>24</v>
      </c>
      <c r="C5" s="163" t="s">
        <v>25</v>
      </c>
      <c r="D5" s="51"/>
      <c r="E5" s="51"/>
      <c r="F5" s="52"/>
      <c r="G5" s="53"/>
    </row>
    <row r="6" spans="2:7">
      <c r="B6" s="14"/>
      <c r="C6" s="30" t="s">
        <v>26</v>
      </c>
      <c r="D6" s="15"/>
      <c r="E6" s="15"/>
      <c r="F6" s="16"/>
      <c r="G6" s="54"/>
    </row>
    <row r="7" spans="2:7">
      <c r="B7" s="14"/>
      <c r="C7" s="56" t="s">
        <v>27</v>
      </c>
      <c r="D7" s="15"/>
      <c r="E7" s="15"/>
      <c r="F7" s="16"/>
      <c r="G7" s="54"/>
    </row>
    <row r="8" spans="2:7" ht="39.6">
      <c r="B8" s="14"/>
      <c r="C8" s="30" t="s">
        <v>28</v>
      </c>
      <c r="D8" s="15"/>
      <c r="E8" s="15"/>
      <c r="F8" s="16"/>
      <c r="G8" s="54"/>
    </row>
    <row r="9" spans="2:7">
      <c r="B9" s="14" t="s">
        <v>244</v>
      </c>
      <c r="C9" s="30" t="s">
        <v>332</v>
      </c>
      <c r="D9" s="15" t="s">
        <v>29</v>
      </c>
      <c r="E9" s="15">
        <f>750+115+550+295+85+190+135+80+295</f>
        <v>2495</v>
      </c>
      <c r="F9" s="16">
        <f>'Bill 2.1-Total Petrol Station'!F9</f>
        <v>0</v>
      </c>
      <c r="G9" s="54">
        <f>F9*E9</f>
        <v>0</v>
      </c>
    </row>
    <row r="10" spans="2:7">
      <c r="B10" s="14" t="s">
        <v>245</v>
      </c>
      <c r="C10" s="30" t="s">
        <v>323</v>
      </c>
      <c r="D10" s="15" t="s">
        <v>18</v>
      </c>
      <c r="E10" s="15">
        <f>SUM(E33:E41)</f>
        <v>52</v>
      </c>
      <c r="F10" s="16">
        <f>'Bill 2.1-Total Petrol Station'!F10</f>
        <v>0</v>
      </c>
      <c r="G10" s="54">
        <f>E10*F10</f>
        <v>0</v>
      </c>
    </row>
    <row r="11" spans="2:7">
      <c r="B11" s="14"/>
      <c r="C11" s="56" t="s">
        <v>30</v>
      </c>
      <c r="D11" s="15"/>
      <c r="E11" s="15"/>
      <c r="F11" s="16">
        <f>'Bill 2.1-Total Petrol Station'!F11</f>
        <v>0</v>
      </c>
      <c r="G11" s="54"/>
    </row>
    <row r="12" spans="2:7" ht="79.2">
      <c r="B12" s="14" t="s">
        <v>212</v>
      </c>
      <c r="C12" s="30" t="s">
        <v>31</v>
      </c>
      <c r="D12" s="15" t="s">
        <v>32</v>
      </c>
      <c r="E12" s="15">
        <v>1</v>
      </c>
      <c r="F12" s="16">
        <f>'Bill 2.1-Total Petrol Station'!F12</f>
        <v>0</v>
      </c>
      <c r="G12" s="54">
        <f>F12</f>
        <v>0</v>
      </c>
    </row>
    <row r="13" spans="2:7" ht="39.6">
      <c r="B13" s="14" t="s">
        <v>213</v>
      </c>
      <c r="C13" s="30" t="s">
        <v>33</v>
      </c>
      <c r="D13" s="15" t="s">
        <v>32</v>
      </c>
      <c r="E13" s="15">
        <v>1</v>
      </c>
      <c r="F13" s="16">
        <f>'Bill 2.1-Total Petrol Station'!F13</f>
        <v>0</v>
      </c>
      <c r="G13" s="54">
        <f>F13</f>
        <v>0</v>
      </c>
    </row>
    <row r="14" spans="2:7" ht="18" customHeight="1">
      <c r="B14" s="221" t="s">
        <v>34</v>
      </c>
      <c r="C14" s="174" t="s">
        <v>35</v>
      </c>
      <c r="D14" s="33"/>
      <c r="E14" s="34"/>
      <c r="F14" s="16">
        <f>'Bill 2.1-Total Petrol Station'!F14</f>
        <v>0</v>
      </c>
      <c r="G14" s="183"/>
    </row>
    <row r="15" spans="2:7" ht="105.6">
      <c r="B15" s="221"/>
      <c r="C15" s="232" t="s">
        <v>314</v>
      </c>
      <c r="D15" s="33"/>
      <c r="E15" s="34"/>
      <c r="F15" s="16">
        <f>'Bill 2.1-Total Petrol Station'!F15</f>
        <v>0</v>
      </c>
      <c r="G15" s="183"/>
    </row>
    <row r="16" spans="2:7">
      <c r="B16" s="14"/>
      <c r="C16" s="56" t="s">
        <v>36</v>
      </c>
      <c r="D16" s="15"/>
      <c r="E16" s="15"/>
      <c r="F16" s="16">
        <f>'Bill 2.1-Total Petrol Station'!F16</f>
        <v>0</v>
      </c>
      <c r="G16" s="54"/>
    </row>
    <row r="17" spans="2:7" ht="139.5" customHeight="1">
      <c r="B17" s="14" t="s">
        <v>214</v>
      </c>
      <c r="C17" s="30" t="s">
        <v>404</v>
      </c>
      <c r="D17" s="15" t="s">
        <v>210</v>
      </c>
      <c r="E17" s="15">
        <f>E9*4</f>
        <v>9980</v>
      </c>
      <c r="F17" s="16">
        <f>'Bill 2.1-Total Petrol Station'!F17</f>
        <v>0</v>
      </c>
      <c r="G17" s="54">
        <f t="shared" ref="G17:G21" si="0">F17*E17</f>
        <v>0</v>
      </c>
    </row>
    <row r="18" spans="2:7" ht="26.4">
      <c r="B18" s="14"/>
      <c r="C18" s="30" t="s">
        <v>37</v>
      </c>
      <c r="D18" s="15"/>
      <c r="E18" s="15"/>
      <c r="F18" s="16">
        <f>'Bill 2.1-Total Petrol Station'!F18</f>
        <v>0</v>
      </c>
      <c r="G18" s="54"/>
    </row>
    <row r="19" spans="2:7">
      <c r="B19" s="14" t="s">
        <v>215</v>
      </c>
      <c r="C19" s="30" t="s">
        <v>316</v>
      </c>
      <c r="D19" s="15" t="s">
        <v>18</v>
      </c>
      <c r="E19" s="15">
        <v>2</v>
      </c>
      <c r="F19" s="16">
        <f>'Bill 2.1-Total Petrol Station'!F19</f>
        <v>0</v>
      </c>
      <c r="G19" s="184">
        <f t="shared" ref="G19" si="1">F19*E19</f>
        <v>0</v>
      </c>
    </row>
    <row r="20" spans="2:7">
      <c r="B20" s="14" t="s">
        <v>216</v>
      </c>
      <c r="C20" s="30" t="s">
        <v>38</v>
      </c>
      <c r="D20" s="15" t="s">
        <v>18</v>
      </c>
      <c r="E20" s="15">
        <v>1</v>
      </c>
      <c r="F20" s="16">
        <f>'Bill 2.1-Total Petrol Station'!F20</f>
        <v>0</v>
      </c>
      <c r="G20" s="184">
        <f t="shared" si="0"/>
        <v>0</v>
      </c>
    </row>
    <row r="21" spans="2:7">
      <c r="B21" s="14" t="s">
        <v>315</v>
      </c>
      <c r="C21" s="30" t="s">
        <v>39</v>
      </c>
      <c r="D21" s="15" t="s">
        <v>18</v>
      </c>
      <c r="E21" s="15">
        <v>1</v>
      </c>
      <c r="F21" s="16">
        <f>'Bill 2.1-Total Petrol Station'!F21</f>
        <v>0</v>
      </c>
      <c r="G21" s="184">
        <f t="shared" si="0"/>
        <v>0</v>
      </c>
    </row>
    <row r="22" spans="2:7">
      <c r="B22" s="14" t="s">
        <v>40</v>
      </c>
      <c r="C22" s="56" t="s">
        <v>41</v>
      </c>
      <c r="D22" s="15"/>
      <c r="E22" s="15"/>
      <c r="F22" s="16">
        <f>'Bill 2.1-Total Petrol Station'!F22</f>
        <v>0</v>
      </c>
      <c r="G22" s="54"/>
    </row>
    <row r="23" spans="2:7" ht="79.2">
      <c r="B23" s="14"/>
      <c r="C23" s="30" t="s">
        <v>311</v>
      </c>
      <c r="D23" s="15"/>
      <c r="E23" s="15"/>
      <c r="F23" s="16">
        <f>'Bill 2.1-Total Petrol Station'!F23</f>
        <v>0</v>
      </c>
      <c r="G23" s="54"/>
    </row>
    <row r="24" spans="2:7">
      <c r="B24" s="14" t="s">
        <v>217</v>
      </c>
      <c r="C24" s="30" t="s">
        <v>333</v>
      </c>
      <c r="D24" s="15" t="s">
        <v>29</v>
      </c>
      <c r="E24" s="15">
        <f>346+136+80</f>
        <v>562</v>
      </c>
      <c r="F24" s="16">
        <f>'Bill 2.1-Total Petrol Station'!F24</f>
        <v>0</v>
      </c>
      <c r="G24" s="54">
        <f t="shared" ref="G24:G30" si="2">F24*E24</f>
        <v>0</v>
      </c>
    </row>
    <row r="25" spans="2:7">
      <c r="B25" s="14" t="s">
        <v>218</v>
      </c>
      <c r="C25" s="30" t="s">
        <v>334</v>
      </c>
      <c r="D25" s="15" t="s">
        <v>29</v>
      </c>
      <c r="E25" s="15">
        <f>120+85+87+80</f>
        <v>372</v>
      </c>
      <c r="F25" s="16">
        <f>'Bill 2.1-Total Petrol Station'!F25</f>
        <v>0</v>
      </c>
      <c r="G25" s="54">
        <f t="shared" si="2"/>
        <v>0</v>
      </c>
    </row>
    <row r="26" spans="2:7">
      <c r="B26" s="14" t="s">
        <v>219</v>
      </c>
      <c r="C26" s="30" t="s">
        <v>335</v>
      </c>
      <c r="D26" s="15" t="s">
        <v>29</v>
      </c>
      <c r="E26" s="15">
        <f>55+80+32+285+50</f>
        <v>502</v>
      </c>
      <c r="F26" s="16">
        <f>'Bill 2.1-Total Petrol Station'!F26</f>
        <v>0</v>
      </c>
      <c r="G26" s="54">
        <f t="shared" si="2"/>
        <v>0</v>
      </c>
    </row>
    <row r="27" spans="2:7">
      <c r="B27" s="14" t="s">
        <v>220</v>
      </c>
      <c r="C27" s="30" t="s">
        <v>336</v>
      </c>
      <c r="D27" s="15" t="s">
        <v>29</v>
      </c>
      <c r="E27" s="15">
        <f>105+76+32+33+80</f>
        <v>326</v>
      </c>
      <c r="F27" s="16">
        <f>'Bill 2.1-Total Petrol Station'!F27</f>
        <v>0</v>
      </c>
      <c r="G27" s="54">
        <f t="shared" si="2"/>
        <v>0</v>
      </c>
    </row>
    <row r="28" spans="2:7">
      <c r="B28" s="14" t="s">
        <v>246</v>
      </c>
      <c r="C28" s="30" t="s">
        <v>337</v>
      </c>
      <c r="D28" s="15" t="s">
        <v>29</v>
      </c>
      <c r="E28" s="15">
        <f>86+44+117+14+80</f>
        <v>341</v>
      </c>
      <c r="F28" s="16">
        <f>'Bill 2.1-Total Petrol Station'!F28</f>
        <v>0</v>
      </c>
      <c r="G28" s="54">
        <f t="shared" si="2"/>
        <v>0</v>
      </c>
    </row>
    <row r="29" spans="2:7">
      <c r="B29" s="14" t="s">
        <v>247</v>
      </c>
      <c r="C29" s="30" t="s">
        <v>338</v>
      </c>
      <c r="D29" s="15" t="s">
        <v>29</v>
      </c>
      <c r="E29" s="15">
        <f>87+64+55</f>
        <v>206</v>
      </c>
      <c r="F29" s="16">
        <f>'Bill 2.1-Total Petrol Station'!F29</f>
        <v>0</v>
      </c>
      <c r="G29" s="54">
        <f t="shared" si="2"/>
        <v>0</v>
      </c>
    </row>
    <row r="30" spans="2:7" ht="17.25" customHeight="1">
      <c r="B30" s="14" t="s">
        <v>248</v>
      </c>
      <c r="C30" s="30" t="s">
        <v>339</v>
      </c>
      <c r="D30" s="15" t="s">
        <v>29</v>
      </c>
      <c r="E30" s="15">
        <f>48+31</f>
        <v>79</v>
      </c>
      <c r="F30" s="16">
        <f>'Bill 2.1-Total Petrol Station'!F30</f>
        <v>0</v>
      </c>
      <c r="G30" s="54">
        <f t="shared" si="2"/>
        <v>0</v>
      </c>
    </row>
    <row r="31" spans="2:7">
      <c r="B31" s="14" t="s">
        <v>42</v>
      </c>
      <c r="C31" s="56" t="s">
        <v>43</v>
      </c>
      <c r="D31" s="15"/>
      <c r="E31" s="15"/>
      <c r="F31" s="16">
        <f>'Bill 2.1-Total Petrol Station'!F31</f>
        <v>0</v>
      </c>
      <c r="G31" s="54"/>
    </row>
    <row r="32" spans="2:7" ht="92.4">
      <c r="B32" s="14"/>
      <c r="C32" s="30" t="s">
        <v>317</v>
      </c>
      <c r="D32" s="15"/>
      <c r="E32" s="15"/>
      <c r="F32" s="16">
        <f>'Bill 2.1-Total Petrol Station'!F32</f>
        <v>0</v>
      </c>
      <c r="G32" s="54"/>
    </row>
    <row r="33" spans="2:8">
      <c r="B33" s="14" t="s">
        <v>221</v>
      </c>
      <c r="C33" s="30" t="s">
        <v>67</v>
      </c>
      <c r="D33" s="15" t="s">
        <v>18</v>
      </c>
      <c r="E33" s="15">
        <v>20</v>
      </c>
      <c r="F33" s="16">
        <f>'Bill 2.1-Total Petrol Station'!F33</f>
        <v>0</v>
      </c>
      <c r="G33" s="54">
        <f>F33*E33</f>
        <v>0</v>
      </c>
    </row>
    <row r="34" spans="2:8" ht="13.8" thickBot="1">
      <c r="B34" s="14"/>
      <c r="C34" s="30"/>
      <c r="D34" s="15"/>
      <c r="E34" s="15"/>
      <c r="F34" s="16">
        <f>'Bill 2.1-Total Petrol Station'!F34</f>
        <v>0</v>
      </c>
      <c r="G34" s="54"/>
    </row>
    <row r="35" spans="2:8" ht="13.8" thickBot="1">
      <c r="B35" s="224" t="s">
        <v>310</v>
      </c>
      <c r="C35" s="178"/>
      <c r="D35" s="179"/>
      <c r="E35" s="180"/>
      <c r="F35" s="180"/>
      <c r="G35" s="43">
        <f>SUM(G9:G33)</f>
        <v>0</v>
      </c>
    </row>
    <row r="36" spans="2:8">
      <c r="B36" s="14" t="s">
        <v>222</v>
      </c>
      <c r="C36" s="30" t="s">
        <v>68</v>
      </c>
      <c r="D36" s="15" t="s">
        <v>18</v>
      </c>
      <c r="E36" s="15">
        <v>2</v>
      </c>
      <c r="F36" s="16">
        <f>'Bill 2.1-Total Petrol Station'!F36</f>
        <v>0</v>
      </c>
      <c r="G36" s="54">
        <f t="shared" ref="G36:G41" si="3">F36*E36</f>
        <v>0</v>
      </c>
      <c r="H36" s="325">
        <f>F36*1.05</f>
        <v>0</v>
      </c>
    </row>
    <row r="37" spans="2:8">
      <c r="B37" s="14" t="s">
        <v>223</v>
      </c>
      <c r="C37" s="30" t="s">
        <v>69</v>
      </c>
      <c r="D37" s="15" t="s">
        <v>18</v>
      </c>
      <c r="E37" s="15">
        <f>5+2+2+8+3</f>
        <v>20</v>
      </c>
      <c r="F37" s="16">
        <f>'Bill 2.1-Total Petrol Station'!F37</f>
        <v>0</v>
      </c>
      <c r="G37" s="54">
        <f t="shared" si="3"/>
        <v>0</v>
      </c>
    </row>
    <row r="38" spans="2:8">
      <c r="B38" s="14" t="s">
        <v>224</v>
      </c>
      <c r="C38" s="30" t="s">
        <v>70</v>
      </c>
      <c r="D38" s="15" t="s">
        <v>18</v>
      </c>
      <c r="E38" s="15">
        <v>0</v>
      </c>
      <c r="F38" s="16">
        <f>'Bill 2.1-Total Petrol Station'!F38</f>
        <v>0</v>
      </c>
      <c r="G38" s="54">
        <f t="shared" si="3"/>
        <v>0</v>
      </c>
    </row>
    <row r="39" spans="2:8">
      <c r="B39" s="14" t="s">
        <v>225</v>
      </c>
      <c r="C39" s="30" t="s">
        <v>71</v>
      </c>
      <c r="D39" s="15" t="s">
        <v>18</v>
      </c>
      <c r="E39" s="15">
        <v>1</v>
      </c>
      <c r="F39" s="16">
        <f>'Bill 2.1-Total Petrol Station'!F39</f>
        <v>0</v>
      </c>
      <c r="G39" s="54">
        <f t="shared" si="3"/>
        <v>0</v>
      </c>
    </row>
    <row r="40" spans="2:8">
      <c r="B40" s="14" t="s">
        <v>249</v>
      </c>
      <c r="C40" s="30" t="s">
        <v>72</v>
      </c>
      <c r="D40" s="15" t="s">
        <v>18</v>
      </c>
      <c r="E40" s="15">
        <f>4+3+2</f>
        <v>9</v>
      </c>
      <c r="F40" s="16">
        <f>'Bill 2.1-Total Petrol Station'!F40</f>
        <v>0</v>
      </c>
      <c r="G40" s="54">
        <f t="shared" si="3"/>
        <v>0</v>
      </c>
    </row>
    <row r="41" spans="2:8">
      <c r="B41" s="14" t="s">
        <v>250</v>
      </c>
      <c r="C41" s="30" t="s">
        <v>73</v>
      </c>
      <c r="D41" s="15" t="s">
        <v>18</v>
      </c>
      <c r="E41" s="15">
        <v>0</v>
      </c>
      <c r="F41" s="16">
        <f>'Bill 2.1-Total Petrol Station'!F41</f>
        <v>0</v>
      </c>
      <c r="G41" s="54">
        <f t="shared" si="3"/>
        <v>0</v>
      </c>
    </row>
    <row r="42" spans="2:8">
      <c r="B42" s="322" t="s">
        <v>481</v>
      </c>
      <c r="C42" s="323" t="s">
        <v>480</v>
      </c>
      <c r="D42" s="324" t="s">
        <v>18</v>
      </c>
      <c r="E42" s="324">
        <v>2</v>
      </c>
      <c r="F42" s="16"/>
      <c r="G42" s="54">
        <f>F42*E42</f>
        <v>0</v>
      </c>
    </row>
    <row r="43" spans="2:8">
      <c r="B43" s="322" t="s">
        <v>482</v>
      </c>
      <c r="C43" s="323" t="s">
        <v>68</v>
      </c>
      <c r="D43" s="324" t="s">
        <v>18</v>
      </c>
      <c r="E43" s="324">
        <v>11</v>
      </c>
      <c r="F43" s="16"/>
      <c r="G43" s="54">
        <f t="shared" ref="G43:G47" si="4">F43*E43</f>
        <v>0</v>
      </c>
    </row>
    <row r="44" spans="2:8">
      <c r="B44" s="322" t="s">
        <v>483</v>
      </c>
      <c r="C44" s="323" t="s">
        <v>69</v>
      </c>
      <c r="D44" s="324" t="s">
        <v>18</v>
      </c>
      <c r="E44" s="324">
        <v>11</v>
      </c>
      <c r="F44" s="16"/>
      <c r="G44" s="54">
        <f t="shared" si="4"/>
        <v>0</v>
      </c>
    </row>
    <row r="45" spans="2:8">
      <c r="B45" s="322" t="s">
        <v>484</v>
      </c>
      <c r="C45" s="323" t="s">
        <v>70</v>
      </c>
      <c r="D45" s="324" t="s">
        <v>18</v>
      </c>
      <c r="E45" s="324">
        <v>6</v>
      </c>
      <c r="F45" s="16"/>
      <c r="G45" s="54">
        <f t="shared" si="4"/>
        <v>0</v>
      </c>
    </row>
    <row r="46" spans="2:8">
      <c r="B46" s="322" t="s">
        <v>485</v>
      </c>
      <c r="C46" s="323" t="s">
        <v>71</v>
      </c>
      <c r="D46" s="324" t="s">
        <v>18</v>
      </c>
      <c r="E46" s="324">
        <v>11</v>
      </c>
      <c r="F46" s="16"/>
      <c r="G46" s="54">
        <f t="shared" si="4"/>
        <v>0</v>
      </c>
    </row>
    <row r="47" spans="2:8">
      <c r="B47" s="322" t="s">
        <v>485</v>
      </c>
      <c r="C47" s="323" t="s">
        <v>488</v>
      </c>
      <c r="D47" s="324" t="s">
        <v>18</v>
      </c>
      <c r="E47" s="324">
        <v>3</v>
      </c>
      <c r="F47" s="16"/>
      <c r="G47" s="54">
        <f t="shared" si="4"/>
        <v>0</v>
      </c>
    </row>
    <row r="48" spans="2:8">
      <c r="B48" s="14"/>
      <c r="C48" s="56" t="s">
        <v>44</v>
      </c>
      <c r="D48" s="15"/>
      <c r="E48" s="15"/>
      <c r="F48" s="16">
        <f>'Bill 2.1-Total Petrol Station'!F43</f>
        <v>0</v>
      </c>
      <c r="G48" s="54"/>
    </row>
    <row r="49" spans="2:7" ht="26.4">
      <c r="B49" s="14" t="s">
        <v>226</v>
      </c>
      <c r="C49" s="30" t="s">
        <v>74</v>
      </c>
      <c r="D49" s="15" t="s">
        <v>18</v>
      </c>
      <c r="E49" s="15">
        <v>1</v>
      </c>
      <c r="F49" s="16">
        <f>'Bill 2.1-Total Petrol Station'!F44</f>
        <v>0</v>
      </c>
      <c r="G49" s="54">
        <f t="shared" ref="G49:G54" si="5">F49*E49</f>
        <v>0</v>
      </c>
    </row>
    <row r="50" spans="2:7" ht="26.4">
      <c r="B50" s="14" t="s">
        <v>227</v>
      </c>
      <c r="C50" s="30" t="s">
        <v>75</v>
      </c>
      <c r="D50" s="15" t="s">
        <v>18</v>
      </c>
      <c r="E50" s="15">
        <v>1</v>
      </c>
      <c r="F50" s="16">
        <f>'Bill 2.1-Total Petrol Station'!F45</f>
        <v>0</v>
      </c>
      <c r="G50" s="54">
        <f t="shared" si="5"/>
        <v>0</v>
      </c>
    </row>
    <row r="51" spans="2:7" ht="39.6">
      <c r="B51" s="14" t="s">
        <v>228</v>
      </c>
      <c r="C51" s="30" t="s">
        <v>45</v>
      </c>
      <c r="D51" s="15" t="s">
        <v>18</v>
      </c>
      <c r="E51" s="15">
        <v>1</v>
      </c>
      <c r="F51" s="16">
        <f>'Bill 2.1-Total Petrol Station'!F46</f>
        <v>0</v>
      </c>
      <c r="G51" s="54">
        <f t="shared" si="5"/>
        <v>0</v>
      </c>
    </row>
    <row r="52" spans="2:7" ht="39.6">
      <c r="B52" s="14" t="s">
        <v>229</v>
      </c>
      <c r="C52" s="30" t="s">
        <v>46</v>
      </c>
      <c r="D52" s="15" t="s">
        <v>18</v>
      </c>
      <c r="E52" s="15">
        <v>1</v>
      </c>
      <c r="F52" s="16">
        <f>'Bill 2.1-Total Petrol Station'!F47</f>
        <v>0</v>
      </c>
      <c r="G52" s="54">
        <f t="shared" si="5"/>
        <v>0</v>
      </c>
    </row>
    <row r="53" spans="2:7" ht="39.6">
      <c r="B53" s="233" t="s">
        <v>230</v>
      </c>
      <c r="C53" s="234" t="s">
        <v>47</v>
      </c>
      <c r="D53" s="235" t="s">
        <v>18</v>
      </c>
      <c r="E53" s="235">
        <v>2</v>
      </c>
      <c r="F53" s="16">
        <f>'Bill 2.1-Total Petrol Station'!F48</f>
        <v>0</v>
      </c>
      <c r="G53" s="237">
        <f t="shared" si="5"/>
        <v>0</v>
      </c>
    </row>
    <row r="54" spans="2:7" ht="39.6">
      <c r="B54" s="14" t="s">
        <v>231</v>
      </c>
      <c r="C54" s="30" t="s">
        <v>48</v>
      </c>
      <c r="D54" s="15" t="s">
        <v>18</v>
      </c>
      <c r="E54" s="15">
        <v>2</v>
      </c>
      <c r="F54" s="16">
        <f>'Bill 2.1-Total Petrol Station'!F49</f>
        <v>0</v>
      </c>
      <c r="G54" s="54">
        <f t="shared" si="5"/>
        <v>0</v>
      </c>
    </row>
    <row r="55" spans="2:7">
      <c r="B55" s="14"/>
      <c r="C55" s="56" t="s">
        <v>49</v>
      </c>
      <c r="D55" s="15"/>
      <c r="E55" s="15"/>
      <c r="F55" s="16">
        <f>'Bill 2.1-Total Petrol Station'!F50</f>
        <v>0</v>
      </c>
      <c r="G55" s="54"/>
    </row>
    <row r="56" spans="2:7" ht="39.6">
      <c r="B56" s="14" t="s">
        <v>232</v>
      </c>
      <c r="C56" s="30" t="s">
        <v>50</v>
      </c>
      <c r="D56" s="15" t="s">
        <v>32</v>
      </c>
      <c r="E56" s="15">
        <v>1</v>
      </c>
      <c r="F56" s="16">
        <f>'Bill 2.1-Total Petrol Station'!F51</f>
        <v>0</v>
      </c>
      <c r="G56" s="54">
        <f>F56</f>
        <v>0</v>
      </c>
    </row>
    <row r="57" spans="2:7">
      <c r="B57" s="14"/>
      <c r="C57" s="30" t="s">
        <v>3</v>
      </c>
      <c r="D57" s="15"/>
      <c r="E57" s="15"/>
      <c r="F57" s="16">
        <f>'Bill 2.1-Total Petrol Station'!F52</f>
        <v>0</v>
      </c>
      <c r="G57" s="54"/>
    </row>
    <row r="58" spans="2:7">
      <c r="B58" s="14"/>
      <c r="C58" s="30" t="s">
        <v>2</v>
      </c>
      <c r="D58" s="15"/>
      <c r="E58" s="15"/>
      <c r="F58" s="16">
        <f>'Bill 2.1-Total Petrol Station'!F53</f>
        <v>0</v>
      </c>
      <c r="G58" s="54"/>
    </row>
    <row r="59" spans="2:7">
      <c r="B59" s="14"/>
      <c r="C59" s="56" t="s">
        <v>51</v>
      </c>
      <c r="D59" s="15"/>
      <c r="E59" s="15"/>
      <c r="F59" s="16">
        <f>'Bill 2.1-Total Petrol Station'!F54</f>
        <v>0</v>
      </c>
      <c r="G59" s="54"/>
    </row>
    <row r="60" spans="2:7" ht="92.4">
      <c r="B60" s="14" t="s">
        <v>251</v>
      </c>
      <c r="C60" s="30" t="s">
        <v>76</v>
      </c>
      <c r="D60" s="15" t="s">
        <v>29</v>
      </c>
      <c r="E60" s="15">
        <v>20</v>
      </c>
      <c r="F60" s="16">
        <f>'Bill 2.1-Total Petrol Station'!F55</f>
        <v>0</v>
      </c>
      <c r="G60" s="54">
        <f>F60*E60</f>
        <v>0</v>
      </c>
    </row>
    <row r="61" spans="2:7" ht="105.6">
      <c r="B61" s="14" t="s">
        <v>233</v>
      </c>
      <c r="C61" s="216" t="s">
        <v>396</v>
      </c>
      <c r="D61" s="15" t="s">
        <v>29</v>
      </c>
      <c r="E61" s="15">
        <v>10</v>
      </c>
      <c r="F61" s="16">
        <f>'Bill 2.1-Total Petrol Station'!F56</f>
        <v>0</v>
      </c>
      <c r="G61" s="54">
        <f>E61*F61</f>
        <v>0</v>
      </c>
    </row>
    <row r="62" spans="2:7" ht="26.4">
      <c r="B62" s="14" t="s">
        <v>234</v>
      </c>
      <c r="C62" s="216" t="s">
        <v>52</v>
      </c>
      <c r="D62" s="15" t="s">
        <v>210</v>
      </c>
      <c r="E62" s="15">
        <f>20%*E61*2</f>
        <v>4</v>
      </c>
      <c r="F62" s="16">
        <f>'Bill 2.1-Total Petrol Station'!F57</f>
        <v>0</v>
      </c>
      <c r="G62" s="54">
        <f>E62*F62</f>
        <v>0</v>
      </c>
    </row>
    <row r="63" spans="2:7" ht="39.6">
      <c r="B63" s="14" t="s">
        <v>309</v>
      </c>
      <c r="C63" s="216" t="s">
        <v>53</v>
      </c>
      <c r="D63" s="15" t="s">
        <v>32</v>
      </c>
      <c r="E63" s="15">
        <v>1</v>
      </c>
      <c r="F63" s="16">
        <f>'Bill 2.1-Total Petrol Station'!F58</f>
        <v>0</v>
      </c>
      <c r="G63" s="54">
        <f>E63*F63</f>
        <v>0</v>
      </c>
    </row>
    <row r="64" spans="2:7">
      <c r="B64" s="14"/>
      <c r="C64" s="216" t="s">
        <v>3</v>
      </c>
      <c r="D64" s="15"/>
      <c r="E64" s="15"/>
      <c r="F64" s="16">
        <f>'Bill 2.1-Total Petrol Station'!F59</f>
        <v>0</v>
      </c>
      <c r="G64" s="54"/>
    </row>
    <row r="65" spans="2:7">
      <c r="B65" s="14"/>
      <c r="C65" s="216" t="s">
        <v>2</v>
      </c>
      <c r="D65" s="15"/>
      <c r="E65" s="15"/>
      <c r="F65" s="16">
        <f>'Bill 2.1-Total Petrol Station'!F60</f>
        <v>0</v>
      </c>
      <c r="G65" s="54"/>
    </row>
    <row r="66" spans="2:7">
      <c r="B66" s="14"/>
      <c r="C66" s="216" t="s">
        <v>4</v>
      </c>
      <c r="D66" s="15"/>
      <c r="E66" s="15"/>
      <c r="F66" s="16">
        <f>'Bill 2.1-Total Petrol Station'!F61</f>
        <v>0</v>
      </c>
      <c r="G66" s="54"/>
    </row>
    <row r="67" spans="2:7">
      <c r="B67" s="14" t="s">
        <v>235</v>
      </c>
      <c r="C67" s="30" t="s">
        <v>54</v>
      </c>
      <c r="D67" s="15" t="s">
        <v>29</v>
      </c>
      <c r="E67" s="15">
        <v>40</v>
      </c>
      <c r="F67" s="16">
        <f>'Bill 2.1-Total Petrol Station'!F62</f>
        <v>0</v>
      </c>
      <c r="G67" s="54">
        <f t="shared" ref="G67:G82" si="6">F67*E67</f>
        <v>0</v>
      </c>
    </row>
    <row r="68" spans="2:7" ht="26.4">
      <c r="B68" s="14" t="s">
        <v>236</v>
      </c>
      <c r="C68" s="30" t="s">
        <v>55</v>
      </c>
      <c r="D68" s="15" t="s">
        <v>29</v>
      </c>
      <c r="E68" s="15">
        <f>E9</f>
        <v>2495</v>
      </c>
      <c r="F68" s="16">
        <f>'Bill 2.1-Total Petrol Station'!F63</f>
        <v>0</v>
      </c>
      <c r="G68" s="54">
        <f t="shared" si="6"/>
        <v>0</v>
      </c>
    </row>
    <row r="69" spans="2:7" ht="26.4">
      <c r="B69" s="14" t="s">
        <v>56</v>
      </c>
      <c r="C69" s="56" t="s">
        <v>57</v>
      </c>
      <c r="D69" s="15"/>
      <c r="E69" s="15"/>
      <c r="F69" s="16">
        <f>'Bill 2.1-Total Petrol Station'!F64</f>
        <v>0</v>
      </c>
      <c r="G69" s="54"/>
    </row>
    <row r="70" spans="2:7">
      <c r="B70" s="14"/>
      <c r="C70" s="30" t="s">
        <v>58</v>
      </c>
      <c r="D70" s="15"/>
      <c r="E70" s="15"/>
      <c r="F70" s="16">
        <f>'Bill 2.1-Total Petrol Station'!F65</f>
        <v>0</v>
      </c>
      <c r="G70" s="54"/>
    </row>
    <row r="71" spans="2:7" s="164" customFormat="1">
      <c r="B71" s="14"/>
      <c r="C71" s="30" t="s">
        <v>59</v>
      </c>
      <c r="D71" s="15"/>
      <c r="E71" s="15"/>
      <c r="F71" s="16">
        <f>'Bill 2.1-Total Petrol Station'!F66</f>
        <v>0</v>
      </c>
      <c r="G71" s="184"/>
    </row>
    <row r="72" spans="2:7" ht="14.4">
      <c r="B72" s="14" t="s">
        <v>237</v>
      </c>
      <c r="C72" s="30" t="s">
        <v>60</v>
      </c>
      <c r="D72" s="15" t="s">
        <v>210</v>
      </c>
      <c r="E72" s="231">
        <f>(3.142*0.4*0.4)*160</f>
        <v>80.435200000000009</v>
      </c>
      <c r="F72" s="16">
        <f>'Bill 2.1-Total Petrol Station'!F67</f>
        <v>0</v>
      </c>
      <c r="G72" s="54">
        <f t="shared" si="6"/>
        <v>0</v>
      </c>
    </row>
    <row r="73" spans="2:7" ht="14.4">
      <c r="B73" s="14" t="s">
        <v>238</v>
      </c>
      <c r="C73" s="30" t="s">
        <v>61</v>
      </c>
      <c r="D73" s="15" t="s">
        <v>210</v>
      </c>
      <c r="E73" s="231">
        <f t="shared" ref="E73:E74" si="7">(3.142*0.4*0.4)*160</f>
        <v>80.435200000000009</v>
      </c>
      <c r="F73" s="16">
        <f>'Bill 2.1-Total Petrol Station'!F68</f>
        <v>0</v>
      </c>
      <c r="G73" s="54">
        <f t="shared" si="6"/>
        <v>0</v>
      </c>
    </row>
    <row r="74" spans="2:7" ht="14.4">
      <c r="B74" s="14" t="s">
        <v>239</v>
      </c>
      <c r="C74" s="30" t="s">
        <v>62</v>
      </c>
      <c r="D74" s="15" t="s">
        <v>210</v>
      </c>
      <c r="E74" s="231">
        <f t="shared" si="7"/>
        <v>80.435200000000009</v>
      </c>
      <c r="F74" s="16">
        <f>'Bill 2.1-Total Petrol Station'!F69</f>
        <v>0</v>
      </c>
      <c r="G74" s="54">
        <f t="shared" si="6"/>
        <v>0</v>
      </c>
    </row>
    <row r="75" spans="2:7" ht="13.8" thickBot="1">
      <c r="B75" s="14"/>
      <c r="C75" s="30"/>
      <c r="D75" s="15"/>
      <c r="E75" s="231"/>
      <c r="F75" s="16">
        <f>'Bill 2.1-Total Petrol Station'!F70</f>
        <v>0</v>
      </c>
      <c r="G75" s="54"/>
    </row>
    <row r="76" spans="2:7" ht="13.8" thickBot="1">
      <c r="B76" s="185" t="s">
        <v>310</v>
      </c>
      <c r="C76" s="186"/>
      <c r="D76" s="40"/>
      <c r="E76" s="41"/>
      <c r="F76" s="16">
        <f>'Bill 2.1-Total Petrol Station'!F71</f>
        <v>0</v>
      </c>
      <c r="G76" s="188">
        <f>SUM(G48:G74)</f>
        <v>0</v>
      </c>
    </row>
    <row r="77" spans="2:7">
      <c r="B77" s="14"/>
      <c r="C77" s="30" t="s">
        <v>63</v>
      </c>
      <c r="D77" s="15"/>
      <c r="E77" s="15"/>
      <c r="F77" s="16">
        <f>'Bill 2.1-Total Petrol Station'!F72</f>
        <v>0</v>
      </c>
      <c r="G77" s="54"/>
    </row>
    <row r="78" spans="2:7" ht="14.4">
      <c r="B78" s="14" t="s">
        <v>240</v>
      </c>
      <c r="C78" s="30" t="s">
        <v>60</v>
      </c>
      <c r="D78" s="15" t="s">
        <v>210</v>
      </c>
      <c r="E78" s="231">
        <f>(3.142*0.6*0.6)*0.5*E10</f>
        <v>29.409119999999998</v>
      </c>
      <c r="F78" s="16">
        <f>'Bill 2.1-Total Petrol Station'!F73</f>
        <v>0</v>
      </c>
      <c r="G78" s="54">
        <f t="shared" si="6"/>
        <v>0</v>
      </c>
    </row>
    <row r="79" spans="2:7" ht="14.4">
      <c r="B79" s="14" t="s">
        <v>241</v>
      </c>
      <c r="C79" s="30" t="s">
        <v>61</v>
      </c>
      <c r="D79" s="15" t="s">
        <v>210</v>
      </c>
      <c r="E79" s="231">
        <f>(3.142*0.6*0.6)*0.5*E10</f>
        <v>29.409119999999998</v>
      </c>
      <c r="F79" s="16">
        <f>'Bill 2.1-Total Petrol Station'!F74</f>
        <v>0</v>
      </c>
      <c r="G79" s="54">
        <f t="shared" si="6"/>
        <v>0</v>
      </c>
    </row>
    <row r="80" spans="2:7" ht="14.4">
      <c r="B80" s="14" t="s">
        <v>242</v>
      </c>
      <c r="C80" s="30" t="s">
        <v>62</v>
      </c>
      <c r="D80" s="15" t="s">
        <v>210</v>
      </c>
      <c r="E80" s="231">
        <f>(3.142*0.6*0.6)*0.5*E10</f>
        <v>29.409119999999998</v>
      </c>
      <c r="F80" s="16">
        <f>'Bill 2.1-Total Petrol Station'!F75</f>
        <v>0</v>
      </c>
      <c r="G80" s="54">
        <f t="shared" si="6"/>
        <v>0</v>
      </c>
    </row>
    <row r="81" spans="2:241" ht="43.5" customHeight="1">
      <c r="B81" s="14"/>
      <c r="C81" s="30" t="s">
        <v>312</v>
      </c>
      <c r="D81" s="15"/>
      <c r="E81" s="15"/>
      <c r="F81" s="16">
        <f>'Bill 2.1-Total Petrol Station'!F76</f>
        <v>0</v>
      </c>
      <c r="G81" s="54"/>
    </row>
    <row r="82" spans="2:241">
      <c r="B82" s="14" t="s">
        <v>243</v>
      </c>
      <c r="C82" s="30" t="s">
        <v>313</v>
      </c>
      <c r="D82" s="15" t="s">
        <v>29</v>
      </c>
      <c r="E82" s="15">
        <f>25%*E9</f>
        <v>623.75</v>
      </c>
      <c r="F82" s="16">
        <f>'Bill 2.1-Total Petrol Station'!F77</f>
        <v>0</v>
      </c>
      <c r="G82" s="54">
        <f t="shared" si="6"/>
        <v>0</v>
      </c>
    </row>
    <row r="83" spans="2:241" ht="13.8" thickBot="1">
      <c r="B83" s="220"/>
      <c r="C83" s="44"/>
      <c r="D83" s="36"/>
      <c r="E83" s="36"/>
      <c r="F83" s="16">
        <f>'Bill 2.1-Total Petrol Station'!F78</f>
        <v>0</v>
      </c>
      <c r="G83" s="223"/>
    </row>
    <row r="84" spans="2:241" s="8" customFormat="1" ht="13.8" thickBot="1">
      <c r="B84" s="185" t="s">
        <v>310</v>
      </c>
      <c r="C84" s="186"/>
      <c r="D84" s="40"/>
      <c r="E84" s="41"/>
      <c r="F84" s="187"/>
      <c r="G84" s="188">
        <f>SUM(G78:G82)</f>
        <v>0</v>
      </c>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c r="HO84" s="18"/>
      <c r="HP84" s="18"/>
      <c r="HQ84" s="18"/>
      <c r="HR84" s="18"/>
      <c r="HS84" s="18"/>
      <c r="HT84" s="18"/>
      <c r="HU84" s="18"/>
      <c r="HV84" s="18"/>
      <c r="HW84" s="18"/>
      <c r="HX84" s="18"/>
      <c r="HY84" s="18"/>
      <c r="HZ84" s="18"/>
      <c r="IA84" s="18"/>
      <c r="IB84" s="18"/>
      <c r="IC84" s="18"/>
      <c r="ID84" s="18"/>
      <c r="IE84" s="18"/>
      <c r="IF84" s="18"/>
      <c r="IG84" s="18"/>
    </row>
  </sheetData>
  <mergeCells count="3">
    <mergeCell ref="B1:G1"/>
    <mergeCell ref="B2:G2"/>
    <mergeCell ref="B3:G3"/>
  </mergeCells>
  <printOptions horizontalCentered="1"/>
  <pageMargins left="0.70866141732283472" right="0.70866141732283472" top="0.74803149606299213" bottom="0.74803149606299213" header="0.31496062992125984" footer="0.31496062992125984"/>
  <pageSetup paperSize="9" scale="69" fitToHeight="0" orientation="portrait" r:id="rId1"/>
  <headerFooter>
    <oddFooter>&amp;L&amp;"Cambria,Regular"&amp;10Prepared by Tana Water Works Development Agency&amp;C&amp;"Cambria,Regular"&amp;10&amp;P of &amp;N</oddFooter>
  </headerFooter>
  <rowBreaks count="2" manualBreakCount="2">
    <brk id="45" min="1" max="6" man="1"/>
    <brk id="76" min="1" max="6"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D45"/>
  <sheetViews>
    <sheetView view="pageBreakPreview" zoomScaleNormal="100" zoomScaleSheetLayoutView="100" workbookViewId="0">
      <selection activeCell="I22" sqref="I22"/>
    </sheetView>
  </sheetViews>
  <sheetFormatPr defaultColWidth="9.109375" defaultRowHeight="16.5" customHeight="1"/>
  <cols>
    <col min="1" max="1" width="2" style="1" customWidth="1"/>
    <col min="2" max="2" width="10.88671875" style="1" customWidth="1"/>
    <col min="3" max="3" width="70.88671875" style="1" customWidth="1"/>
    <col min="4" max="4" width="20.88671875" style="1" customWidth="1"/>
    <col min="5" max="16384" width="9.109375" style="1"/>
  </cols>
  <sheetData>
    <row r="1" spans="2:4" ht="16.5" customHeight="1" thickBot="1"/>
    <row r="2" spans="2:4" ht="20.100000000000001" customHeight="1" thickBot="1">
      <c r="B2" s="353" t="str">
        <f>'Bill 2.7.1 Collection Sheet'!B2:D2</f>
        <v>PROPOSED LAST MILE CONNECTIVITY FOR MAUA SEWERAGE PROJECT</v>
      </c>
      <c r="C2" s="354"/>
      <c r="D2" s="355"/>
    </row>
    <row r="3" spans="2:4" ht="20.100000000000001" customHeight="1" thickBot="1">
      <c r="B3" s="356" t="s">
        <v>365</v>
      </c>
      <c r="C3" s="357"/>
      <c r="D3" s="358"/>
    </row>
    <row r="4" spans="2:4" ht="16.5" customHeight="1">
      <c r="B4" s="104"/>
      <c r="C4" s="105"/>
      <c r="D4" s="106" t="s">
        <v>115</v>
      </c>
    </row>
    <row r="5" spans="2:4" ht="16.5" customHeight="1" thickBot="1">
      <c r="B5" s="107"/>
      <c r="C5" s="108"/>
      <c r="D5" s="109" t="s">
        <v>126</v>
      </c>
    </row>
    <row r="6" spans="2:4" ht="16.5" customHeight="1">
      <c r="B6" s="110"/>
      <c r="C6" s="111"/>
      <c r="D6" s="112"/>
    </row>
    <row r="7" spans="2:4" ht="16.5" customHeight="1">
      <c r="B7" s="113"/>
      <c r="C7" s="114" t="s">
        <v>64</v>
      </c>
      <c r="D7" s="115">
        <f>'Bill 2.9 Last mile 2'!G35</f>
        <v>0</v>
      </c>
    </row>
    <row r="8" spans="2:4" ht="16.5" customHeight="1">
      <c r="B8" s="113"/>
      <c r="C8" s="114"/>
      <c r="D8" s="115"/>
    </row>
    <row r="9" spans="2:4" s="2" customFormat="1" ht="16.5" customHeight="1">
      <c r="B9" s="113"/>
      <c r="C9" s="114" t="s">
        <v>65</v>
      </c>
      <c r="D9" s="115">
        <f>'Bill 2.9 Last mile 2'!G76</f>
        <v>0</v>
      </c>
    </row>
    <row r="10" spans="2:4" s="2" customFormat="1" ht="16.5" customHeight="1">
      <c r="B10" s="113"/>
      <c r="C10" s="114"/>
      <c r="D10" s="115"/>
    </row>
    <row r="11" spans="2:4" ht="16.5" customHeight="1">
      <c r="B11" s="113"/>
      <c r="C11" s="114" t="s">
        <v>66</v>
      </c>
      <c r="D11" s="115">
        <f>'Bill 2.9 Last mile 2'!G84</f>
        <v>0</v>
      </c>
    </row>
    <row r="12" spans="2:4" ht="16.5" customHeight="1">
      <c r="B12" s="113"/>
      <c r="C12" s="114"/>
      <c r="D12" s="115"/>
    </row>
    <row r="13" spans="2:4" ht="16.5" customHeight="1">
      <c r="B13" s="113"/>
      <c r="C13" s="114"/>
      <c r="D13" s="115"/>
    </row>
    <row r="14" spans="2:4" ht="16.5" customHeight="1">
      <c r="B14" s="113"/>
      <c r="C14" s="114"/>
      <c r="D14" s="115"/>
    </row>
    <row r="15" spans="2:4" ht="16.5" customHeight="1">
      <c r="B15" s="113"/>
      <c r="C15" s="114"/>
      <c r="D15" s="115"/>
    </row>
    <row r="16" spans="2:4" ht="16.5" customHeight="1">
      <c r="B16" s="113"/>
      <c r="C16" s="114"/>
      <c r="D16" s="115"/>
    </row>
    <row r="17" spans="2:4" ht="16.5" customHeight="1">
      <c r="B17" s="113"/>
      <c r="C17" s="114"/>
      <c r="D17" s="115"/>
    </row>
    <row r="18" spans="2:4" ht="16.5" customHeight="1">
      <c r="B18" s="113"/>
      <c r="C18" s="114"/>
      <c r="D18" s="115"/>
    </row>
    <row r="19" spans="2:4" ht="16.5" customHeight="1">
      <c r="B19" s="113"/>
      <c r="C19" s="114"/>
      <c r="D19" s="115"/>
    </row>
    <row r="20" spans="2:4" ht="16.5" customHeight="1">
      <c r="B20" s="113"/>
      <c r="C20" s="114"/>
      <c r="D20" s="115"/>
    </row>
    <row r="21" spans="2:4" ht="16.5" customHeight="1">
      <c r="B21" s="113"/>
      <c r="C21" s="114"/>
      <c r="D21" s="115"/>
    </row>
    <row r="22" spans="2:4" ht="16.5" customHeight="1">
      <c r="B22" s="113"/>
      <c r="C22" s="114"/>
      <c r="D22" s="115"/>
    </row>
    <row r="23" spans="2:4" ht="16.5" customHeight="1">
      <c r="B23" s="113"/>
      <c r="C23" s="114"/>
      <c r="D23" s="115"/>
    </row>
    <row r="24" spans="2:4" ht="16.5" customHeight="1">
      <c r="B24" s="113"/>
      <c r="C24" s="114"/>
      <c r="D24" s="115"/>
    </row>
    <row r="25" spans="2:4" ht="16.5" customHeight="1">
      <c r="B25" s="113"/>
      <c r="C25" s="114"/>
      <c r="D25" s="115"/>
    </row>
    <row r="26" spans="2:4" ht="16.5" customHeight="1">
      <c r="B26" s="113"/>
      <c r="C26" s="114"/>
      <c r="D26" s="115"/>
    </row>
    <row r="27" spans="2:4" ht="16.5" customHeight="1">
      <c r="B27" s="113"/>
      <c r="C27" s="114"/>
      <c r="D27" s="115"/>
    </row>
    <row r="28" spans="2:4" ht="16.5" customHeight="1">
      <c r="B28" s="113"/>
      <c r="C28" s="114"/>
      <c r="D28" s="115"/>
    </row>
    <row r="29" spans="2:4" ht="16.5" customHeight="1">
      <c r="B29" s="113"/>
      <c r="C29" s="114"/>
      <c r="D29" s="115"/>
    </row>
    <row r="30" spans="2:4" ht="16.5" customHeight="1">
      <c r="B30" s="113"/>
      <c r="C30" s="114"/>
      <c r="D30" s="115"/>
    </row>
    <row r="31" spans="2:4" ht="16.5" customHeight="1">
      <c r="B31" s="113"/>
      <c r="C31" s="114"/>
      <c r="D31" s="115"/>
    </row>
    <row r="32" spans="2:4" ht="16.5" customHeight="1">
      <c r="B32" s="113"/>
      <c r="C32" s="114"/>
      <c r="D32" s="115"/>
    </row>
    <row r="33" spans="2:4" ht="16.5" customHeight="1">
      <c r="B33" s="113"/>
      <c r="C33" s="114"/>
      <c r="D33" s="115"/>
    </row>
    <row r="34" spans="2:4" ht="16.5" customHeight="1">
      <c r="B34" s="113"/>
      <c r="C34" s="114"/>
      <c r="D34" s="115"/>
    </row>
    <row r="35" spans="2:4" ht="16.5" customHeight="1">
      <c r="B35" s="113"/>
      <c r="C35" s="114"/>
      <c r="D35" s="115"/>
    </row>
    <row r="36" spans="2:4" ht="16.5" customHeight="1">
      <c r="B36" s="113"/>
      <c r="C36" s="114"/>
      <c r="D36" s="115"/>
    </row>
    <row r="37" spans="2:4" ht="16.5" customHeight="1">
      <c r="B37" s="113"/>
      <c r="C37" s="219"/>
      <c r="D37" s="115"/>
    </row>
    <row r="38" spans="2:4" ht="16.5" customHeight="1">
      <c r="B38" s="113"/>
      <c r="C38" s="114"/>
      <c r="D38" s="115"/>
    </row>
    <row r="39" spans="2:4" ht="16.5" customHeight="1">
      <c r="B39" s="113"/>
      <c r="C39" s="114"/>
      <c r="D39" s="115"/>
    </row>
    <row r="40" spans="2:4" ht="16.5" customHeight="1">
      <c r="B40" s="113"/>
      <c r="C40" s="114"/>
      <c r="D40" s="115"/>
    </row>
    <row r="41" spans="2:4" ht="16.5" customHeight="1">
      <c r="B41" s="113"/>
      <c r="C41" s="114"/>
      <c r="D41" s="115"/>
    </row>
    <row r="42" spans="2:4" ht="16.5" customHeight="1">
      <c r="B42" s="113"/>
      <c r="C42" s="114"/>
      <c r="D42" s="115"/>
    </row>
    <row r="43" spans="2:4" ht="16.5" customHeight="1">
      <c r="B43" s="113"/>
      <c r="C43" s="114"/>
      <c r="D43" s="115"/>
    </row>
    <row r="44" spans="2:4" ht="16.5" customHeight="1" thickBot="1">
      <c r="B44" s="113"/>
      <c r="C44" s="114"/>
      <c r="D44" s="115"/>
    </row>
    <row r="45" spans="2:4" ht="16.5" customHeight="1" thickBot="1">
      <c r="B45" s="116"/>
      <c r="C45" s="99" t="s">
        <v>117</v>
      </c>
      <c r="D45" s="100">
        <f>SUM(D7:D11)</f>
        <v>0</v>
      </c>
    </row>
  </sheetData>
  <mergeCells count="2">
    <mergeCell ref="B2:D2"/>
    <mergeCell ref="B3:D3"/>
  </mergeCells>
  <printOptions horizontalCentered="1"/>
  <pageMargins left="0.7" right="0.7" top="0.75" bottom="0.75" header="0.3" footer="0.3"/>
  <pageSetup paperSize="9" scale="85" fitToHeight="0" orientation="portrait" r:id="rId1"/>
  <headerFooter>
    <oddFooter>&amp;L&amp;"Cambria,Regular"&amp;10Prepared by Tana Water Works Development Agency&amp;C&amp;"Cambria,Regular"&amp;10&amp;P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IG85"/>
  <sheetViews>
    <sheetView view="pageBreakPreview" topLeftCell="A73" zoomScaleNormal="100" zoomScaleSheetLayoutView="100" workbookViewId="0">
      <selection activeCell="F41" sqref="F41:F46"/>
    </sheetView>
  </sheetViews>
  <sheetFormatPr defaultColWidth="9.109375" defaultRowHeight="13.2"/>
  <cols>
    <col min="1" max="1" width="2.88671875" style="162" customWidth="1"/>
    <col min="2" max="2" width="10.88671875" style="6" customWidth="1"/>
    <col min="3" max="3" width="50.88671875" style="7" customWidth="1"/>
    <col min="4" max="5" width="13.109375" style="6" customWidth="1"/>
    <col min="6" max="6" width="15.88671875" style="6" customWidth="1"/>
    <col min="7" max="7" width="20.88671875" style="6" customWidth="1"/>
    <col min="8" max="105" width="9.109375" style="162"/>
    <col min="106" max="106" width="45.88671875" style="162" customWidth="1"/>
    <col min="107" max="16384" width="9.109375" style="162"/>
  </cols>
  <sheetData>
    <row r="1" spans="2:7" s="8" customFormat="1" ht="13.8" thickBot="1">
      <c r="B1" s="351"/>
      <c r="C1" s="351"/>
      <c r="D1" s="351"/>
      <c r="E1" s="351"/>
      <c r="F1" s="352"/>
      <c r="G1" s="352"/>
    </row>
    <row r="2" spans="2:7" s="8" customFormat="1">
      <c r="B2" s="339" t="str">
        <f>'Bill 2.1.1 Collection Sheet'!B2:D2</f>
        <v>PROPOSED LAST MILE CONNECTIVITY FOR MAUA SEWERAGE PROJECT</v>
      </c>
      <c r="C2" s="340"/>
      <c r="D2" s="340"/>
      <c r="E2" s="340"/>
      <c r="F2" s="340"/>
      <c r="G2" s="341"/>
    </row>
    <row r="3" spans="2:7" s="8" customFormat="1" ht="13.8" thickBot="1">
      <c r="B3" s="348" t="s">
        <v>414</v>
      </c>
      <c r="C3" s="349"/>
      <c r="D3" s="349"/>
      <c r="E3" s="349"/>
      <c r="F3" s="349"/>
      <c r="G3" s="350"/>
    </row>
    <row r="4" spans="2:7" s="8" customFormat="1" ht="27" thickBot="1">
      <c r="B4" s="217"/>
      <c r="C4" s="176" t="s">
        <v>82</v>
      </c>
      <c r="D4" s="177" t="s">
        <v>81</v>
      </c>
      <c r="E4" s="173" t="s">
        <v>91</v>
      </c>
      <c r="F4" s="173" t="s">
        <v>92</v>
      </c>
      <c r="G4" s="218" t="s">
        <v>252</v>
      </c>
    </row>
    <row r="5" spans="2:7">
      <c r="B5" s="58" t="s">
        <v>24</v>
      </c>
      <c r="C5" s="163" t="s">
        <v>25</v>
      </c>
      <c r="D5" s="51"/>
      <c r="E5" s="51"/>
      <c r="F5" s="52"/>
      <c r="G5" s="53"/>
    </row>
    <row r="6" spans="2:7">
      <c r="B6" s="14"/>
      <c r="C6" s="30" t="s">
        <v>26</v>
      </c>
      <c r="D6" s="15"/>
      <c r="E6" s="15"/>
      <c r="F6" s="16"/>
      <c r="G6" s="54"/>
    </row>
    <row r="7" spans="2:7">
      <c r="B7" s="14"/>
      <c r="C7" s="56" t="s">
        <v>27</v>
      </c>
      <c r="D7" s="15"/>
      <c r="E7" s="15"/>
      <c r="F7" s="16"/>
      <c r="G7" s="54"/>
    </row>
    <row r="8" spans="2:7" ht="39.6">
      <c r="B8" s="14"/>
      <c r="C8" s="30" t="s">
        <v>28</v>
      </c>
      <c r="D8" s="15"/>
      <c r="E8" s="15"/>
      <c r="F8" s="16"/>
      <c r="G8" s="54"/>
    </row>
    <row r="9" spans="2:7">
      <c r="B9" s="14" t="s">
        <v>244</v>
      </c>
      <c r="C9" s="30" t="s">
        <v>332</v>
      </c>
      <c r="D9" s="15" t="s">
        <v>29</v>
      </c>
      <c r="E9" s="15">
        <v>235</v>
      </c>
      <c r="F9" s="16">
        <f>'Bill 2.1-Total Petrol Station'!F9</f>
        <v>0</v>
      </c>
      <c r="G9" s="54">
        <f>F9*E9</f>
        <v>0</v>
      </c>
    </row>
    <row r="10" spans="2:7">
      <c r="B10" s="14" t="s">
        <v>245</v>
      </c>
      <c r="C10" s="30" t="s">
        <v>323</v>
      </c>
      <c r="D10" s="15" t="s">
        <v>18</v>
      </c>
      <c r="E10" s="15">
        <v>5</v>
      </c>
      <c r="F10" s="16">
        <f>'Bill 2.1-Total Petrol Station'!F10</f>
        <v>0</v>
      </c>
      <c r="G10" s="54">
        <f>E10*F10</f>
        <v>0</v>
      </c>
    </row>
    <row r="11" spans="2:7">
      <c r="B11" s="14"/>
      <c r="C11" s="56" t="s">
        <v>30</v>
      </c>
      <c r="D11" s="15"/>
      <c r="E11" s="15"/>
      <c r="F11" s="16">
        <f>'Bill 2.1-Total Petrol Station'!F11</f>
        <v>0</v>
      </c>
      <c r="G11" s="54"/>
    </row>
    <row r="12" spans="2:7" ht="79.2">
      <c r="B12" s="14" t="s">
        <v>212</v>
      </c>
      <c r="C12" s="30" t="s">
        <v>31</v>
      </c>
      <c r="D12" s="15" t="s">
        <v>32</v>
      </c>
      <c r="E12" s="15">
        <v>1</v>
      </c>
      <c r="F12" s="16"/>
      <c r="G12" s="54">
        <f>F12</f>
        <v>0</v>
      </c>
    </row>
    <row r="13" spans="2:7" ht="39.6">
      <c r="B13" s="14" t="s">
        <v>213</v>
      </c>
      <c r="C13" s="30" t="s">
        <v>33</v>
      </c>
      <c r="D13" s="15" t="s">
        <v>32</v>
      </c>
      <c r="E13" s="15">
        <v>1</v>
      </c>
      <c r="F13" s="16"/>
      <c r="G13" s="54">
        <f>F13</f>
        <v>0</v>
      </c>
    </row>
    <row r="14" spans="2:7">
      <c r="B14" s="221" t="s">
        <v>34</v>
      </c>
      <c r="C14" s="174" t="s">
        <v>35</v>
      </c>
      <c r="D14" s="33"/>
      <c r="E14" s="34"/>
      <c r="F14" s="16">
        <f>'Bill 2.1-Total Petrol Station'!F14</f>
        <v>0</v>
      </c>
      <c r="G14" s="183"/>
    </row>
    <row r="15" spans="2:7" ht="105.6">
      <c r="B15" s="221"/>
      <c r="C15" s="232" t="s">
        <v>314</v>
      </c>
      <c r="D15" s="33"/>
      <c r="E15" s="34"/>
      <c r="F15" s="16">
        <f>'Bill 2.1-Total Petrol Station'!F15</f>
        <v>0</v>
      </c>
      <c r="G15" s="183"/>
    </row>
    <row r="16" spans="2:7">
      <c r="B16" s="14"/>
      <c r="C16" s="56" t="s">
        <v>36</v>
      </c>
      <c r="D16" s="15"/>
      <c r="E16" s="15"/>
      <c r="F16" s="16">
        <f>'Bill 2.1-Total Petrol Station'!F16</f>
        <v>0</v>
      </c>
      <c r="G16" s="54"/>
    </row>
    <row r="17" spans="2:7" ht="118.8">
      <c r="B17" s="14" t="s">
        <v>214</v>
      </c>
      <c r="C17" s="30" t="s">
        <v>405</v>
      </c>
      <c r="D17" s="15" t="s">
        <v>210</v>
      </c>
      <c r="E17" s="15">
        <f>E9*4</f>
        <v>940</v>
      </c>
      <c r="F17" s="16">
        <f>'Bill 2.1-Total Petrol Station'!F17</f>
        <v>0</v>
      </c>
      <c r="G17" s="54">
        <f t="shared" ref="G17:G29" si="0">F17*E17</f>
        <v>0</v>
      </c>
    </row>
    <row r="18" spans="2:7" ht="26.4">
      <c r="B18" s="14"/>
      <c r="C18" s="30" t="s">
        <v>37</v>
      </c>
      <c r="D18" s="15"/>
      <c r="E18" s="15"/>
      <c r="F18" s="16">
        <f>'Bill 2.1-Total Petrol Station'!F18</f>
        <v>0</v>
      </c>
      <c r="G18" s="54"/>
    </row>
    <row r="19" spans="2:7">
      <c r="B19" s="14" t="s">
        <v>215</v>
      </c>
      <c r="C19" s="30" t="s">
        <v>316</v>
      </c>
      <c r="D19" s="15" t="s">
        <v>18</v>
      </c>
      <c r="E19" s="15">
        <v>2</v>
      </c>
      <c r="F19" s="16">
        <f>'Bill 2.1-Total Petrol Station'!F19</f>
        <v>0</v>
      </c>
      <c r="G19" s="184">
        <f t="shared" ref="G19" si="1">F19*E19</f>
        <v>0</v>
      </c>
    </row>
    <row r="20" spans="2:7">
      <c r="B20" s="14" t="s">
        <v>216</v>
      </c>
      <c r="C20" s="30" t="s">
        <v>38</v>
      </c>
      <c r="D20" s="15" t="s">
        <v>18</v>
      </c>
      <c r="E20" s="15">
        <v>1</v>
      </c>
      <c r="F20" s="16">
        <f>'Bill 2.1-Total Petrol Station'!F20</f>
        <v>0</v>
      </c>
      <c r="G20" s="184">
        <f t="shared" si="0"/>
        <v>0</v>
      </c>
    </row>
    <row r="21" spans="2:7">
      <c r="B21" s="14" t="s">
        <v>315</v>
      </c>
      <c r="C21" s="30" t="s">
        <v>39</v>
      </c>
      <c r="D21" s="15" t="s">
        <v>18</v>
      </c>
      <c r="E21" s="15">
        <v>1</v>
      </c>
      <c r="F21" s="16">
        <f>'Bill 2.1-Total Petrol Station'!F21</f>
        <v>0</v>
      </c>
      <c r="G21" s="184">
        <f t="shared" si="0"/>
        <v>0</v>
      </c>
    </row>
    <row r="22" spans="2:7">
      <c r="B22" s="14" t="s">
        <v>40</v>
      </c>
      <c r="C22" s="56" t="s">
        <v>41</v>
      </c>
      <c r="D22" s="15"/>
      <c r="E22" s="15"/>
      <c r="F22" s="16">
        <f>'Bill 2.1-Total Petrol Station'!F22</f>
        <v>0</v>
      </c>
      <c r="G22" s="54"/>
    </row>
    <row r="23" spans="2:7" ht="79.2">
      <c r="B23" s="14"/>
      <c r="C23" s="30" t="s">
        <v>311</v>
      </c>
      <c r="D23" s="15"/>
      <c r="E23" s="15"/>
      <c r="F23" s="16">
        <f>'Bill 2.1-Total Petrol Station'!F23</f>
        <v>0</v>
      </c>
      <c r="G23" s="54"/>
    </row>
    <row r="24" spans="2:7">
      <c r="B24" s="14" t="s">
        <v>217</v>
      </c>
      <c r="C24" s="30" t="s">
        <v>333</v>
      </c>
      <c r="D24" s="15" t="s">
        <v>29</v>
      </c>
      <c r="E24" s="15">
        <v>60</v>
      </c>
      <c r="F24" s="16">
        <f>'Bill 2.1-Total Petrol Station'!F24</f>
        <v>0</v>
      </c>
      <c r="G24" s="54">
        <f t="shared" si="0"/>
        <v>0</v>
      </c>
    </row>
    <row r="25" spans="2:7">
      <c r="B25" s="14" t="s">
        <v>218</v>
      </c>
      <c r="C25" s="30" t="s">
        <v>334</v>
      </c>
      <c r="D25" s="15" t="s">
        <v>29</v>
      </c>
      <c r="E25" s="15">
        <v>24</v>
      </c>
      <c r="F25" s="16">
        <f>'Bill 2.1-Total Petrol Station'!F25</f>
        <v>0</v>
      </c>
      <c r="G25" s="54">
        <f t="shared" si="0"/>
        <v>0</v>
      </c>
    </row>
    <row r="26" spans="2:7">
      <c r="B26" s="14" t="s">
        <v>219</v>
      </c>
      <c r="C26" s="30" t="s">
        <v>335</v>
      </c>
      <c r="D26" s="15" t="s">
        <v>29</v>
      </c>
      <c r="E26" s="15">
        <v>19</v>
      </c>
      <c r="F26" s="16">
        <f>'Bill 2.1-Total Petrol Station'!F26</f>
        <v>0</v>
      </c>
      <c r="G26" s="54">
        <f t="shared" si="0"/>
        <v>0</v>
      </c>
    </row>
    <row r="27" spans="2:7">
      <c r="B27" s="14" t="s">
        <v>220</v>
      </c>
      <c r="C27" s="30" t="s">
        <v>336</v>
      </c>
      <c r="D27" s="15" t="s">
        <v>29</v>
      </c>
      <c r="E27" s="15">
        <v>55</v>
      </c>
      <c r="F27" s="16">
        <f>'Bill 2.1-Total Petrol Station'!F27</f>
        <v>0</v>
      </c>
      <c r="G27" s="54">
        <f t="shared" si="0"/>
        <v>0</v>
      </c>
    </row>
    <row r="28" spans="2:7">
      <c r="B28" s="14" t="s">
        <v>246</v>
      </c>
      <c r="C28" s="30" t="s">
        <v>337</v>
      </c>
      <c r="D28" s="15" t="s">
        <v>29</v>
      </c>
      <c r="E28" s="15">
        <v>65</v>
      </c>
      <c r="F28" s="16">
        <f>'Bill 2.1-Total Petrol Station'!F28</f>
        <v>0</v>
      </c>
      <c r="G28" s="54">
        <f t="shared" si="0"/>
        <v>0</v>
      </c>
    </row>
    <row r="29" spans="2:7" ht="26.4">
      <c r="B29" s="14" t="s">
        <v>247</v>
      </c>
      <c r="C29" s="30" t="s">
        <v>342</v>
      </c>
      <c r="D29" s="15" t="s">
        <v>29</v>
      </c>
      <c r="E29" s="15">
        <v>0</v>
      </c>
      <c r="F29" s="16">
        <f>'Bill 2.1-Total Petrol Station'!F29</f>
        <v>0</v>
      </c>
      <c r="G29" s="54">
        <f t="shared" si="0"/>
        <v>0</v>
      </c>
    </row>
    <row r="30" spans="2:7">
      <c r="B30" s="14"/>
      <c r="C30" s="30"/>
      <c r="D30" s="15"/>
      <c r="E30" s="15"/>
      <c r="F30" s="16"/>
      <c r="G30" s="54"/>
    </row>
    <row r="31" spans="2:7">
      <c r="B31" s="14" t="s">
        <v>42</v>
      </c>
      <c r="C31" s="56" t="s">
        <v>43</v>
      </c>
      <c r="D31" s="15"/>
      <c r="E31" s="15"/>
      <c r="F31" s="16"/>
      <c r="G31" s="54"/>
    </row>
    <row r="32" spans="2:7" ht="92.4">
      <c r="B32" s="14"/>
      <c r="C32" s="30" t="s">
        <v>317</v>
      </c>
      <c r="D32" s="15"/>
      <c r="E32" s="15"/>
      <c r="F32" s="16"/>
      <c r="G32" s="54"/>
    </row>
    <row r="33" spans="2:7">
      <c r="B33" s="14" t="s">
        <v>221</v>
      </c>
      <c r="C33" s="30" t="s">
        <v>67</v>
      </c>
      <c r="D33" s="15" t="s">
        <v>18</v>
      </c>
      <c r="E33" s="15">
        <v>0</v>
      </c>
      <c r="F33" s="16">
        <f>'Bill 2.1-Total Petrol Station'!F33</f>
        <v>0</v>
      </c>
      <c r="G33" s="54">
        <f>F33*E33</f>
        <v>0</v>
      </c>
    </row>
    <row r="34" spans="2:7" ht="13.8" thickBot="1">
      <c r="B34" s="14"/>
      <c r="C34" s="30"/>
      <c r="D34" s="15"/>
      <c r="E34" s="15"/>
      <c r="F34" s="16">
        <f>'Bill 2.1-Total Petrol Station'!F34</f>
        <v>0</v>
      </c>
      <c r="G34" s="54"/>
    </row>
    <row r="35" spans="2:7" ht="13.8" thickBot="1">
      <c r="B35" s="224" t="s">
        <v>310</v>
      </c>
      <c r="C35" s="178"/>
      <c r="D35" s="179"/>
      <c r="E35" s="180"/>
      <c r="F35" s="180"/>
      <c r="G35" s="182">
        <f>SUM(G9:G33)</f>
        <v>0</v>
      </c>
    </row>
    <row r="36" spans="2:7">
      <c r="B36" s="14" t="s">
        <v>222</v>
      </c>
      <c r="C36" s="30" t="s">
        <v>68</v>
      </c>
      <c r="D36" s="15" t="s">
        <v>18</v>
      </c>
      <c r="E36" s="15">
        <v>0</v>
      </c>
      <c r="F36" s="16">
        <f>'Bill 2.1-Total Petrol Station'!F36</f>
        <v>0</v>
      </c>
      <c r="G36" s="54">
        <f t="shared" ref="G36:G54" si="2">F36*E36</f>
        <v>0</v>
      </c>
    </row>
    <row r="37" spans="2:7">
      <c r="B37" s="14" t="s">
        <v>223</v>
      </c>
      <c r="C37" s="30" t="s">
        <v>69</v>
      </c>
      <c r="D37" s="15" t="s">
        <v>18</v>
      </c>
      <c r="E37" s="15">
        <v>1</v>
      </c>
      <c r="F37" s="16">
        <f>'Bill 2.1-Total Petrol Station'!F37</f>
        <v>0</v>
      </c>
      <c r="G37" s="54">
        <f t="shared" si="2"/>
        <v>0</v>
      </c>
    </row>
    <row r="38" spans="2:7">
      <c r="B38" s="14" t="s">
        <v>224</v>
      </c>
      <c r="C38" s="30" t="s">
        <v>70</v>
      </c>
      <c r="D38" s="15" t="s">
        <v>18</v>
      </c>
      <c r="E38" s="15">
        <v>1</v>
      </c>
      <c r="F38" s="16">
        <f>'Bill 2.1-Total Petrol Station'!F38</f>
        <v>0</v>
      </c>
      <c r="G38" s="54">
        <f t="shared" si="2"/>
        <v>0</v>
      </c>
    </row>
    <row r="39" spans="2:7">
      <c r="B39" s="14" t="s">
        <v>225</v>
      </c>
      <c r="C39" s="30" t="s">
        <v>71</v>
      </c>
      <c r="D39" s="15" t="s">
        <v>18</v>
      </c>
      <c r="E39" s="15">
        <v>1</v>
      </c>
      <c r="F39" s="16">
        <f>'Bill 2.1-Total Petrol Station'!F39</f>
        <v>0</v>
      </c>
      <c r="G39" s="54">
        <f t="shared" si="2"/>
        <v>0</v>
      </c>
    </row>
    <row r="40" spans="2:7">
      <c r="B40" s="14" t="s">
        <v>249</v>
      </c>
      <c r="C40" s="30" t="s">
        <v>322</v>
      </c>
      <c r="D40" s="15" t="s">
        <v>18</v>
      </c>
      <c r="E40" s="15">
        <v>1</v>
      </c>
      <c r="F40" s="16">
        <f>'Bill 2.1-Total Petrol Station'!F40</f>
        <v>0</v>
      </c>
      <c r="G40" s="54">
        <f t="shared" si="2"/>
        <v>0</v>
      </c>
    </row>
    <row r="41" spans="2:7">
      <c r="B41" s="322" t="s">
        <v>481</v>
      </c>
      <c r="C41" s="323" t="s">
        <v>480</v>
      </c>
      <c r="D41" s="324" t="s">
        <v>18</v>
      </c>
      <c r="E41" s="324">
        <v>1</v>
      </c>
      <c r="F41" s="16"/>
      <c r="G41" s="54">
        <f>F41*E41</f>
        <v>0</v>
      </c>
    </row>
    <row r="42" spans="2:7">
      <c r="B42" s="322" t="s">
        <v>482</v>
      </c>
      <c r="C42" s="323" t="s">
        <v>68</v>
      </c>
      <c r="D42" s="324" t="s">
        <v>18</v>
      </c>
      <c r="E42" s="324">
        <v>0</v>
      </c>
      <c r="F42" s="16"/>
      <c r="G42" s="54">
        <f t="shared" ref="G42:G46" si="3">F42*E42</f>
        <v>0</v>
      </c>
    </row>
    <row r="43" spans="2:7">
      <c r="B43" s="322" t="s">
        <v>483</v>
      </c>
      <c r="C43" s="323" t="s">
        <v>69</v>
      </c>
      <c r="D43" s="324" t="s">
        <v>18</v>
      </c>
      <c r="E43" s="324">
        <v>1</v>
      </c>
      <c r="F43" s="16"/>
      <c r="G43" s="54">
        <f t="shared" si="3"/>
        <v>0</v>
      </c>
    </row>
    <row r="44" spans="2:7">
      <c r="B44" s="322" t="s">
        <v>484</v>
      </c>
      <c r="C44" s="323" t="s">
        <v>70</v>
      </c>
      <c r="D44" s="324" t="s">
        <v>18</v>
      </c>
      <c r="E44" s="324">
        <v>0</v>
      </c>
      <c r="F44" s="16"/>
      <c r="G44" s="54">
        <f t="shared" si="3"/>
        <v>0</v>
      </c>
    </row>
    <row r="45" spans="2:7">
      <c r="B45" s="322" t="s">
        <v>485</v>
      </c>
      <c r="C45" s="323" t="s">
        <v>71</v>
      </c>
      <c r="D45" s="324" t="s">
        <v>18</v>
      </c>
      <c r="E45" s="324">
        <v>0</v>
      </c>
      <c r="F45" s="16"/>
      <c r="G45" s="54">
        <f t="shared" si="3"/>
        <v>0</v>
      </c>
    </row>
    <row r="46" spans="2:7">
      <c r="B46" s="322" t="s">
        <v>485</v>
      </c>
      <c r="C46" s="323" t="s">
        <v>322</v>
      </c>
      <c r="D46" s="324" t="s">
        <v>18</v>
      </c>
      <c r="E46" s="324">
        <v>0</v>
      </c>
      <c r="F46" s="16"/>
      <c r="G46" s="54">
        <f t="shared" si="3"/>
        <v>0</v>
      </c>
    </row>
    <row r="47" spans="2:7">
      <c r="B47" s="14"/>
      <c r="C47" s="30"/>
      <c r="D47" s="15"/>
      <c r="E47" s="15"/>
      <c r="F47" s="16"/>
      <c r="G47" s="54"/>
    </row>
    <row r="48" spans="2:7">
      <c r="B48" s="14"/>
      <c r="C48" s="56" t="s">
        <v>44</v>
      </c>
      <c r="D48" s="15"/>
      <c r="E48" s="15"/>
      <c r="F48" s="16"/>
      <c r="G48" s="54"/>
    </row>
    <row r="49" spans="2:7" ht="26.4">
      <c r="B49" s="14" t="s">
        <v>226</v>
      </c>
      <c r="C49" s="30" t="s">
        <v>74</v>
      </c>
      <c r="D49" s="15" t="s">
        <v>18</v>
      </c>
      <c r="E49" s="15">
        <v>5</v>
      </c>
      <c r="F49" s="16">
        <f>'Bill 2.1-Total Petrol Station'!F44</f>
        <v>0</v>
      </c>
      <c r="G49" s="54">
        <f t="shared" si="2"/>
        <v>0</v>
      </c>
    </row>
    <row r="50" spans="2:7" ht="26.4">
      <c r="B50" s="14" t="s">
        <v>227</v>
      </c>
      <c r="C50" s="30" t="s">
        <v>75</v>
      </c>
      <c r="D50" s="15" t="s">
        <v>18</v>
      </c>
      <c r="E50" s="15">
        <v>3</v>
      </c>
      <c r="F50" s="16">
        <f>'Bill 2.1-Total Petrol Station'!F45</f>
        <v>0</v>
      </c>
      <c r="G50" s="54">
        <f t="shared" si="2"/>
        <v>0</v>
      </c>
    </row>
    <row r="51" spans="2:7" ht="39.6">
      <c r="B51" s="14" t="s">
        <v>228</v>
      </c>
      <c r="C51" s="30" t="s">
        <v>45</v>
      </c>
      <c r="D51" s="15" t="s">
        <v>18</v>
      </c>
      <c r="E51" s="15">
        <v>3</v>
      </c>
      <c r="F51" s="16">
        <f>'Bill 2.1-Total Petrol Station'!F46</f>
        <v>0</v>
      </c>
      <c r="G51" s="54">
        <f t="shared" si="2"/>
        <v>0</v>
      </c>
    </row>
    <row r="52" spans="2:7" ht="39.6">
      <c r="B52" s="14" t="s">
        <v>229</v>
      </c>
      <c r="C52" s="30" t="s">
        <v>46</v>
      </c>
      <c r="D52" s="15" t="s">
        <v>18</v>
      </c>
      <c r="E52" s="15">
        <v>5</v>
      </c>
      <c r="F52" s="16">
        <f>'Bill 2.1-Total Petrol Station'!F47</f>
        <v>0</v>
      </c>
      <c r="G52" s="54">
        <f t="shared" si="2"/>
        <v>0</v>
      </c>
    </row>
    <row r="53" spans="2:7" ht="39.6">
      <c r="B53" s="233" t="s">
        <v>230</v>
      </c>
      <c r="C53" s="234" t="s">
        <v>47</v>
      </c>
      <c r="D53" s="235" t="s">
        <v>18</v>
      </c>
      <c r="E53" s="235">
        <v>5</v>
      </c>
      <c r="F53" s="16">
        <f>'Bill 2.1-Total Petrol Station'!F48</f>
        <v>0</v>
      </c>
      <c r="G53" s="237">
        <f t="shared" si="2"/>
        <v>0</v>
      </c>
    </row>
    <row r="54" spans="2:7" ht="39.6">
      <c r="B54" s="14" t="s">
        <v>231</v>
      </c>
      <c r="C54" s="30" t="s">
        <v>48</v>
      </c>
      <c r="D54" s="15" t="s">
        <v>18</v>
      </c>
      <c r="E54" s="15">
        <v>6</v>
      </c>
      <c r="F54" s="16">
        <f>'Bill 2.1-Total Petrol Station'!F49</f>
        <v>0</v>
      </c>
      <c r="G54" s="54">
        <f t="shared" si="2"/>
        <v>0</v>
      </c>
    </row>
    <row r="55" spans="2:7">
      <c r="B55" s="14"/>
      <c r="C55" s="56" t="s">
        <v>49</v>
      </c>
      <c r="D55" s="15"/>
      <c r="E55" s="15"/>
      <c r="F55" s="16">
        <f>'Bill 2.1-Total Petrol Station'!F50</f>
        <v>0</v>
      </c>
      <c r="G55" s="54"/>
    </row>
    <row r="56" spans="2:7" ht="39.6">
      <c r="B56" s="14" t="s">
        <v>232</v>
      </c>
      <c r="C56" s="30" t="s">
        <v>50</v>
      </c>
      <c r="D56" s="15" t="s">
        <v>32</v>
      </c>
      <c r="E56" s="15">
        <v>1</v>
      </c>
      <c r="F56" s="16">
        <f>'Bill 2.1-Total Petrol Station'!F51</f>
        <v>0</v>
      </c>
      <c r="G56" s="54">
        <f>F56</f>
        <v>0</v>
      </c>
    </row>
    <row r="57" spans="2:7">
      <c r="B57" s="14"/>
      <c r="C57" s="30" t="s">
        <v>3</v>
      </c>
      <c r="D57" s="15"/>
      <c r="E57" s="15"/>
      <c r="F57" s="16">
        <f>'Bill 2.1-Total Petrol Station'!F52</f>
        <v>0</v>
      </c>
      <c r="G57" s="54"/>
    </row>
    <row r="58" spans="2:7">
      <c r="B58" s="14"/>
      <c r="C58" s="30" t="s">
        <v>2</v>
      </c>
      <c r="D58" s="15"/>
      <c r="E58" s="15"/>
      <c r="F58" s="16">
        <f>'Bill 2.1-Total Petrol Station'!F53</f>
        <v>0</v>
      </c>
      <c r="G58" s="54"/>
    </row>
    <row r="59" spans="2:7">
      <c r="B59" s="14"/>
      <c r="C59" s="56" t="s">
        <v>51</v>
      </c>
      <c r="D59" s="15"/>
      <c r="E59" s="15"/>
      <c r="F59" s="16">
        <f>'Bill 2.1-Total Petrol Station'!F54</f>
        <v>0</v>
      </c>
      <c r="G59" s="54"/>
    </row>
    <row r="60" spans="2:7" ht="92.4">
      <c r="B60" s="14" t="s">
        <v>251</v>
      </c>
      <c r="C60" s="30" t="s">
        <v>76</v>
      </c>
      <c r="D60" s="15" t="s">
        <v>29</v>
      </c>
      <c r="E60" s="15">
        <v>18</v>
      </c>
      <c r="F60" s="16">
        <f>'Bill 2.1-Total Petrol Station'!F55</f>
        <v>0</v>
      </c>
      <c r="G60" s="54">
        <f>F60*E60</f>
        <v>0</v>
      </c>
    </row>
    <row r="61" spans="2:7" ht="105.6">
      <c r="B61" s="14" t="s">
        <v>233</v>
      </c>
      <c r="C61" s="286" t="s">
        <v>398</v>
      </c>
      <c r="D61" s="15" t="s">
        <v>29</v>
      </c>
      <c r="E61" s="15">
        <v>8</v>
      </c>
      <c r="F61" s="16">
        <f>'Bill 2.1-Total Petrol Station'!F56</f>
        <v>0</v>
      </c>
      <c r="G61" s="54">
        <f>E61*F61</f>
        <v>0</v>
      </c>
    </row>
    <row r="62" spans="2:7" ht="26.4">
      <c r="B62" s="14" t="s">
        <v>234</v>
      </c>
      <c r="C62" s="216" t="s">
        <v>52</v>
      </c>
      <c r="D62" s="15" t="s">
        <v>210</v>
      </c>
      <c r="E62" s="15">
        <f>20%*E61*2</f>
        <v>3.2</v>
      </c>
      <c r="F62" s="16">
        <f>'Bill 2.1-Total Petrol Station'!F57</f>
        <v>0</v>
      </c>
      <c r="G62" s="54">
        <f>E62*F62</f>
        <v>0</v>
      </c>
    </row>
    <row r="63" spans="2:7" ht="39.6">
      <c r="B63" s="14" t="s">
        <v>309</v>
      </c>
      <c r="C63" s="216" t="s">
        <v>53</v>
      </c>
      <c r="D63" s="15" t="s">
        <v>32</v>
      </c>
      <c r="E63" s="15">
        <v>1</v>
      </c>
      <c r="F63" s="16">
        <f>'Bill 2.1-Total Petrol Station'!F58</f>
        <v>0</v>
      </c>
      <c r="G63" s="54">
        <f>E63*F63</f>
        <v>0</v>
      </c>
    </row>
    <row r="64" spans="2:7">
      <c r="B64" s="14"/>
      <c r="C64" s="216" t="s">
        <v>3</v>
      </c>
      <c r="D64" s="15"/>
      <c r="E64" s="15"/>
      <c r="F64" s="16">
        <f>'Bill 2.1-Total Petrol Station'!F59</f>
        <v>0</v>
      </c>
      <c r="G64" s="54"/>
    </row>
    <row r="65" spans="2:7">
      <c r="B65" s="14"/>
      <c r="C65" s="216" t="s">
        <v>2</v>
      </c>
      <c r="D65" s="15"/>
      <c r="E65" s="15"/>
      <c r="F65" s="16">
        <f>'Bill 2.1-Total Petrol Station'!F60</f>
        <v>0</v>
      </c>
      <c r="G65" s="54"/>
    </row>
    <row r="66" spans="2:7">
      <c r="B66" s="14"/>
      <c r="C66" s="216" t="s">
        <v>4</v>
      </c>
      <c r="D66" s="15"/>
      <c r="E66" s="15"/>
      <c r="F66" s="16">
        <f>'Bill 2.1-Total Petrol Station'!F61</f>
        <v>0</v>
      </c>
      <c r="G66" s="54"/>
    </row>
    <row r="67" spans="2:7">
      <c r="B67" s="14" t="s">
        <v>235</v>
      </c>
      <c r="C67" s="30" t="s">
        <v>54</v>
      </c>
      <c r="D67" s="15" t="s">
        <v>29</v>
      </c>
      <c r="E67" s="15">
        <v>10</v>
      </c>
      <c r="F67" s="16">
        <f>'Bill 2.1-Total Petrol Station'!F62</f>
        <v>0</v>
      </c>
      <c r="G67" s="54">
        <f t="shared" ref="G67:G82" si="4">F67*E67</f>
        <v>0</v>
      </c>
    </row>
    <row r="68" spans="2:7" ht="26.4">
      <c r="B68" s="14" t="s">
        <v>236</v>
      </c>
      <c r="C68" s="30" t="s">
        <v>55</v>
      </c>
      <c r="D68" s="15" t="s">
        <v>29</v>
      </c>
      <c r="E68" s="15">
        <f>E9</f>
        <v>235</v>
      </c>
      <c r="F68" s="16">
        <f>'Bill 2.1-Total Petrol Station'!F63</f>
        <v>0</v>
      </c>
      <c r="G68" s="54">
        <f t="shared" si="4"/>
        <v>0</v>
      </c>
    </row>
    <row r="69" spans="2:7" ht="26.4">
      <c r="B69" s="14" t="s">
        <v>56</v>
      </c>
      <c r="C69" s="56" t="s">
        <v>57</v>
      </c>
      <c r="D69" s="15"/>
      <c r="E69" s="15"/>
      <c r="F69" s="16">
        <f>'Bill 2.1-Total Petrol Station'!F64</f>
        <v>0</v>
      </c>
      <c r="G69" s="54"/>
    </row>
    <row r="70" spans="2:7">
      <c r="B70" s="14"/>
      <c r="C70" s="30" t="s">
        <v>58</v>
      </c>
      <c r="D70" s="15"/>
      <c r="E70" s="15"/>
      <c r="F70" s="16">
        <f>'Bill 2.1-Total Petrol Station'!F65</f>
        <v>0</v>
      </c>
      <c r="G70" s="54"/>
    </row>
    <row r="71" spans="2:7" s="164" customFormat="1">
      <c r="B71" s="14"/>
      <c r="C71" s="30" t="s">
        <v>59</v>
      </c>
      <c r="D71" s="15"/>
      <c r="E71" s="15"/>
      <c r="F71" s="16">
        <f>'Bill 2.1-Total Petrol Station'!F66</f>
        <v>0</v>
      </c>
      <c r="G71" s="184"/>
    </row>
    <row r="72" spans="2:7" ht="14.4">
      <c r="B72" s="14" t="s">
        <v>237</v>
      </c>
      <c r="C72" s="30" t="s">
        <v>60</v>
      </c>
      <c r="D72" s="15" t="s">
        <v>210</v>
      </c>
      <c r="E72" s="231">
        <f>(3.142*0.4*0.4)*E10</f>
        <v>2.5136000000000003</v>
      </c>
      <c r="F72" s="16">
        <f>'Bill 2.1-Total Petrol Station'!F67</f>
        <v>0</v>
      </c>
      <c r="G72" s="54">
        <f t="shared" si="4"/>
        <v>0</v>
      </c>
    </row>
    <row r="73" spans="2:7" ht="14.4">
      <c r="B73" s="14" t="s">
        <v>238</v>
      </c>
      <c r="C73" s="30" t="s">
        <v>61</v>
      </c>
      <c r="D73" s="15" t="s">
        <v>210</v>
      </c>
      <c r="E73" s="231">
        <f>(3.142*0.4*0.4)*E10</f>
        <v>2.5136000000000003</v>
      </c>
      <c r="F73" s="16">
        <f>'Bill 2.1-Total Petrol Station'!F68</f>
        <v>0</v>
      </c>
      <c r="G73" s="54">
        <f t="shared" si="4"/>
        <v>0</v>
      </c>
    </row>
    <row r="74" spans="2:7" ht="14.4">
      <c r="B74" s="14" t="s">
        <v>239</v>
      </c>
      <c r="C74" s="30" t="s">
        <v>62</v>
      </c>
      <c r="D74" s="15" t="s">
        <v>210</v>
      </c>
      <c r="E74" s="231">
        <f>(3.142*0.4*0.4)*E10</f>
        <v>2.5136000000000003</v>
      </c>
      <c r="F74" s="16">
        <f>'Bill 2.1-Total Petrol Station'!F69</f>
        <v>0</v>
      </c>
      <c r="G74" s="54">
        <f t="shared" si="4"/>
        <v>0</v>
      </c>
    </row>
    <row r="75" spans="2:7" ht="13.8" thickBot="1">
      <c r="B75" s="14"/>
      <c r="C75" s="30"/>
      <c r="D75" s="15"/>
      <c r="E75" s="231"/>
      <c r="F75" s="16">
        <f>'Bill 2.1-Total Petrol Station'!F70</f>
        <v>0</v>
      </c>
      <c r="G75" s="54"/>
    </row>
    <row r="76" spans="2:7" ht="13.8" thickBot="1">
      <c r="B76" s="185" t="s">
        <v>310</v>
      </c>
      <c r="C76" s="186"/>
      <c r="D76" s="40"/>
      <c r="E76" s="41"/>
      <c r="F76" s="16">
        <f>'Bill 2.1-Total Petrol Station'!F71</f>
        <v>0</v>
      </c>
      <c r="G76" s="188">
        <f>SUM(G36:G74)</f>
        <v>0</v>
      </c>
    </row>
    <row r="77" spans="2:7">
      <c r="B77" s="14"/>
      <c r="C77" s="30" t="s">
        <v>63</v>
      </c>
      <c r="D77" s="15"/>
      <c r="E77" s="15"/>
      <c r="F77" s="16">
        <f>'Bill 2.1-Total Petrol Station'!F72</f>
        <v>0</v>
      </c>
      <c r="G77" s="54"/>
    </row>
    <row r="78" spans="2:7" ht="14.4">
      <c r="B78" s="14" t="s">
        <v>240</v>
      </c>
      <c r="C78" s="30" t="s">
        <v>60</v>
      </c>
      <c r="D78" s="15" t="s">
        <v>210</v>
      </c>
      <c r="E78" s="231">
        <f>(3.142*0.6*0.6)*E10*0.5</f>
        <v>2.8277999999999999</v>
      </c>
      <c r="F78" s="16">
        <f>'Bill 2.1-Total Petrol Station'!F73</f>
        <v>0</v>
      </c>
      <c r="G78" s="54">
        <f t="shared" si="4"/>
        <v>0</v>
      </c>
    </row>
    <row r="79" spans="2:7" ht="14.4">
      <c r="B79" s="14" t="s">
        <v>241</v>
      </c>
      <c r="C79" s="30" t="s">
        <v>61</v>
      </c>
      <c r="D79" s="15" t="s">
        <v>210</v>
      </c>
      <c r="E79" s="231">
        <f>(3.142*0.6*0.6)*E10*0.5</f>
        <v>2.8277999999999999</v>
      </c>
      <c r="F79" s="16">
        <f>'Bill 2.1-Total Petrol Station'!F74</f>
        <v>0</v>
      </c>
      <c r="G79" s="54">
        <f t="shared" si="4"/>
        <v>0</v>
      </c>
    </row>
    <row r="80" spans="2:7" ht="14.4">
      <c r="B80" s="14" t="s">
        <v>242</v>
      </c>
      <c r="C80" s="30" t="s">
        <v>62</v>
      </c>
      <c r="D80" s="15" t="s">
        <v>210</v>
      </c>
      <c r="E80" s="231">
        <f>(3.142*0.6*0.6)*E10*0.5</f>
        <v>2.8277999999999999</v>
      </c>
      <c r="F80" s="16">
        <f>'Bill 2.1-Total Petrol Station'!F75</f>
        <v>0</v>
      </c>
      <c r="G80" s="54">
        <f t="shared" si="4"/>
        <v>0</v>
      </c>
    </row>
    <row r="81" spans="2:241" ht="43.5" customHeight="1">
      <c r="B81" s="14"/>
      <c r="C81" s="30" t="s">
        <v>312</v>
      </c>
      <c r="D81" s="15"/>
      <c r="E81" s="15"/>
      <c r="F81" s="16">
        <f>'Bill 2.1-Total Petrol Station'!F76</f>
        <v>0</v>
      </c>
      <c r="G81" s="54"/>
    </row>
    <row r="82" spans="2:241">
      <c r="B82" s="14" t="s">
        <v>243</v>
      </c>
      <c r="C82" s="30" t="s">
        <v>313</v>
      </c>
      <c r="D82" s="15" t="s">
        <v>29</v>
      </c>
      <c r="E82" s="15">
        <f>25%*E9</f>
        <v>58.75</v>
      </c>
      <c r="F82" s="16">
        <f>'Bill 2.1-Total Petrol Station'!F77</f>
        <v>0</v>
      </c>
      <c r="G82" s="54">
        <f t="shared" si="4"/>
        <v>0</v>
      </c>
    </row>
    <row r="83" spans="2:241">
      <c r="B83" s="14"/>
      <c r="C83" s="30"/>
      <c r="D83" s="15"/>
      <c r="E83" s="15"/>
      <c r="F83" s="16"/>
      <c r="G83" s="54"/>
    </row>
    <row r="84" spans="2:241" ht="13.8" thickBot="1">
      <c r="B84" s="220"/>
      <c r="C84" s="44"/>
      <c r="D84" s="36"/>
      <c r="E84" s="36"/>
      <c r="F84" s="37"/>
      <c r="G84" s="223"/>
    </row>
    <row r="85" spans="2:241" s="8" customFormat="1" ht="13.8" thickBot="1">
      <c r="B85" s="185" t="s">
        <v>310</v>
      </c>
      <c r="C85" s="186"/>
      <c r="D85" s="40"/>
      <c r="E85" s="41"/>
      <c r="F85" s="187"/>
      <c r="G85" s="188">
        <f>SUM(G78:G82)</f>
        <v>0</v>
      </c>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18"/>
      <c r="GU85" s="18"/>
      <c r="GV85" s="18"/>
      <c r="GW85" s="18"/>
      <c r="GX85" s="18"/>
      <c r="GY85" s="18"/>
      <c r="GZ85" s="18"/>
      <c r="HA85" s="18"/>
      <c r="HB85" s="18"/>
      <c r="HC85" s="18"/>
      <c r="HD85" s="18"/>
      <c r="HE85" s="18"/>
      <c r="HF85" s="18"/>
      <c r="HG85" s="18"/>
      <c r="HH85" s="18"/>
      <c r="HI85" s="18"/>
      <c r="HJ85" s="18"/>
      <c r="HK85" s="18"/>
      <c r="HL85" s="18"/>
      <c r="HM85" s="18"/>
      <c r="HN85" s="18"/>
      <c r="HO85" s="18"/>
      <c r="HP85" s="18"/>
      <c r="HQ85" s="18"/>
      <c r="HR85" s="18"/>
      <c r="HS85" s="18"/>
      <c r="HT85" s="18"/>
      <c r="HU85" s="18"/>
      <c r="HV85" s="18"/>
      <c r="HW85" s="18"/>
      <c r="HX85" s="18"/>
      <c r="HY85" s="18"/>
      <c r="HZ85" s="18"/>
      <c r="IA85" s="18"/>
      <c r="IB85" s="18"/>
      <c r="IC85" s="18"/>
      <c r="ID85" s="18"/>
      <c r="IE85" s="18"/>
      <c r="IF85" s="18"/>
      <c r="IG85" s="18"/>
    </row>
  </sheetData>
  <mergeCells count="3">
    <mergeCell ref="B1:G1"/>
    <mergeCell ref="B2:G2"/>
    <mergeCell ref="B3:G3"/>
  </mergeCells>
  <pageMargins left="0.7" right="0.7" top="0.75" bottom="0.75" header="0.3" footer="0.3"/>
  <pageSetup paperSize="9" scale="68"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5"/>
  <sheetViews>
    <sheetView view="pageBreakPreview" zoomScaleNormal="100" zoomScaleSheetLayoutView="100" workbookViewId="0">
      <selection activeCell="D12" sqref="D12"/>
    </sheetView>
  </sheetViews>
  <sheetFormatPr defaultColWidth="9.109375" defaultRowHeight="13.2"/>
  <cols>
    <col min="1" max="1" width="2" style="1" customWidth="1"/>
    <col min="2" max="2" width="10.88671875" style="1" customWidth="1"/>
    <col min="3" max="3" width="70.88671875" style="1" customWidth="1"/>
    <col min="4" max="4" width="20.88671875" style="1" customWidth="1"/>
    <col min="5" max="16384" width="9.109375" style="1"/>
  </cols>
  <sheetData>
    <row r="1" spans="2:4" ht="16.5" customHeight="1" thickBot="1"/>
    <row r="2" spans="2:4" ht="20.100000000000001" customHeight="1" thickBot="1">
      <c r="B2" s="353" t="str">
        <f>'Bill 2.7.1 Collection Sheet'!B2:D2</f>
        <v>PROPOSED LAST MILE CONNECTIVITY FOR MAUA SEWERAGE PROJECT</v>
      </c>
      <c r="C2" s="354"/>
      <c r="D2" s="355"/>
    </row>
    <row r="3" spans="2:4" ht="20.100000000000001" customHeight="1" thickBot="1">
      <c r="B3" s="356" t="s">
        <v>415</v>
      </c>
      <c r="C3" s="357"/>
      <c r="D3" s="358"/>
    </row>
    <row r="4" spans="2:4" ht="16.5" customHeight="1">
      <c r="B4" s="104"/>
      <c r="C4" s="105"/>
      <c r="D4" s="106" t="s">
        <v>115</v>
      </c>
    </row>
    <row r="5" spans="2:4" ht="16.5" customHeight="1" thickBot="1">
      <c r="B5" s="107"/>
      <c r="C5" s="108"/>
      <c r="D5" s="109" t="s">
        <v>126</v>
      </c>
    </row>
    <row r="6" spans="2:4" ht="16.5" customHeight="1">
      <c r="B6" s="110"/>
      <c r="C6" s="111"/>
      <c r="D6" s="112"/>
    </row>
    <row r="7" spans="2:4" ht="16.5" customHeight="1">
      <c r="B7" s="113"/>
      <c r="C7" s="114" t="s">
        <v>64</v>
      </c>
      <c r="D7" s="115">
        <f>'Bill 2.9.1 Total LM'!G35</f>
        <v>0</v>
      </c>
    </row>
    <row r="8" spans="2:4" ht="16.5" customHeight="1">
      <c r="B8" s="113"/>
      <c r="C8" s="114"/>
      <c r="D8" s="115"/>
    </row>
    <row r="9" spans="2:4" s="2" customFormat="1" ht="16.5" customHeight="1">
      <c r="B9" s="113"/>
      <c r="C9" s="114" t="s">
        <v>65</v>
      </c>
      <c r="D9" s="115">
        <f>'Bill 2.9.1 Total LM'!G76</f>
        <v>0</v>
      </c>
    </row>
    <row r="10" spans="2:4" s="2" customFormat="1" ht="16.5" customHeight="1">
      <c r="B10" s="113"/>
      <c r="C10" s="114"/>
      <c r="D10" s="115"/>
    </row>
    <row r="11" spans="2:4" ht="16.5" customHeight="1">
      <c r="B11" s="113"/>
      <c r="C11" s="114" t="s">
        <v>66</v>
      </c>
      <c r="D11" s="115">
        <f>'Bill 2.9.1 Total LM'!G85</f>
        <v>0</v>
      </c>
    </row>
    <row r="12" spans="2:4" ht="16.5" customHeight="1">
      <c r="B12" s="113"/>
      <c r="C12" s="114"/>
      <c r="D12" s="115"/>
    </row>
    <row r="13" spans="2:4" ht="16.5" customHeight="1">
      <c r="B13" s="113"/>
      <c r="C13" s="114"/>
      <c r="D13" s="115"/>
    </row>
    <row r="14" spans="2:4" ht="16.5" customHeight="1">
      <c r="B14" s="113"/>
      <c r="C14" s="114"/>
      <c r="D14" s="115"/>
    </row>
    <row r="15" spans="2:4" ht="16.5" customHeight="1">
      <c r="B15" s="113"/>
      <c r="C15" s="114"/>
      <c r="D15" s="115"/>
    </row>
    <row r="16" spans="2:4" ht="16.5" customHeight="1">
      <c r="B16" s="113"/>
      <c r="C16" s="114"/>
      <c r="D16" s="115"/>
    </row>
    <row r="17" spans="2:4" ht="16.5" customHeight="1">
      <c r="B17" s="113"/>
      <c r="C17" s="114"/>
      <c r="D17" s="115"/>
    </row>
    <row r="18" spans="2:4" ht="16.5" customHeight="1">
      <c r="B18" s="113"/>
      <c r="C18" s="114"/>
      <c r="D18" s="115"/>
    </row>
    <row r="19" spans="2:4" ht="16.5" customHeight="1">
      <c r="B19" s="113"/>
      <c r="C19" s="114"/>
      <c r="D19" s="115"/>
    </row>
    <row r="20" spans="2:4" ht="16.5" customHeight="1">
      <c r="B20" s="113"/>
      <c r="C20" s="114"/>
      <c r="D20" s="115"/>
    </row>
    <row r="21" spans="2:4" ht="16.5" customHeight="1">
      <c r="B21" s="113"/>
      <c r="C21" s="114"/>
      <c r="D21" s="115"/>
    </row>
    <row r="22" spans="2:4" ht="16.5" customHeight="1">
      <c r="B22" s="113"/>
      <c r="C22" s="114"/>
      <c r="D22" s="115"/>
    </row>
    <row r="23" spans="2:4" ht="16.5" customHeight="1">
      <c r="B23" s="113"/>
      <c r="C23" s="114"/>
      <c r="D23" s="115"/>
    </row>
    <row r="24" spans="2:4" ht="16.5" customHeight="1">
      <c r="B24" s="113"/>
      <c r="C24" s="114"/>
      <c r="D24" s="115"/>
    </row>
    <row r="25" spans="2:4" ht="16.5" customHeight="1">
      <c r="B25" s="113"/>
      <c r="C25" s="114"/>
      <c r="D25" s="115"/>
    </row>
    <row r="26" spans="2:4" ht="16.5" customHeight="1">
      <c r="B26" s="113"/>
      <c r="C26" s="114"/>
      <c r="D26" s="115"/>
    </row>
    <row r="27" spans="2:4" ht="16.5" customHeight="1">
      <c r="B27" s="113"/>
      <c r="C27" s="114"/>
      <c r="D27" s="115"/>
    </row>
    <row r="28" spans="2:4" ht="16.5" customHeight="1">
      <c r="B28" s="113"/>
      <c r="C28" s="114"/>
      <c r="D28" s="115"/>
    </row>
    <row r="29" spans="2:4" ht="16.5" customHeight="1">
      <c r="B29" s="113"/>
      <c r="C29" s="114"/>
      <c r="D29" s="115"/>
    </row>
    <row r="30" spans="2:4" ht="16.5" customHeight="1">
      <c r="B30" s="113"/>
      <c r="C30" s="114"/>
      <c r="D30" s="115"/>
    </row>
    <row r="31" spans="2:4" ht="16.5" customHeight="1">
      <c r="B31" s="113"/>
      <c r="C31" s="114"/>
      <c r="D31" s="115"/>
    </row>
    <row r="32" spans="2:4" ht="16.5" customHeight="1">
      <c r="B32" s="113"/>
      <c r="C32" s="114"/>
      <c r="D32" s="115"/>
    </row>
    <row r="33" spans="2:4" ht="16.5" customHeight="1">
      <c r="B33" s="113"/>
      <c r="C33" s="114"/>
      <c r="D33" s="115"/>
    </row>
    <row r="34" spans="2:4" ht="16.5" customHeight="1">
      <c r="B34" s="113"/>
      <c r="C34" s="114"/>
      <c r="D34" s="115"/>
    </row>
    <row r="35" spans="2:4" ht="16.5" customHeight="1">
      <c r="B35" s="113"/>
      <c r="C35" s="114"/>
      <c r="D35" s="115"/>
    </row>
    <row r="36" spans="2:4" ht="16.5" customHeight="1">
      <c r="B36" s="113"/>
      <c r="C36" s="114"/>
      <c r="D36" s="115"/>
    </row>
    <row r="37" spans="2:4" ht="16.5" customHeight="1">
      <c r="B37" s="113"/>
      <c r="C37" s="219"/>
      <c r="D37" s="115"/>
    </row>
    <row r="38" spans="2:4" ht="16.5" customHeight="1">
      <c r="B38" s="113"/>
      <c r="C38" s="114"/>
      <c r="D38" s="115"/>
    </row>
    <row r="39" spans="2:4" ht="16.5" customHeight="1">
      <c r="B39" s="113"/>
      <c r="C39" s="114"/>
      <c r="D39" s="115"/>
    </row>
    <row r="40" spans="2:4" ht="16.5" customHeight="1">
      <c r="B40" s="113"/>
      <c r="C40" s="114"/>
      <c r="D40" s="115"/>
    </row>
    <row r="41" spans="2:4" ht="16.5" customHeight="1">
      <c r="B41" s="113"/>
      <c r="C41" s="114"/>
      <c r="D41" s="115"/>
    </row>
    <row r="42" spans="2:4" ht="16.5" customHeight="1">
      <c r="B42" s="113"/>
      <c r="C42" s="114"/>
      <c r="D42" s="115"/>
    </row>
    <row r="43" spans="2:4" ht="16.5" customHeight="1">
      <c r="B43" s="113"/>
      <c r="C43" s="114"/>
      <c r="D43" s="115"/>
    </row>
    <row r="44" spans="2:4" ht="16.5" customHeight="1" thickBot="1">
      <c r="B44" s="113"/>
      <c r="C44" s="114"/>
      <c r="D44" s="115"/>
    </row>
    <row r="45" spans="2:4" ht="16.5" customHeight="1" thickBot="1">
      <c r="B45" s="116"/>
      <c r="C45" s="289" t="s">
        <v>117</v>
      </c>
      <c r="D45" s="290">
        <f>SUM(D7:D11)</f>
        <v>0</v>
      </c>
    </row>
  </sheetData>
  <mergeCells count="2">
    <mergeCell ref="B2:D2"/>
    <mergeCell ref="B3:D3"/>
  </mergeCells>
  <pageMargins left="0.7" right="0.7" top="0.75" bottom="0.75" header="0.3" footer="0.3"/>
  <pageSetup paperSize="9" scale="83"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J81"/>
  <sheetViews>
    <sheetView view="pageBreakPreview" topLeftCell="A64" zoomScaleNormal="100" zoomScaleSheetLayoutView="100" workbookViewId="0">
      <selection activeCell="F77" sqref="F77"/>
    </sheetView>
  </sheetViews>
  <sheetFormatPr defaultColWidth="9.109375" defaultRowHeight="13.2"/>
  <cols>
    <col min="1" max="1" width="2.88671875" style="162" customWidth="1"/>
    <col min="2" max="2" width="10.88671875" style="6" customWidth="1"/>
    <col min="3" max="3" width="50.88671875" style="7" customWidth="1"/>
    <col min="4" max="5" width="13.109375" style="6" customWidth="1"/>
    <col min="6" max="6" width="15.88671875" style="6" customWidth="1"/>
    <col min="7" max="7" width="20.88671875" style="6" customWidth="1"/>
    <col min="8" max="105" width="9.109375" style="162"/>
    <col min="106" max="106" width="45.88671875" style="162" customWidth="1"/>
    <col min="107" max="16384" width="9.109375" style="162"/>
  </cols>
  <sheetData>
    <row r="1" spans="2:10" s="8" customFormat="1" ht="13.8" thickBot="1">
      <c r="B1" s="351"/>
      <c r="C1" s="351"/>
      <c r="D1" s="351"/>
      <c r="E1" s="351"/>
      <c r="F1" s="352"/>
      <c r="G1" s="352"/>
    </row>
    <row r="2" spans="2:10" s="8" customFormat="1">
      <c r="B2" s="339" t="str">
        <f>'Bill 2.7.1 Collection Sheet'!B2:D2</f>
        <v>PROPOSED LAST MILE CONNECTIVITY FOR MAUA SEWERAGE PROJECT</v>
      </c>
      <c r="C2" s="340"/>
      <c r="D2" s="340"/>
      <c r="E2" s="340"/>
      <c r="F2" s="340"/>
      <c r="G2" s="341"/>
    </row>
    <row r="3" spans="2:10" s="8" customFormat="1" ht="13.8" thickBot="1">
      <c r="B3" s="348" t="s">
        <v>372</v>
      </c>
      <c r="C3" s="349"/>
      <c r="D3" s="349"/>
      <c r="E3" s="349"/>
      <c r="F3" s="349"/>
      <c r="G3" s="350"/>
    </row>
    <row r="4" spans="2:10" s="8" customFormat="1" ht="27" thickBot="1">
      <c r="B4" s="217"/>
      <c r="C4" s="176" t="s">
        <v>82</v>
      </c>
      <c r="D4" s="177" t="s">
        <v>81</v>
      </c>
      <c r="E4" s="173" t="s">
        <v>91</v>
      </c>
      <c r="F4" s="173" t="s">
        <v>92</v>
      </c>
      <c r="G4" s="218" t="s">
        <v>252</v>
      </c>
    </row>
    <row r="5" spans="2:10">
      <c r="B5" s="49" t="s">
        <v>24</v>
      </c>
      <c r="C5" s="163" t="s">
        <v>25</v>
      </c>
      <c r="D5" s="51"/>
      <c r="E5" s="51"/>
      <c r="F5" s="52"/>
      <c r="G5" s="53"/>
    </row>
    <row r="6" spans="2:10">
      <c r="B6" s="14"/>
      <c r="C6" s="56" t="s">
        <v>370</v>
      </c>
      <c r="D6" s="15"/>
      <c r="E6" s="15"/>
      <c r="F6" s="16"/>
      <c r="G6" s="54"/>
    </row>
    <row r="7" spans="2:10" ht="39.6">
      <c r="B7" s="14"/>
      <c r="C7" s="30" t="s">
        <v>371</v>
      </c>
      <c r="D7" s="15"/>
      <c r="E7" s="15"/>
      <c r="F7" s="16"/>
      <c r="G7" s="54"/>
    </row>
    <row r="8" spans="2:10">
      <c r="B8" s="14" t="s">
        <v>244</v>
      </c>
      <c r="C8" s="30" t="s">
        <v>332</v>
      </c>
      <c r="D8" s="15" t="s">
        <v>29</v>
      </c>
      <c r="E8" s="15">
        <v>1000</v>
      </c>
      <c r="F8" s="16">
        <f>'Bill 2.1-Total Petrol Station'!F9</f>
        <v>0</v>
      </c>
      <c r="G8" s="54">
        <f>F8*E8</f>
        <v>0</v>
      </c>
      <c r="J8" s="162">
        <f>2000/60</f>
        <v>33.333333333333336</v>
      </c>
    </row>
    <row r="9" spans="2:10">
      <c r="B9" s="14" t="s">
        <v>429</v>
      </c>
      <c r="C9" s="30" t="s">
        <v>430</v>
      </c>
      <c r="D9" s="15" t="s">
        <v>29</v>
      </c>
      <c r="E9" s="15">
        <f>SUM(E22:E26)</f>
        <v>550</v>
      </c>
      <c r="F9" s="16"/>
      <c r="G9" s="54">
        <f>F9*E9</f>
        <v>0</v>
      </c>
    </row>
    <row r="10" spans="2:10">
      <c r="B10" s="14" t="s">
        <v>245</v>
      </c>
      <c r="C10" s="30" t="s">
        <v>323</v>
      </c>
      <c r="D10" s="15" t="s">
        <v>18</v>
      </c>
      <c r="E10" s="15">
        <f>SUM(E30:E36)</f>
        <v>48</v>
      </c>
      <c r="F10" s="16"/>
      <c r="G10" s="54">
        <f>E10*F10</f>
        <v>0</v>
      </c>
    </row>
    <row r="11" spans="2:10">
      <c r="B11" s="221" t="s">
        <v>34</v>
      </c>
      <c r="C11" s="174" t="s">
        <v>35</v>
      </c>
      <c r="D11" s="33"/>
      <c r="E11" s="34"/>
      <c r="F11" s="175"/>
      <c r="G11" s="183"/>
    </row>
    <row r="12" spans="2:10" ht="105.6">
      <c r="B12" s="221"/>
      <c r="C12" s="232" t="s">
        <v>314</v>
      </c>
      <c r="D12" s="33"/>
      <c r="E12" s="34"/>
      <c r="F12" s="175"/>
      <c r="G12" s="183"/>
    </row>
    <row r="13" spans="2:10">
      <c r="B13" s="14"/>
      <c r="C13" s="56" t="s">
        <v>36</v>
      </c>
      <c r="D13" s="15"/>
      <c r="E13" s="15"/>
      <c r="F13" s="16"/>
      <c r="G13" s="54"/>
    </row>
    <row r="14" spans="2:10" ht="52.8">
      <c r="B14" s="14" t="s">
        <v>214</v>
      </c>
      <c r="C14" s="30" t="s">
        <v>366</v>
      </c>
      <c r="D14" s="15" t="s">
        <v>401</v>
      </c>
      <c r="E14" s="15">
        <v>600</v>
      </c>
      <c r="F14" s="16"/>
      <c r="G14" s="54">
        <f t="shared" ref="G14" si="0">F14*E14</f>
        <v>0</v>
      </c>
    </row>
    <row r="15" spans="2:10">
      <c r="B15" s="14" t="s">
        <v>40</v>
      </c>
      <c r="C15" s="56" t="s">
        <v>41</v>
      </c>
      <c r="D15" s="15"/>
      <c r="E15" s="15"/>
      <c r="F15" s="16"/>
      <c r="G15" s="54"/>
    </row>
    <row r="16" spans="2:10" ht="92.4">
      <c r="B16" s="14"/>
      <c r="C16" s="30" t="s">
        <v>403</v>
      </c>
      <c r="D16" s="15"/>
      <c r="E16" s="15"/>
      <c r="F16" s="16"/>
      <c r="G16" s="54"/>
    </row>
    <row r="17" spans="2:7">
      <c r="B17" s="14" t="s">
        <v>217</v>
      </c>
      <c r="C17" s="30" t="s">
        <v>333</v>
      </c>
      <c r="D17" s="15" t="s">
        <v>29</v>
      </c>
      <c r="E17" s="15">
        <v>305</v>
      </c>
      <c r="F17" s="16">
        <f>'Bill 2.1-Total Petrol Station'!F24</f>
        <v>0</v>
      </c>
      <c r="G17" s="54">
        <f t="shared" ref="G17:G21" si="1">F17*E17</f>
        <v>0</v>
      </c>
    </row>
    <row r="18" spans="2:7">
      <c r="B18" s="14" t="s">
        <v>218</v>
      </c>
      <c r="C18" s="30" t="s">
        <v>334</v>
      </c>
      <c r="D18" s="15" t="s">
        <v>29</v>
      </c>
      <c r="E18" s="15">
        <v>240</v>
      </c>
      <c r="F18" s="16">
        <f>'Bill 2.1-Total Petrol Station'!F25</f>
        <v>0</v>
      </c>
      <c r="G18" s="54">
        <f t="shared" si="1"/>
        <v>0</v>
      </c>
    </row>
    <row r="19" spans="2:7">
      <c r="B19" s="14" t="s">
        <v>219</v>
      </c>
      <c r="C19" s="30" t="s">
        <v>335</v>
      </c>
      <c r="D19" s="15" t="s">
        <v>29</v>
      </c>
      <c r="E19" s="15">
        <v>205</v>
      </c>
      <c r="F19" s="16">
        <f>'Bill 2.1-Total Petrol Station'!F26</f>
        <v>0</v>
      </c>
      <c r="G19" s="54">
        <f t="shared" si="1"/>
        <v>0</v>
      </c>
    </row>
    <row r="20" spans="2:7">
      <c r="B20" s="14" t="s">
        <v>220</v>
      </c>
      <c r="C20" s="30" t="s">
        <v>336</v>
      </c>
      <c r="D20" s="15" t="s">
        <v>29</v>
      </c>
      <c r="E20" s="15">
        <v>150</v>
      </c>
      <c r="F20" s="16">
        <f>'Bill 2.1-Total Petrol Station'!F27</f>
        <v>0</v>
      </c>
      <c r="G20" s="54">
        <f t="shared" si="1"/>
        <v>0</v>
      </c>
    </row>
    <row r="21" spans="2:7">
      <c r="B21" s="14" t="s">
        <v>246</v>
      </c>
      <c r="C21" s="30" t="s">
        <v>337</v>
      </c>
      <c r="D21" s="15" t="s">
        <v>29</v>
      </c>
      <c r="E21" s="15">
        <v>100</v>
      </c>
      <c r="F21" s="16">
        <f>'Bill 2.1-Total Petrol Station'!F28</f>
        <v>0</v>
      </c>
      <c r="G21" s="54">
        <f t="shared" si="1"/>
        <v>0</v>
      </c>
    </row>
    <row r="22" spans="2:7">
      <c r="B22" s="14" t="s">
        <v>419</v>
      </c>
      <c r="C22" s="30" t="s">
        <v>424</v>
      </c>
      <c r="D22" s="15" t="s">
        <v>29</v>
      </c>
      <c r="E22" s="15">
        <v>150</v>
      </c>
      <c r="F22" s="16"/>
      <c r="G22" s="54">
        <f t="shared" ref="G22:G26" si="2">F22*E22</f>
        <v>0</v>
      </c>
    </row>
    <row r="23" spans="2:7">
      <c r="B23" s="14" t="s">
        <v>420</v>
      </c>
      <c r="C23" s="30" t="s">
        <v>425</v>
      </c>
      <c r="D23" s="15" t="s">
        <v>29</v>
      </c>
      <c r="E23" s="15">
        <v>100</v>
      </c>
      <c r="F23" s="16"/>
      <c r="G23" s="54">
        <f t="shared" si="2"/>
        <v>0</v>
      </c>
    </row>
    <row r="24" spans="2:7">
      <c r="B24" s="14" t="s">
        <v>421</v>
      </c>
      <c r="C24" s="30" t="s">
        <v>426</v>
      </c>
      <c r="D24" s="15" t="s">
        <v>29</v>
      </c>
      <c r="E24" s="15">
        <v>100</v>
      </c>
      <c r="F24" s="16"/>
      <c r="G24" s="54">
        <f t="shared" si="2"/>
        <v>0</v>
      </c>
    </row>
    <row r="25" spans="2:7">
      <c r="B25" s="14" t="s">
        <v>422</v>
      </c>
      <c r="C25" s="30" t="s">
        <v>427</v>
      </c>
      <c r="D25" s="15" t="s">
        <v>29</v>
      </c>
      <c r="E25" s="15">
        <v>100</v>
      </c>
      <c r="F25" s="16"/>
      <c r="G25" s="54">
        <f t="shared" si="2"/>
        <v>0</v>
      </c>
    </row>
    <row r="26" spans="2:7">
      <c r="B26" s="14" t="s">
        <v>423</v>
      </c>
      <c r="C26" s="30" t="s">
        <v>428</v>
      </c>
      <c r="D26" s="15" t="s">
        <v>29</v>
      </c>
      <c r="E26" s="15">
        <v>100</v>
      </c>
      <c r="F26" s="16"/>
      <c r="G26" s="54">
        <f t="shared" si="2"/>
        <v>0</v>
      </c>
    </row>
    <row r="27" spans="2:7">
      <c r="B27" s="14"/>
      <c r="C27" s="30"/>
      <c r="D27" s="15"/>
      <c r="E27" s="15"/>
      <c r="F27" s="16"/>
      <c r="G27" s="54"/>
    </row>
    <row r="28" spans="2:7">
      <c r="B28" s="14" t="s">
        <v>42</v>
      </c>
      <c r="C28" s="56" t="s">
        <v>43</v>
      </c>
      <c r="D28" s="15"/>
      <c r="E28" s="15"/>
      <c r="F28" s="16"/>
      <c r="G28" s="54"/>
    </row>
    <row r="29" spans="2:7" ht="92.4">
      <c r="B29" s="14"/>
      <c r="C29" s="30" t="s">
        <v>402</v>
      </c>
      <c r="D29" s="15"/>
      <c r="E29" s="15"/>
      <c r="F29" s="16"/>
      <c r="G29" s="54"/>
    </row>
    <row r="30" spans="2:7">
      <c r="B30" s="14" t="s">
        <v>221</v>
      </c>
      <c r="C30" s="30" t="s">
        <v>67</v>
      </c>
      <c r="D30" s="15" t="s">
        <v>18</v>
      </c>
      <c r="E30" s="15">
        <v>8</v>
      </c>
      <c r="F30" s="16">
        <f>'Bill 2.1-Total Petrol Station'!F33</f>
        <v>0</v>
      </c>
      <c r="G30" s="54">
        <f>F30*E30</f>
        <v>0</v>
      </c>
    </row>
    <row r="31" spans="2:7">
      <c r="B31" s="14" t="s">
        <v>222</v>
      </c>
      <c r="C31" s="30" t="s">
        <v>68</v>
      </c>
      <c r="D31" s="15" t="s">
        <v>18</v>
      </c>
      <c r="E31" s="15">
        <v>8</v>
      </c>
      <c r="F31" s="16">
        <f>'Bill 2.1-Total Petrol Station'!F34</f>
        <v>0</v>
      </c>
      <c r="G31" s="54">
        <f t="shared" ref="G31:G43" si="3">F31*E31</f>
        <v>0</v>
      </c>
    </row>
    <row r="32" spans="2:7">
      <c r="B32" s="14" t="s">
        <v>223</v>
      </c>
      <c r="C32" s="30" t="s">
        <v>69</v>
      </c>
      <c r="D32" s="15" t="s">
        <v>18</v>
      </c>
      <c r="E32" s="15">
        <v>5</v>
      </c>
      <c r="F32" s="16">
        <f>'Bill 2.1-Total Petrol Station'!F35</f>
        <v>0</v>
      </c>
      <c r="G32" s="54">
        <f t="shared" si="3"/>
        <v>0</v>
      </c>
    </row>
    <row r="33" spans="2:7">
      <c r="B33" s="14" t="s">
        <v>224</v>
      </c>
      <c r="C33" s="30" t="s">
        <v>70</v>
      </c>
      <c r="D33" s="15" t="s">
        <v>18</v>
      </c>
      <c r="E33" s="15">
        <v>5</v>
      </c>
      <c r="F33" s="16">
        <f>'Bill 2.1-Total Petrol Station'!F36</f>
        <v>0</v>
      </c>
      <c r="G33" s="54">
        <f t="shared" si="3"/>
        <v>0</v>
      </c>
    </row>
    <row r="34" spans="2:7">
      <c r="B34" s="14" t="s">
        <v>225</v>
      </c>
      <c r="C34" s="30" t="s">
        <v>71</v>
      </c>
      <c r="D34" s="15" t="s">
        <v>18</v>
      </c>
      <c r="E34" s="15">
        <v>6</v>
      </c>
      <c r="F34" s="16">
        <f>'Bill 2.1-Total Petrol Station'!F37</f>
        <v>0</v>
      </c>
      <c r="G34" s="54">
        <f t="shared" si="3"/>
        <v>0</v>
      </c>
    </row>
    <row r="35" spans="2:7">
      <c r="B35" s="14" t="s">
        <v>249</v>
      </c>
      <c r="C35" s="30" t="s">
        <v>72</v>
      </c>
      <c r="D35" s="15" t="s">
        <v>18</v>
      </c>
      <c r="E35" s="15">
        <v>8</v>
      </c>
      <c r="F35" s="16">
        <f>'Bill 2.1-Total Petrol Station'!F38</f>
        <v>0</v>
      </c>
      <c r="G35" s="54">
        <f t="shared" si="3"/>
        <v>0</v>
      </c>
    </row>
    <row r="36" spans="2:7">
      <c r="B36" s="14" t="s">
        <v>250</v>
      </c>
      <c r="C36" s="30" t="s">
        <v>73</v>
      </c>
      <c r="D36" s="15" t="s">
        <v>18</v>
      </c>
      <c r="E36" s="15">
        <v>8</v>
      </c>
      <c r="F36" s="16">
        <f>'Bill 2.1-Total Petrol Station'!F39</f>
        <v>0</v>
      </c>
      <c r="G36" s="54">
        <f t="shared" si="3"/>
        <v>0</v>
      </c>
    </row>
    <row r="37" spans="2:7">
      <c r="B37" s="14"/>
      <c r="C37" s="56" t="s">
        <v>44</v>
      </c>
      <c r="D37" s="15"/>
      <c r="E37" s="15"/>
      <c r="F37" s="16"/>
      <c r="G37" s="54"/>
    </row>
    <row r="38" spans="2:7" ht="26.4">
      <c r="B38" s="14" t="s">
        <v>226</v>
      </c>
      <c r="C38" s="30" t="s">
        <v>74</v>
      </c>
      <c r="D38" s="15" t="s">
        <v>18</v>
      </c>
      <c r="E38" s="15">
        <v>5</v>
      </c>
      <c r="F38" s="16">
        <f>'Bill 2.1-Total Petrol Station'!F44</f>
        <v>0</v>
      </c>
      <c r="G38" s="54">
        <f t="shared" si="3"/>
        <v>0</v>
      </c>
    </row>
    <row r="39" spans="2:7" ht="26.4">
      <c r="B39" s="14" t="s">
        <v>227</v>
      </c>
      <c r="C39" s="30" t="s">
        <v>75</v>
      </c>
      <c r="D39" s="15" t="s">
        <v>18</v>
      </c>
      <c r="E39" s="15">
        <v>1</v>
      </c>
      <c r="F39" s="16">
        <f>'Bill 2.1-Total Petrol Station'!F45</f>
        <v>0</v>
      </c>
      <c r="G39" s="54">
        <f t="shared" si="3"/>
        <v>0</v>
      </c>
    </row>
    <row r="40" spans="2:7" ht="39.6">
      <c r="B40" s="14" t="s">
        <v>228</v>
      </c>
      <c r="C40" s="30" t="s">
        <v>45</v>
      </c>
      <c r="D40" s="15" t="s">
        <v>18</v>
      </c>
      <c r="E40" s="15">
        <v>6</v>
      </c>
      <c r="F40" s="16">
        <f>'Bill 2.1-Total Petrol Station'!F46</f>
        <v>0</v>
      </c>
      <c r="G40" s="54">
        <f t="shared" si="3"/>
        <v>0</v>
      </c>
    </row>
    <row r="41" spans="2:7" ht="39.6">
      <c r="B41" s="14" t="s">
        <v>229</v>
      </c>
      <c r="C41" s="30" t="s">
        <v>46</v>
      </c>
      <c r="D41" s="15" t="s">
        <v>18</v>
      </c>
      <c r="E41" s="15">
        <v>3</v>
      </c>
      <c r="F41" s="16">
        <f>'Bill 2.1-Total Petrol Station'!F47</f>
        <v>0</v>
      </c>
      <c r="G41" s="54">
        <f t="shared" si="3"/>
        <v>0</v>
      </c>
    </row>
    <row r="42" spans="2:7" ht="39.6">
      <c r="B42" s="233" t="s">
        <v>230</v>
      </c>
      <c r="C42" s="234" t="s">
        <v>47</v>
      </c>
      <c r="D42" s="235" t="s">
        <v>18</v>
      </c>
      <c r="E42" s="235">
        <v>2</v>
      </c>
      <c r="F42" s="16">
        <f>'Bill 2.1-Total Petrol Station'!F48</f>
        <v>0</v>
      </c>
      <c r="G42" s="237">
        <f t="shared" si="3"/>
        <v>0</v>
      </c>
    </row>
    <row r="43" spans="2:7" ht="39.6">
      <c r="B43" s="14" t="s">
        <v>231</v>
      </c>
      <c r="C43" s="30" t="s">
        <v>48</v>
      </c>
      <c r="D43" s="15" t="s">
        <v>18</v>
      </c>
      <c r="E43" s="15">
        <v>5</v>
      </c>
      <c r="F43" s="16">
        <f>'Bill 2.1-Total Petrol Station'!F49</f>
        <v>0</v>
      </c>
      <c r="G43" s="54">
        <f t="shared" si="3"/>
        <v>0</v>
      </c>
    </row>
    <row r="44" spans="2:7">
      <c r="B44" s="14"/>
      <c r="C44" s="56" t="s">
        <v>49</v>
      </c>
      <c r="D44" s="15"/>
      <c r="E44" s="15"/>
      <c r="F44" s="16">
        <f>'Bill 2.1-Total Petrol Station'!F50</f>
        <v>0</v>
      </c>
      <c r="G44" s="54"/>
    </row>
    <row r="45" spans="2:7" ht="39.6">
      <c r="B45" s="14" t="s">
        <v>232</v>
      </c>
      <c r="C45" s="30" t="s">
        <v>50</v>
      </c>
      <c r="D45" s="15" t="s">
        <v>32</v>
      </c>
      <c r="E45" s="15">
        <v>1</v>
      </c>
      <c r="F45" s="16">
        <f>'Bill 2.1-Total Petrol Station'!F51</f>
        <v>0</v>
      </c>
      <c r="G45" s="54">
        <f>F45</f>
        <v>0</v>
      </c>
    </row>
    <row r="46" spans="2:7">
      <c r="B46" s="14"/>
      <c r="C46" s="30" t="s">
        <v>3</v>
      </c>
      <c r="D46" s="15"/>
      <c r="E46" s="15"/>
      <c r="F46" s="16">
        <f>'Bill 2.1-Total Petrol Station'!F52</f>
        <v>0</v>
      </c>
      <c r="G46" s="54"/>
    </row>
    <row r="47" spans="2:7">
      <c r="B47" s="14"/>
      <c r="C47" s="30" t="s">
        <v>2</v>
      </c>
      <c r="D47" s="15"/>
      <c r="E47" s="15"/>
      <c r="F47" s="16">
        <f>'Bill 2.1-Total Petrol Station'!F53</f>
        <v>0</v>
      </c>
      <c r="G47" s="54"/>
    </row>
    <row r="48" spans="2:7">
      <c r="B48" s="14"/>
      <c r="C48" s="56" t="s">
        <v>51</v>
      </c>
      <c r="D48" s="15"/>
      <c r="E48" s="15"/>
      <c r="F48" s="16">
        <f>'Bill 2.1-Total Petrol Station'!F54</f>
        <v>0</v>
      </c>
      <c r="G48" s="54"/>
    </row>
    <row r="49" spans="2:7" ht="92.4">
      <c r="B49" s="14" t="s">
        <v>251</v>
      </c>
      <c r="C49" s="30" t="s">
        <v>76</v>
      </c>
      <c r="D49" s="15" t="s">
        <v>29</v>
      </c>
      <c r="E49" s="15">
        <v>10</v>
      </c>
      <c r="F49" s="16">
        <f>'Bill 2.1-Total Petrol Station'!F55</f>
        <v>0</v>
      </c>
      <c r="G49" s="54">
        <f>F49*E49</f>
        <v>0</v>
      </c>
    </row>
    <row r="50" spans="2:7" ht="105.6">
      <c r="B50" s="14" t="s">
        <v>233</v>
      </c>
      <c r="C50" s="216" t="s">
        <v>325</v>
      </c>
      <c r="D50" s="15" t="s">
        <v>29</v>
      </c>
      <c r="E50" s="15">
        <v>24</v>
      </c>
      <c r="F50" s="16">
        <f>'Bill 2.1-Total Petrol Station'!F56</f>
        <v>0</v>
      </c>
      <c r="G50" s="54">
        <f>E50*F50</f>
        <v>0</v>
      </c>
    </row>
    <row r="51" spans="2:7" ht="26.4">
      <c r="B51" s="14" t="s">
        <v>234</v>
      </c>
      <c r="C51" s="216" t="s">
        <v>52</v>
      </c>
      <c r="D51" s="15" t="s">
        <v>210</v>
      </c>
      <c r="E51" s="15">
        <f>20%*E50*2</f>
        <v>9.6000000000000014</v>
      </c>
      <c r="F51" s="16">
        <f>'Bill 2.1-Total Petrol Station'!F57</f>
        <v>0</v>
      </c>
      <c r="G51" s="54">
        <f>E51*F51</f>
        <v>0</v>
      </c>
    </row>
    <row r="52" spans="2:7" ht="39.6">
      <c r="B52" s="14" t="s">
        <v>309</v>
      </c>
      <c r="C52" s="216" t="s">
        <v>53</v>
      </c>
      <c r="D52" s="15" t="s">
        <v>32</v>
      </c>
      <c r="E52" s="15">
        <v>1</v>
      </c>
      <c r="F52" s="16">
        <f>'Bill 2.1-Total Petrol Station'!F58</f>
        <v>0</v>
      </c>
      <c r="G52" s="54">
        <f>E52*F52</f>
        <v>0</v>
      </c>
    </row>
    <row r="53" spans="2:7">
      <c r="B53" s="14"/>
      <c r="C53" s="216" t="s">
        <v>3</v>
      </c>
      <c r="D53" s="15"/>
      <c r="E53" s="15"/>
      <c r="F53" s="16">
        <f>'Bill 2.1-Total Petrol Station'!F59</f>
        <v>0</v>
      </c>
      <c r="G53" s="54"/>
    </row>
    <row r="54" spans="2:7">
      <c r="B54" s="14"/>
      <c r="C54" s="216" t="s">
        <v>2</v>
      </c>
      <c r="D54" s="15"/>
      <c r="E54" s="15"/>
      <c r="F54" s="16">
        <f>'Bill 2.1-Total Petrol Station'!F60</f>
        <v>0</v>
      </c>
      <c r="G54" s="54"/>
    </row>
    <row r="55" spans="2:7">
      <c r="B55" s="14"/>
      <c r="C55" s="216" t="s">
        <v>4</v>
      </c>
      <c r="D55" s="15"/>
      <c r="E55" s="15"/>
      <c r="F55" s="16">
        <f>'Bill 2.1-Total Petrol Station'!F61</f>
        <v>0</v>
      </c>
      <c r="G55" s="54"/>
    </row>
    <row r="56" spans="2:7">
      <c r="B56" s="14" t="s">
        <v>235</v>
      </c>
      <c r="C56" s="30" t="s">
        <v>54</v>
      </c>
      <c r="D56" s="15" t="s">
        <v>29</v>
      </c>
      <c r="E56" s="15">
        <v>10</v>
      </c>
      <c r="F56" s="16">
        <f>'Bill 2.1-Total Petrol Station'!F62</f>
        <v>0</v>
      </c>
      <c r="G56" s="54">
        <f t="shared" ref="G56:G57" si="4">F56*E56</f>
        <v>0</v>
      </c>
    </row>
    <row r="57" spans="2:7" ht="26.4">
      <c r="B57" s="14" t="s">
        <v>236</v>
      </c>
      <c r="C57" s="30" t="s">
        <v>55</v>
      </c>
      <c r="D57" s="15" t="s">
        <v>29</v>
      </c>
      <c r="E57" s="15">
        <f>E8</f>
        <v>1000</v>
      </c>
      <c r="F57" s="16">
        <f>'Bill 2.1-Total Petrol Station'!F63</f>
        <v>0</v>
      </c>
      <c r="G57" s="54">
        <f t="shared" si="4"/>
        <v>0</v>
      </c>
    </row>
    <row r="58" spans="2:7" ht="26.4">
      <c r="B58" s="14" t="s">
        <v>56</v>
      </c>
      <c r="C58" s="56" t="s">
        <v>57</v>
      </c>
      <c r="D58" s="15"/>
      <c r="E58" s="15"/>
      <c r="F58" s="16">
        <f>'Bill 2.1-Total Petrol Station'!F64</f>
        <v>0</v>
      </c>
      <c r="G58" s="54"/>
    </row>
    <row r="59" spans="2:7">
      <c r="B59" s="14"/>
      <c r="C59" s="30" t="s">
        <v>58</v>
      </c>
      <c r="D59" s="15"/>
      <c r="E59" s="15"/>
      <c r="F59" s="16">
        <f>'Bill 2.1-Total Petrol Station'!F65</f>
        <v>0</v>
      </c>
      <c r="G59" s="54"/>
    </row>
    <row r="60" spans="2:7" s="164" customFormat="1">
      <c r="B60" s="14"/>
      <c r="C60" s="30" t="s">
        <v>59</v>
      </c>
      <c r="D60" s="15"/>
      <c r="E60" s="15"/>
      <c r="F60" s="16">
        <f>'Bill 2.1-Total Petrol Station'!F66</f>
        <v>0</v>
      </c>
      <c r="G60" s="184"/>
    </row>
    <row r="61" spans="2:7" ht="14.4">
      <c r="B61" s="14" t="s">
        <v>237</v>
      </c>
      <c r="C61" s="30" t="s">
        <v>60</v>
      </c>
      <c r="D61" s="15" t="s">
        <v>210</v>
      </c>
      <c r="E61" s="231">
        <f>(3.142*0.4*0.4)*28</f>
        <v>14.076160000000002</v>
      </c>
      <c r="F61" s="16">
        <f>'Bill 2.1-Total Petrol Station'!F67</f>
        <v>0</v>
      </c>
      <c r="G61" s="54">
        <f t="shared" ref="G61:G71" si="5">F61*E61</f>
        <v>0</v>
      </c>
    </row>
    <row r="62" spans="2:7" ht="14.4">
      <c r="B62" s="14" t="s">
        <v>238</v>
      </c>
      <c r="C62" s="30" t="s">
        <v>61</v>
      </c>
      <c r="D62" s="15" t="s">
        <v>210</v>
      </c>
      <c r="E62" s="231">
        <f t="shared" ref="E62:E63" si="6">(3.142*0.4*0.4)*28</f>
        <v>14.076160000000002</v>
      </c>
      <c r="F62" s="16">
        <f>'Bill 2.1-Total Petrol Station'!F68</f>
        <v>0</v>
      </c>
      <c r="G62" s="54">
        <f t="shared" si="5"/>
        <v>0</v>
      </c>
    </row>
    <row r="63" spans="2:7" ht="14.4">
      <c r="B63" s="14" t="s">
        <v>239</v>
      </c>
      <c r="C63" s="30" t="s">
        <v>62</v>
      </c>
      <c r="D63" s="15" t="s">
        <v>210</v>
      </c>
      <c r="E63" s="231">
        <f t="shared" si="6"/>
        <v>14.076160000000002</v>
      </c>
      <c r="F63" s="16">
        <f>'Bill 2.1-Total Petrol Station'!F69</f>
        <v>0</v>
      </c>
      <c r="G63" s="54">
        <f t="shared" si="5"/>
        <v>0</v>
      </c>
    </row>
    <row r="64" spans="2:7" ht="13.8" thickBot="1">
      <c r="B64" s="14"/>
      <c r="C64" s="30"/>
      <c r="D64" s="15"/>
      <c r="E64" s="231"/>
      <c r="F64" s="16">
        <f>'Bill 2.1-Total Petrol Station'!F70</f>
        <v>0</v>
      </c>
      <c r="G64" s="54"/>
    </row>
    <row r="65" spans="2:7" ht="13.8" thickBot="1">
      <c r="B65" s="185" t="s">
        <v>310</v>
      </c>
      <c r="C65" s="186"/>
      <c r="D65" s="40"/>
      <c r="E65" s="41"/>
      <c r="F65" s="41"/>
      <c r="G65" s="188">
        <f>SUM(G33:G63)</f>
        <v>0</v>
      </c>
    </row>
    <row r="66" spans="2:7">
      <c r="B66" s="14"/>
      <c r="C66" s="30" t="s">
        <v>63</v>
      </c>
      <c r="D66" s="15"/>
      <c r="E66" s="15"/>
      <c r="F66" s="16">
        <f>'Bill 2.1-Total Petrol Station'!F72</f>
        <v>0</v>
      </c>
      <c r="G66" s="54"/>
    </row>
    <row r="67" spans="2:7" ht="14.4">
      <c r="B67" s="14" t="s">
        <v>240</v>
      </c>
      <c r="C67" s="30" t="s">
        <v>60</v>
      </c>
      <c r="D67" s="15" t="s">
        <v>210</v>
      </c>
      <c r="E67" s="231">
        <f>(3.142*0.6*0.6)*0.5*E10</f>
        <v>27.146879999999996</v>
      </c>
      <c r="F67" s="16">
        <f>'Bill 2.1-Total Petrol Station'!F73</f>
        <v>0</v>
      </c>
      <c r="G67" s="54">
        <f t="shared" si="5"/>
        <v>0</v>
      </c>
    </row>
    <row r="68" spans="2:7" ht="14.4">
      <c r="B68" s="14" t="s">
        <v>241</v>
      </c>
      <c r="C68" s="30" t="s">
        <v>61</v>
      </c>
      <c r="D68" s="15" t="s">
        <v>210</v>
      </c>
      <c r="E68" s="231">
        <f>(3.142*0.6*0.6)*0.5*E10</f>
        <v>27.146879999999996</v>
      </c>
      <c r="F68" s="16">
        <f>'Bill 2.1-Total Petrol Station'!F74</f>
        <v>0</v>
      </c>
      <c r="G68" s="54">
        <f t="shared" si="5"/>
        <v>0</v>
      </c>
    </row>
    <row r="69" spans="2:7" ht="14.4">
      <c r="B69" s="14" t="s">
        <v>242</v>
      </c>
      <c r="C69" s="30" t="s">
        <v>62</v>
      </c>
      <c r="D69" s="15" t="s">
        <v>210</v>
      </c>
      <c r="E69" s="231">
        <f>(3.142*0.6*0.6)*0.5*E10</f>
        <v>27.146879999999996</v>
      </c>
      <c r="F69" s="16">
        <f>'Bill 2.1-Total Petrol Station'!F75</f>
        <v>0</v>
      </c>
      <c r="G69" s="54">
        <f t="shared" si="5"/>
        <v>0</v>
      </c>
    </row>
    <row r="70" spans="2:7" ht="43.5" customHeight="1">
      <c r="B70" s="14"/>
      <c r="C70" s="30" t="s">
        <v>312</v>
      </c>
      <c r="D70" s="15"/>
      <c r="E70" s="15"/>
      <c r="F70" s="16">
        <f>'Bill 2.1-Total Petrol Station'!F76</f>
        <v>0</v>
      </c>
      <c r="G70" s="54"/>
    </row>
    <row r="71" spans="2:7">
      <c r="B71" s="14" t="s">
        <v>243</v>
      </c>
      <c r="C71" s="30" t="s">
        <v>313</v>
      </c>
      <c r="D71" s="15" t="s">
        <v>29</v>
      </c>
      <c r="E71" s="15">
        <f>25%*E8</f>
        <v>250</v>
      </c>
      <c r="F71" s="16">
        <f>'Bill 2.1-Total Petrol Station'!F77</f>
        <v>0</v>
      </c>
      <c r="G71" s="54">
        <f t="shared" si="5"/>
        <v>0</v>
      </c>
    </row>
    <row r="72" spans="2:7">
      <c r="B72" s="233"/>
      <c r="C72" s="234"/>
      <c r="D72" s="235"/>
      <c r="E72" s="15"/>
      <c r="F72" s="236"/>
      <c r="G72" s="285"/>
    </row>
    <row r="73" spans="2:7">
      <c r="B73" s="268"/>
      <c r="C73" s="269" t="s">
        <v>367</v>
      </c>
      <c r="D73" s="270"/>
      <c r="E73" s="271"/>
      <c r="F73" s="272"/>
      <c r="G73" s="273" t="str">
        <f t="shared" ref="G73:G77" si="7">IF(E73&gt;0,F73*E73,"")</f>
        <v/>
      </c>
    </row>
    <row r="74" spans="2:7">
      <c r="B74" s="274"/>
      <c r="C74" s="275"/>
      <c r="D74" s="276"/>
      <c r="E74" s="277"/>
      <c r="F74" s="272"/>
      <c r="G74" s="273" t="str">
        <f t="shared" si="7"/>
        <v/>
      </c>
    </row>
    <row r="75" spans="2:7">
      <c r="B75" s="278" t="s">
        <v>442</v>
      </c>
      <c r="C75" s="279" t="s">
        <v>368</v>
      </c>
      <c r="D75" s="280" t="s">
        <v>18</v>
      </c>
      <c r="E75" s="281">
        <v>25</v>
      </c>
      <c r="F75" s="282"/>
      <c r="G75" s="273">
        <f t="shared" si="7"/>
        <v>0</v>
      </c>
    </row>
    <row r="76" spans="2:7">
      <c r="B76" s="274"/>
      <c r="C76" s="275"/>
      <c r="D76" s="283"/>
      <c r="E76" s="281"/>
      <c r="F76" s="272"/>
      <c r="G76" s="273" t="str">
        <f t="shared" si="7"/>
        <v/>
      </c>
    </row>
    <row r="77" spans="2:7" ht="39.6">
      <c r="B77" s="284" t="s">
        <v>441</v>
      </c>
      <c r="C77" s="279" t="s">
        <v>369</v>
      </c>
      <c r="D77" s="280" t="s">
        <v>18</v>
      </c>
      <c r="E77" s="281">
        <v>50</v>
      </c>
      <c r="F77" s="282"/>
      <c r="G77" s="273">
        <f t="shared" si="7"/>
        <v>0</v>
      </c>
    </row>
    <row r="78" spans="2:7">
      <c r="B78" s="262"/>
      <c r="C78" s="263"/>
      <c r="D78" s="264"/>
      <c r="E78" s="265"/>
      <c r="F78" s="266"/>
      <c r="G78" s="267"/>
    </row>
    <row r="79" spans="2:7">
      <c r="B79" s="262"/>
      <c r="C79" s="263"/>
      <c r="D79" s="264"/>
      <c r="E79" s="265"/>
      <c r="F79" s="266"/>
      <c r="G79" s="267"/>
    </row>
    <row r="80" spans="2:7" ht="13.8" thickBot="1">
      <c r="B80" s="262"/>
      <c r="C80" s="263"/>
      <c r="D80" s="264"/>
      <c r="E80" s="265"/>
      <c r="F80" s="266"/>
      <c r="G80" s="267"/>
    </row>
    <row r="81" spans="2:7" ht="13.8" thickBot="1">
      <c r="B81" s="224" t="s">
        <v>310</v>
      </c>
      <c r="C81" s="178"/>
      <c r="D81" s="179"/>
      <c r="E81" s="180"/>
      <c r="F81" s="181"/>
      <c r="G81" s="43">
        <f>SUM(G67:G77)</f>
        <v>0</v>
      </c>
    </row>
  </sheetData>
  <mergeCells count="3">
    <mergeCell ref="B1:G1"/>
    <mergeCell ref="B2:G2"/>
    <mergeCell ref="B3:G3"/>
  </mergeCells>
  <pageMargins left="0.7" right="0.7" top="0.75" bottom="0.75" header="0.3" footer="0.3"/>
  <pageSetup paperSize="9" scale="70" fitToHeight="0" orientation="portrait" r:id="rId1"/>
  <rowBreaks count="1" manualBreakCount="1">
    <brk id="65" min="1" max="6"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5"/>
  <sheetViews>
    <sheetView view="pageBreakPreview" zoomScaleNormal="100" zoomScaleSheetLayoutView="100" workbookViewId="0">
      <selection activeCell="B3" sqref="B3:D3"/>
    </sheetView>
  </sheetViews>
  <sheetFormatPr defaultColWidth="9.109375" defaultRowHeight="13.2"/>
  <cols>
    <col min="1" max="1" width="2" style="1" customWidth="1"/>
    <col min="2" max="2" width="10.88671875" style="1" customWidth="1"/>
    <col min="3" max="3" width="70.88671875" style="1" customWidth="1"/>
    <col min="4" max="4" width="20.88671875" style="1" customWidth="1"/>
    <col min="5" max="16384" width="9.109375" style="1"/>
  </cols>
  <sheetData>
    <row r="1" spans="2:4" ht="16.5" customHeight="1" thickBot="1"/>
    <row r="2" spans="2:4" ht="20.100000000000001" customHeight="1" thickBot="1">
      <c r="B2" s="353" t="str">
        <f>'Bill 2.7.1 Collection Sheet'!B2:D2</f>
        <v>PROPOSED LAST MILE CONNECTIVITY FOR MAUA SEWERAGE PROJECT</v>
      </c>
      <c r="C2" s="354"/>
      <c r="D2" s="355"/>
    </row>
    <row r="3" spans="2:4" ht="20.100000000000001" customHeight="1" thickBot="1">
      <c r="B3" s="356" t="s">
        <v>479</v>
      </c>
      <c r="C3" s="357"/>
      <c r="D3" s="358"/>
    </row>
    <row r="4" spans="2:4" ht="16.5" customHeight="1">
      <c r="B4" s="104"/>
      <c r="C4" s="105"/>
      <c r="D4" s="106" t="s">
        <v>115</v>
      </c>
    </row>
    <row r="5" spans="2:4" ht="16.5" customHeight="1" thickBot="1">
      <c r="B5" s="107"/>
      <c r="C5" s="108"/>
      <c r="D5" s="109" t="s">
        <v>126</v>
      </c>
    </row>
    <row r="6" spans="2:4" ht="16.5" customHeight="1">
      <c r="B6" s="110"/>
      <c r="C6" s="111"/>
      <c r="D6" s="112"/>
    </row>
    <row r="7" spans="2:4" ht="16.5" customHeight="1">
      <c r="B7" s="113"/>
      <c r="C7" s="114" t="s">
        <v>80</v>
      </c>
      <c r="D7" s="115">
        <f>'Bill 3 Repair works'!G65</f>
        <v>0</v>
      </c>
    </row>
    <row r="8" spans="2:4" ht="16.5" customHeight="1">
      <c r="B8" s="113"/>
      <c r="C8" s="114"/>
      <c r="D8" s="115"/>
    </row>
    <row r="9" spans="2:4" s="2" customFormat="1" ht="16.5" customHeight="1">
      <c r="B9" s="113"/>
      <c r="C9" s="114" t="s">
        <v>79</v>
      </c>
      <c r="D9" s="115">
        <f>'Bill 3 Repair works'!G81</f>
        <v>0</v>
      </c>
    </row>
    <row r="10" spans="2:4" s="2" customFormat="1" ht="16.5" customHeight="1">
      <c r="B10" s="113"/>
      <c r="C10" s="114"/>
      <c r="D10" s="115"/>
    </row>
    <row r="11" spans="2:4" ht="16.5" customHeight="1">
      <c r="B11" s="113"/>
      <c r="C11" s="114"/>
      <c r="D11" s="115"/>
    </row>
    <row r="12" spans="2:4" ht="16.5" customHeight="1">
      <c r="B12" s="113"/>
      <c r="C12" s="114"/>
      <c r="D12" s="115"/>
    </row>
    <row r="13" spans="2:4" ht="16.5" customHeight="1">
      <c r="B13" s="113"/>
      <c r="C13" s="114"/>
      <c r="D13" s="115"/>
    </row>
    <row r="14" spans="2:4" ht="16.5" customHeight="1">
      <c r="B14" s="113"/>
      <c r="C14" s="114"/>
      <c r="D14" s="115"/>
    </row>
    <row r="15" spans="2:4" ht="16.5" customHeight="1">
      <c r="B15" s="113"/>
      <c r="C15" s="114"/>
      <c r="D15" s="115"/>
    </row>
    <row r="16" spans="2:4" ht="16.5" customHeight="1">
      <c r="B16" s="113"/>
      <c r="C16" s="114"/>
      <c r="D16" s="115"/>
    </row>
    <row r="17" spans="2:4" ht="16.5" customHeight="1">
      <c r="B17" s="113"/>
      <c r="C17" s="114"/>
      <c r="D17" s="115"/>
    </row>
    <row r="18" spans="2:4" ht="16.5" customHeight="1">
      <c r="B18" s="113"/>
      <c r="C18" s="114"/>
      <c r="D18" s="115"/>
    </row>
    <row r="19" spans="2:4" ht="16.5" customHeight="1">
      <c r="B19" s="113"/>
      <c r="C19" s="114"/>
      <c r="D19" s="115"/>
    </row>
    <row r="20" spans="2:4" ht="16.5" customHeight="1">
      <c r="B20" s="113"/>
      <c r="C20" s="114"/>
      <c r="D20" s="115"/>
    </row>
    <row r="21" spans="2:4" ht="16.5" customHeight="1">
      <c r="B21" s="113"/>
      <c r="C21" s="114"/>
      <c r="D21" s="115"/>
    </row>
    <row r="22" spans="2:4" ht="16.5" customHeight="1">
      <c r="B22" s="113"/>
      <c r="C22" s="114"/>
      <c r="D22" s="115"/>
    </row>
    <row r="23" spans="2:4" ht="16.5" customHeight="1">
      <c r="B23" s="113"/>
      <c r="C23" s="114"/>
      <c r="D23" s="115"/>
    </row>
    <row r="24" spans="2:4" ht="16.5" customHeight="1">
      <c r="B24" s="113"/>
      <c r="C24" s="114"/>
      <c r="D24" s="115"/>
    </row>
    <row r="25" spans="2:4" ht="16.5" customHeight="1">
      <c r="B25" s="113"/>
      <c r="C25" s="114"/>
      <c r="D25" s="115"/>
    </row>
    <row r="26" spans="2:4" ht="16.5" customHeight="1">
      <c r="B26" s="113"/>
      <c r="C26" s="114"/>
      <c r="D26" s="115"/>
    </row>
    <row r="27" spans="2:4" ht="16.5" customHeight="1">
      <c r="B27" s="113"/>
      <c r="C27" s="114"/>
      <c r="D27" s="115"/>
    </row>
    <row r="28" spans="2:4" ht="16.5" customHeight="1">
      <c r="B28" s="113"/>
      <c r="C28" s="114"/>
      <c r="D28" s="115"/>
    </row>
    <row r="29" spans="2:4" ht="16.5" customHeight="1">
      <c r="B29" s="113"/>
      <c r="C29" s="114"/>
      <c r="D29" s="115"/>
    </row>
    <row r="30" spans="2:4" ht="16.5" customHeight="1">
      <c r="B30" s="113"/>
      <c r="C30" s="114"/>
      <c r="D30" s="115"/>
    </row>
    <row r="31" spans="2:4" ht="16.5" customHeight="1">
      <c r="B31" s="113"/>
      <c r="C31" s="114"/>
      <c r="D31" s="115"/>
    </row>
    <row r="32" spans="2:4" ht="16.5" customHeight="1">
      <c r="B32" s="113"/>
      <c r="C32" s="114"/>
      <c r="D32" s="115"/>
    </row>
    <row r="33" spans="2:4" ht="16.5" customHeight="1">
      <c r="B33" s="113"/>
      <c r="C33" s="114"/>
      <c r="D33" s="115"/>
    </row>
    <row r="34" spans="2:4" ht="16.5" customHeight="1">
      <c r="B34" s="113"/>
      <c r="C34" s="114"/>
      <c r="D34" s="115"/>
    </row>
    <row r="35" spans="2:4" ht="16.5" customHeight="1">
      <c r="B35" s="113"/>
      <c r="C35" s="114"/>
      <c r="D35" s="115"/>
    </row>
    <row r="36" spans="2:4" ht="16.5" customHeight="1">
      <c r="B36" s="113"/>
      <c r="C36" s="114"/>
      <c r="D36" s="115"/>
    </row>
    <row r="37" spans="2:4" ht="16.5" customHeight="1">
      <c r="B37" s="113"/>
      <c r="C37" s="219"/>
      <c r="D37" s="115"/>
    </row>
    <row r="38" spans="2:4" ht="16.5" customHeight="1">
      <c r="B38" s="113"/>
      <c r="C38" s="114"/>
      <c r="D38" s="115"/>
    </row>
    <row r="39" spans="2:4" ht="16.5" customHeight="1">
      <c r="B39" s="113"/>
      <c r="C39" s="114"/>
      <c r="D39" s="115"/>
    </row>
    <row r="40" spans="2:4" ht="16.5" customHeight="1">
      <c r="B40" s="113"/>
      <c r="C40" s="114"/>
      <c r="D40" s="115"/>
    </row>
    <row r="41" spans="2:4" ht="16.5" customHeight="1">
      <c r="B41" s="113"/>
      <c r="C41" s="114"/>
      <c r="D41" s="115"/>
    </row>
    <row r="42" spans="2:4" ht="16.5" customHeight="1">
      <c r="B42" s="113"/>
      <c r="C42" s="114"/>
      <c r="D42" s="115"/>
    </row>
    <row r="43" spans="2:4" ht="16.5" customHeight="1">
      <c r="B43" s="113"/>
      <c r="C43" s="114"/>
      <c r="D43" s="115"/>
    </row>
    <row r="44" spans="2:4" ht="16.5" customHeight="1" thickBot="1">
      <c r="B44" s="113"/>
      <c r="C44" s="114"/>
      <c r="D44" s="115"/>
    </row>
    <row r="45" spans="2:4" ht="16.5" customHeight="1" thickBot="1">
      <c r="B45" s="116"/>
      <c r="C45" s="99" t="s">
        <v>117</v>
      </c>
      <c r="D45" s="100">
        <f>SUM(D7:D11)</f>
        <v>0</v>
      </c>
    </row>
  </sheetData>
  <mergeCells count="2">
    <mergeCell ref="B2:D2"/>
    <mergeCell ref="B3:D3"/>
  </mergeCells>
  <pageMargins left="0.7" right="0.7" top="0.75" bottom="0.75" header="0.3" footer="0.3"/>
  <pageSetup paperSize="9" scale="8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I72"/>
  <sheetViews>
    <sheetView view="pageBreakPreview" topLeftCell="A51" zoomScaleNormal="100" zoomScaleSheetLayoutView="100" workbookViewId="0">
      <selection activeCell="F54" sqref="F54:F67"/>
    </sheetView>
  </sheetViews>
  <sheetFormatPr defaultColWidth="9.109375" defaultRowHeight="13.2"/>
  <cols>
    <col min="1" max="1" width="2.88671875" style="134" customWidth="1"/>
    <col min="2" max="2" width="10.88671875" style="134" customWidth="1"/>
    <col min="3" max="3" width="50.88671875" style="134" customWidth="1"/>
    <col min="4" max="5" width="13.109375" style="134" customWidth="1"/>
    <col min="6" max="6" width="15.88671875" style="134" customWidth="1"/>
    <col min="7" max="7" width="20.88671875" style="134" customWidth="1"/>
    <col min="8" max="8" width="9.109375" style="134"/>
    <col min="9" max="9" width="15" style="134" customWidth="1"/>
    <col min="10" max="16384" width="9.109375" style="134"/>
  </cols>
  <sheetData>
    <row r="1" spans="2:7" ht="13.8" thickBot="1"/>
    <row r="2" spans="2:7" ht="20.100000000000001" customHeight="1" thickBot="1">
      <c r="B2" s="339" t="str">
        <f>'Bill 2.1.2 Collection Sheet.'!B2:D2</f>
        <v>PROPOSED LAST MILE CONNECTIVITY FOR MAUA SEWERAGE PROJECT</v>
      </c>
      <c r="C2" s="340"/>
      <c r="D2" s="340"/>
      <c r="E2" s="340"/>
      <c r="F2" s="340"/>
      <c r="G2" s="341"/>
    </row>
    <row r="3" spans="2:7" ht="20.100000000000001" customHeight="1" thickBot="1">
      <c r="B3" s="359" t="s">
        <v>477</v>
      </c>
      <c r="C3" s="360"/>
      <c r="D3" s="360"/>
      <c r="E3" s="360"/>
      <c r="F3" s="360"/>
      <c r="G3" s="361"/>
    </row>
    <row r="4" spans="2:7" ht="13.8" thickBot="1">
      <c r="B4" s="362" t="s">
        <v>0</v>
      </c>
      <c r="C4" s="363" t="s">
        <v>82</v>
      </c>
      <c r="D4" s="364" t="s">
        <v>81</v>
      </c>
      <c r="E4" s="365" t="s">
        <v>91</v>
      </c>
      <c r="F4" s="117" t="s">
        <v>124</v>
      </c>
      <c r="G4" s="118" t="s">
        <v>115</v>
      </c>
    </row>
    <row r="5" spans="2:7" ht="13.8" thickBot="1">
      <c r="B5" s="362"/>
      <c r="C5" s="363"/>
      <c r="D5" s="364"/>
      <c r="E5" s="365"/>
      <c r="F5" s="119" t="s">
        <v>116</v>
      </c>
      <c r="G5" s="120" t="s">
        <v>116</v>
      </c>
    </row>
    <row r="6" spans="2:7">
      <c r="B6" s="135"/>
      <c r="C6" s="136" t="s">
        <v>177</v>
      </c>
      <c r="D6" s="137"/>
      <c r="E6" s="138"/>
      <c r="F6" s="139"/>
      <c r="G6" s="140"/>
    </row>
    <row r="7" spans="2:7">
      <c r="B7" s="77"/>
      <c r="C7" s="141" t="s">
        <v>178</v>
      </c>
      <c r="D7" s="142"/>
      <c r="E7" s="143"/>
      <c r="F7" s="144"/>
      <c r="G7" s="145"/>
    </row>
    <row r="8" spans="2:7" ht="52.8">
      <c r="B8" s="77"/>
      <c r="C8" s="141" t="s">
        <v>179</v>
      </c>
      <c r="D8" s="142"/>
      <c r="E8" s="143"/>
      <c r="F8" s="144"/>
      <c r="G8" s="145"/>
    </row>
    <row r="9" spans="2:7" ht="66">
      <c r="B9" s="77"/>
      <c r="C9" s="141" t="s">
        <v>180</v>
      </c>
      <c r="D9" s="142"/>
      <c r="E9" s="143"/>
      <c r="F9" s="144"/>
      <c r="G9" s="145"/>
    </row>
    <row r="10" spans="2:7">
      <c r="B10" s="77"/>
      <c r="C10" s="146" t="s">
        <v>148</v>
      </c>
      <c r="D10" s="142"/>
      <c r="E10" s="143"/>
      <c r="F10" s="144"/>
      <c r="G10" s="145"/>
    </row>
    <row r="11" spans="2:7" ht="79.2">
      <c r="B11" s="77"/>
      <c r="C11" s="121" t="s">
        <v>149</v>
      </c>
      <c r="D11" s="142"/>
      <c r="E11" s="143"/>
      <c r="F11" s="144"/>
      <c r="G11" s="145"/>
    </row>
    <row r="12" spans="2:7" ht="19.5" customHeight="1">
      <c r="B12" s="77" t="s">
        <v>150</v>
      </c>
      <c r="C12" s="141" t="s">
        <v>181</v>
      </c>
      <c r="D12" s="142" t="s">
        <v>182</v>
      </c>
      <c r="E12" s="147">
        <v>20</v>
      </c>
      <c r="F12" s="148"/>
      <c r="G12" s="145">
        <f>F12*E12</f>
        <v>0</v>
      </c>
    </row>
    <row r="13" spans="2:7" ht="18" customHeight="1">
      <c r="B13" s="77" t="s">
        <v>151</v>
      </c>
      <c r="C13" s="141" t="s">
        <v>183</v>
      </c>
      <c r="D13" s="142" t="s">
        <v>182</v>
      </c>
      <c r="E13" s="147">
        <v>20</v>
      </c>
      <c r="F13" s="148"/>
      <c r="G13" s="145">
        <f t="shared" ref="G13:G25" si="0">F13*E13</f>
        <v>0</v>
      </c>
    </row>
    <row r="14" spans="2:7">
      <c r="B14" s="77" t="s">
        <v>152</v>
      </c>
      <c r="C14" s="141" t="s">
        <v>184</v>
      </c>
      <c r="D14" s="142" t="s">
        <v>182</v>
      </c>
      <c r="E14" s="147">
        <v>20</v>
      </c>
      <c r="F14" s="148"/>
      <c r="G14" s="145">
        <f t="shared" si="0"/>
        <v>0</v>
      </c>
    </row>
    <row r="15" spans="2:7">
      <c r="B15" s="77" t="s">
        <v>153</v>
      </c>
      <c r="C15" s="141" t="s">
        <v>185</v>
      </c>
      <c r="D15" s="142" t="s">
        <v>182</v>
      </c>
      <c r="E15" s="147">
        <v>20</v>
      </c>
      <c r="F15" s="148"/>
      <c r="G15" s="145">
        <f t="shared" si="0"/>
        <v>0</v>
      </c>
    </row>
    <row r="16" spans="2:7">
      <c r="B16" s="77" t="s">
        <v>154</v>
      </c>
      <c r="C16" s="141" t="s">
        <v>186</v>
      </c>
      <c r="D16" s="142" t="s">
        <v>182</v>
      </c>
      <c r="E16" s="147">
        <v>20</v>
      </c>
      <c r="F16" s="148"/>
      <c r="G16" s="145">
        <f t="shared" si="0"/>
        <v>0</v>
      </c>
    </row>
    <row r="17" spans="2:7">
      <c r="B17" s="77" t="s">
        <v>155</v>
      </c>
      <c r="C17" s="141" t="s">
        <v>187</v>
      </c>
      <c r="D17" s="142" t="s">
        <v>182</v>
      </c>
      <c r="E17" s="147">
        <v>20</v>
      </c>
      <c r="F17" s="148"/>
      <c r="G17" s="145">
        <f t="shared" si="0"/>
        <v>0</v>
      </c>
    </row>
    <row r="18" spans="2:7">
      <c r="B18" s="77" t="s">
        <v>156</v>
      </c>
      <c r="C18" s="141" t="s">
        <v>188</v>
      </c>
      <c r="D18" s="142" t="s">
        <v>182</v>
      </c>
      <c r="E18" s="147">
        <v>20</v>
      </c>
      <c r="F18" s="148"/>
      <c r="G18" s="145">
        <f t="shared" si="0"/>
        <v>0</v>
      </c>
    </row>
    <row r="19" spans="2:7" ht="14.4">
      <c r="B19" s="77" t="s">
        <v>157</v>
      </c>
      <c r="C19" s="141" t="s">
        <v>208</v>
      </c>
      <c r="D19" s="142" t="s">
        <v>182</v>
      </c>
      <c r="E19" s="147">
        <v>20</v>
      </c>
      <c r="F19" s="148"/>
      <c r="G19" s="145">
        <f t="shared" si="0"/>
        <v>0</v>
      </c>
    </row>
    <row r="20" spans="2:7">
      <c r="B20" s="77" t="s">
        <v>158</v>
      </c>
      <c r="C20" s="141" t="s">
        <v>189</v>
      </c>
      <c r="D20" s="142" t="s">
        <v>182</v>
      </c>
      <c r="E20" s="147">
        <v>20</v>
      </c>
      <c r="F20" s="148"/>
      <c r="G20" s="145">
        <f t="shared" si="0"/>
        <v>0</v>
      </c>
    </row>
    <row r="21" spans="2:7">
      <c r="B21" s="77" t="s">
        <v>159</v>
      </c>
      <c r="C21" s="141" t="s">
        <v>190</v>
      </c>
      <c r="D21" s="142" t="s">
        <v>182</v>
      </c>
      <c r="E21" s="147">
        <v>20</v>
      </c>
      <c r="F21" s="148"/>
      <c r="G21" s="145">
        <f t="shared" si="0"/>
        <v>0</v>
      </c>
    </row>
    <row r="22" spans="2:7" ht="26.4">
      <c r="B22" s="77" t="s">
        <v>161</v>
      </c>
      <c r="C22" s="141" t="s">
        <v>191</v>
      </c>
      <c r="D22" s="142" t="s">
        <v>182</v>
      </c>
      <c r="E22" s="147">
        <v>20</v>
      </c>
      <c r="F22" s="148"/>
      <c r="G22" s="145">
        <f t="shared" si="0"/>
        <v>0</v>
      </c>
    </row>
    <row r="23" spans="2:7">
      <c r="B23" s="77" t="s">
        <v>162</v>
      </c>
      <c r="C23" s="141" t="s">
        <v>192</v>
      </c>
      <c r="D23" s="142" t="s">
        <v>182</v>
      </c>
      <c r="E23" s="147">
        <v>20</v>
      </c>
      <c r="F23" s="148"/>
      <c r="G23" s="145">
        <f t="shared" si="0"/>
        <v>0</v>
      </c>
    </row>
    <row r="24" spans="2:7">
      <c r="B24" s="77" t="s">
        <v>163</v>
      </c>
      <c r="C24" s="141" t="s">
        <v>193</v>
      </c>
      <c r="D24" s="142" t="s">
        <v>182</v>
      </c>
      <c r="E24" s="147">
        <v>20</v>
      </c>
      <c r="F24" s="148"/>
      <c r="G24" s="145">
        <f t="shared" si="0"/>
        <v>0</v>
      </c>
    </row>
    <row r="25" spans="2:7" ht="14.4">
      <c r="B25" s="77" t="s">
        <v>164</v>
      </c>
      <c r="C25" s="141" t="s">
        <v>209</v>
      </c>
      <c r="D25" s="142" t="s">
        <v>182</v>
      </c>
      <c r="E25" s="147">
        <v>20</v>
      </c>
      <c r="F25" s="148"/>
      <c r="G25" s="145">
        <f t="shared" si="0"/>
        <v>0</v>
      </c>
    </row>
    <row r="26" spans="2:7">
      <c r="B26" s="77" t="s">
        <v>165</v>
      </c>
      <c r="C26" s="141" t="s">
        <v>194</v>
      </c>
      <c r="D26" s="142" t="s">
        <v>182</v>
      </c>
      <c r="E26" s="147">
        <v>20</v>
      </c>
      <c r="F26" s="148"/>
      <c r="G26" s="145">
        <f>F26*E26</f>
        <v>0</v>
      </c>
    </row>
    <row r="27" spans="2:7">
      <c r="B27" s="77" t="s">
        <v>167</v>
      </c>
      <c r="C27" s="141" t="s">
        <v>195</v>
      </c>
      <c r="D27" s="142" t="s">
        <v>182</v>
      </c>
      <c r="E27" s="147">
        <v>20</v>
      </c>
      <c r="F27" s="148"/>
      <c r="G27" s="145">
        <f t="shared" ref="G27:G50" si="1">F27*E27</f>
        <v>0</v>
      </c>
    </row>
    <row r="28" spans="2:7">
      <c r="B28" s="77" t="s">
        <v>196</v>
      </c>
      <c r="C28" s="149" t="s">
        <v>77</v>
      </c>
      <c r="D28" s="142" t="s">
        <v>182</v>
      </c>
      <c r="E28" s="147">
        <v>20</v>
      </c>
      <c r="F28" s="148"/>
      <c r="G28" s="145">
        <f t="shared" si="1"/>
        <v>0</v>
      </c>
    </row>
    <row r="29" spans="2:7" ht="26.4">
      <c r="B29" s="77" t="s">
        <v>197</v>
      </c>
      <c r="C29" s="124" t="s">
        <v>160</v>
      </c>
      <c r="D29" s="150" t="s">
        <v>130</v>
      </c>
      <c r="E29" s="147">
        <v>20</v>
      </c>
      <c r="F29" s="123"/>
      <c r="G29" s="145">
        <f t="shared" si="1"/>
        <v>0</v>
      </c>
    </row>
    <row r="30" spans="2:7">
      <c r="B30" s="77" t="s">
        <v>198</v>
      </c>
      <c r="C30" s="124" t="s">
        <v>166</v>
      </c>
      <c r="D30" s="150" t="s">
        <v>130</v>
      </c>
      <c r="E30" s="147">
        <v>20</v>
      </c>
      <c r="F30" s="126"/>
      <c r="G30" s="145">
        <f t="shared" si="1"/>
        <v>0</v>
      </c>
    </row>
    <row r="31" spans="2:7">
      <c r="B31" s="151"/>
      <c r="C31" s="146" t="s">
        <v>127</v>
      </c>
      <c r="D31" s="152"/>
      <c r="E31" s="153"/>
      <c r="F31" s="154"/>
      <c r="G31" s="145"/>
    </row>
    <row r="32" spans="2:7" ht="66">
      <c r="B32" s="77"/>
      <c r="C32" s="121" t="s">
        <v>128</v>
      </c>
      <c r="D32" s="142"/>
      <c r="E32" s="147"/>
      <c r="F32" s="148"/>
      <c r="G32" s="145"/>
    </row>
    <row r="33" spans="2:9">
      <c r="B33" s="155" t="s">
        <v>129</v>
      </c>
      <c r="C33" s="141" t="s">
        <v>199</v>
      </c>
      <c r="D33" s="142" t="s">
        <v>182</v>
      </c>
      <c r="E33" s="147">
        <v>50</v>
      </c>
      <c r="F33" s="148"/>
      <c r="G33" s="145">
        <f t="shared" si="1"/>
        <v>0</v>
      </c>
    </row>
    <row r="34" spans="2:9">
      <c r="B34" s="155" t="s">
        <v>131</v>
      </c>
      <c r="C34" s="141" t="s">
        <v>200</v>
      </c>
      <c r="D34" s="142" t="s">
        <v>182</v>
      </c>
      <c r="E34" s="147">
        <v>50</v>
      </c>
      <c r="F34" s="148"/>
      <c r="G34" s="145">
        <f t="shared" si="1"/>
        <v>0</v>
      </c>
    </row>
    <row r="35" spans="2:9">
      <c r="B35" s="155" t="s">
        <v>132</v>
      </c>
      <c r="C35" s="141" t="s">
        <v>201</v>
      </c>
      <c r="D35" s="142" t="s">
        <v>182</v>
      </c>
      <c r="E35" s="147">
        <v>50</v>
      </c>
      <c r="F35" s="148"/>
      <c r="G35" s="145">
        <f t="shared" si="1"/>
        <v>0</v>
      </c>
    </row>
    <row r="36" spans="2:9">
      <c r="B36" s="155" t="s">
        <v>134</v>
      </c>
      <c r="C36" s="122" t="s">
        <v>133</v>
      </c>
      <c r="D36" s="150" t="s">
        <v>130</v>
      </c>
      <c r="E36" s="147">
        <v>50</v>
      </c>
      <c r="F36" s="123"/>
      <c r="G36" s="145">
        <f t="shared" si="1"/>
        <v>0</v>
      </c>
    </row>
    <row r="37" spans="2:9">
      <c r="B37" s="155" t="s">
        <v>136</v>
      </c>
      <c r="C37" s="122" t="s">
        <v>135</v>
      </c>
      <c r="D37" s="150" t="s">
        <v>130</v>
      </c>
      <c r="E37" s="147">
        <v>50</v>
      </c>
      <c r="F37" s="123"/>
      <c r="G37" s="145">
        <f t="shared" si="1"/>
        <v>0</v>
      </c>
    </row>
    <row r="38" spans="2:9">
      <c r="B38" s="155" t="s">
        <v>138</v>
      </c>
      <c r="C38" s="122" t="s">
        <v>137</v>
      </c>
      <c r="D38" s="150" t="s">
        <v>130</v>
      </c>
      <c r="E38" s="147">
        <v>50</v>
      </c>
      <c r="F38" s="123"/>
      <c r="G38" s="145">
        <f t="shared" si="1"/>
        <v>0</v>
      </c>
    </row>
    <row r="39" spans="2:9">
      <c r="B39" s="155" t="s">
        <v>140</v>
      </c>
      <c r="C39" s="122" t="s">
        <v>139</v>
      </c>
      <c r="D39" s="150" t="s">
        <v>130</v>
      </c>
      <c r="E39" s="147">
        <v>50</v>
      </c>
      <c r="F39" s="123"/>
      <c r="G39" s="145">
        <f t="shared" si="1"/>
        <v>0</v>
      </c>
    </row>
    <row r="40" spans="2:9">
      <c r="B40" s="155" t="s">
        <v>142</v>
      </c>
      <c r="C40" s="122" t="s">
        <v>141</v>
      </c>
      <c r="D40" s="150" t="s">
        <v>130</v>
      </c>
      <c r="E40" s="147">
        <v>50</v>
      </c>
      <c r="F40" s="123"/>
      <c r="G40" s="145">
        <f t="shared" si="1"/>
        <v>0</v>
      </c>
    </row>
    <row r="41" spans="2:9">
      <c r="B41" s="155" t="s">
        <v>143</v>
      </c>
      <c r="C41" s="122" t="s">
        <v>78</v>
      </c>
      <c r="D41" s="150" t="s">
        <v>130</v>
      </c>
      <c r="E41" s="147">
        <v>50</v>
      </c>
      <c r="F41" s="123"/>
      <c r="G41" s="145">
        <f t="shared" si="1"/>
        <v>0</v>
      </c>
    </row>
    <row r="42" spans="2:9">
      <c r="B42" s="155" t="s">
        <v>144</v>
      </c>
      <c r="C42" s="122" t="s">
        <v>145</v>
      </c>
      <c r="D42" s="150" t="s">
        <v>130</v>
      </c>
      <c r="E42" s="147">
        <v>50</v>
      </c>
      <c r="F42" s="123"/>
      <c r="G42" s="145">
        <f t="shared" si="1"/>
        <v>0</v>
      </c>
    </row>
    <row r="43" spans="2:9" ht="26.4">
      <c r="B43" s="155" t="s">
        <v>146</v>
      </c>
      <c r="C43" s="124" t="s">
        <v>147</v>
      </c>
      <c r="D43" s="150" t="s">
        <v>130</v>
      </c>
      <c r="E43" s="147">
        <v>50</v>
      </c>
      <c r="F43" s="123"/>
      <c r="G43" s="145">
        <f t="shared" si="1"/>
        <v>0</v>
      </c>
    </row>
    <row r="44" spans="2:9">
      <c r="B44" s="77"/>
      <c r="C44" s="146" t="s">
        <v>168</v>
      </c>
      <c r="D44" s="142"/>
      <c r="E44" s="147"/>
      <c r="F44" s="148"/>
      <c r="G44" s="145"/>
    </row>
    <row r="45" spans="2:9" ht="39.6">
      <c r="B45" s="77"/>
      <c r="C45" s="121" t="s">
        <v>169</v>
      </c>
      <c r="D45" s="142"/>
      <c r="E45" s="147"/>
      <c r="F45" s="148"/>
      <c r="G45" s="145"/>
    </row>
    <row r="46" spans="2:9">
      <c r="B46" s="77" t="s">
        <v>170</v>
      </c>
      <c r="C46" s="141" t="s">
        <v>202</v>
      </c>
      <c r="D46" s="142" t="s">
        <v>171</v>
      </c>
      <c r="E46" s="147">
        <v>50</v>
      </c>
      <c r="F46" s="148"/>
      <c r="G46" s="145">
        <f t="shared" si="1"/>
        <v>0</v>
      </c>
    </row>
    <row r="47" spans="2:9" ht="14.4">
      <c r="B47" s="77" t="s">
        <v>172</v>
      </c>
      <c r="C47" s="141" t="s">
        <v>203</v>
      </c>
      <c r="D47" s="142" t="s">
        <v>210</v>
      </c>
      <c r="E47" s="147">
        <v>20</v>
      </c>
      <c r="F47" s="148"/>
      <c r="G47" s="145">
        <f t="shared" si="1"/>
        <v>0</v>
      </c>
      <c r="I47" s="301">
        <f>SUM(G46:G51)</f>
        <v>0</v>
      </c>
    </row>
    <row r="48" spans="2:9" ht="14.4">
      <c r="B48" s="77" t="s">
        <v>173</v>
      </c>
      <c r="C48" s="141" t="s">
        <v>204</v>
      </c>
      <c r="D48" s="142" t="s">
        <v>210</v>
      </c>
      <c r="E48" s="147">
        <v>20</v>
      </c>
      <c r="F48" s="148"/>
      <c r="G48" s="145">
        <f t="shared" si="1"/>
        <v>0</v>
      </c>
    </row>
    <row r="49" spans="2:7" ht="14.4">
      <c r="B49" s="77" t="s">
        <v>174</v>
      </c>
      <c r="C49" s="141" t="s">
        <v>205</v>
      </c>
      <c r="D49" s="142" t="s">
        <v>211</v>
      </c>
      <c r="E49" s="147">
        <v>20</v>
      </c>
      <c r="F49" s="148"/>
      <c r="G49" s="145">
        <f t="shared" si="1"/>
        <v>0</v>
      </c>
    </row>
    <row r="50" spans="2:7" ht="14.4">
      <c r="B50" s="77" t="s">
        <v>175</v>
      </c>
      <c r="C50" s="141" t="s">
        <v>206</v>
      </c>
      <c r="D50" s="142" t="s">
        <v>211</v>
      </c>
      <c r="E50" s="147">
        <v>20</v>
      </c>
      <c r="F50" s="148"/>
      <c r="G50" s="145">
        <f t="shared" si="1"/>
        <v>0</v>
      </c>
    </row>
    <row r="51" spans="2:7" ht="14.4">
      <c r="B51" s="77" t="s">
        <v>176</v>
      </c>
      <c r="C51" s="141" t="s">
        <v>207</v>
      </c>
      <c r="D51" s="142" t="s">
        <v>211</v>
      </c>
      <c r="E51" s="147">
        <v>20</v>
      </c>
      <c r="F51" s="148"/>
      <c r="G51" s="145">
        <f>F51*E51</f>
        <v>0</v>
      </c>
    </row>
    <row r="52" spans="2:7" ht="13.8" thickBot="1">
      <c r="B52" s="156"/>
      <c r="C52" s="157"/>
      <c r="D52" s="158"/>
      <c r="E52" s="159"/>
      <c r="F52" s="160"/>
      <c r="G52" s="161"/>
    </row>
    <row r="53" spans="2:7" ht="13.8" thickBot="1">
      <c r="B53" s="127"/>
      <c r="C53" s="128" t="s">
        <v>125</v>
      </c>
      <c r="D53" s="128"/>
      <c r="E53" s="128"/>
      <c r="F53" s="128"/>
      <c r="G53" s="129">
        <f>SUM(G8:G51)</f>
        <v>0</v>
      </c>
    </row>
    <row r="54" spans="2:7">
      <c r="B54" s="77" t="s">
        <v>448</v>
      </c>
      <c r="C54" s="141" t="s">
        <v>449</v>
      </c>
      <c r="D54" s="142" t="s">
        <v>171</v>
      </c>
      <c r="E54" s="147">
        <v>10</v>
      </c>
      <c r="F54" s="148"/>
      <c r="G54" s="145">
        <f t="shared" ref="G54:G67" si="2">F54*E54</f>
        <v>0</v>
      </c>
    </row>
    <row r="55" spans="2:7" ht="14.4">
      <c r="B55" s="77" t="s">
        <v>450</v>
      </c>
      <c r="C55" s="141" t="s">
        <v>451</v>
      </c>
      <c r="D55" s="142" t="s">
        <v>210</v>
      </c>
      <c r="E55" s="147">
        <v>10</v>
      </c>
      <c r="F55" s="148"/>
      <c r="G55" s="145">
        <f t="shared" si="2"/>
        <v>0</v>
      </c>
    </row>
    <row r="56" spans="2:7">
      <c r="B56" s="77" t="s">
        <v>452</v>
      </c>
      <c r="C56" s="141" t="s">
        <v>453</v>
      </c>
      <c r="D56" s="142"/>
      <c r="E56" s="147"/>
      <c r="F56" s="148"/>
      <c r="G56" s="145"/>
    </row>
    <row r="57" spans="2:7">
      <c r="B57" s="77"/>
      <c r="C57" s="141" t="s">
        <v>454</v>
      </c>
      <c r="D57" s="142" t="s">
        <v>455</v>
      </c>
      <c r="E57" s="147">
        <v>20</v>
      </c>
      <c r="F57" s="148"/>
      <c r="G57" s="145">
        <f t="shared" si="2"/>
        <v>0</v>
      </c>
    </row>
    <row r="58" spans="2:7">
      <c r="B58" s="77"/>
      <c r="C58" s="141" t="s">
        <v>456</v>
      </c>
      <c r="D58" s="142" t="s">
        <v>455</v>
      </c>
      <c r="E58" s="147">
        <v>20</v>
      </c>
      <c r="F58" s="148"/>
      <c r="G58" s="145">
        <f t="shared" si="2"/>
        <v>0</v>
      </c>
    </row>
    <row r="59" spans="2:7" ht="14.4">
      <c r="B59" s="77" t="s">
        <v>457</v>
      </c>
      <c r="C59" s="141" t="s">
        <v>458</v>
      </c>
      <c r="D59" s="142" t="s">
        <v>210</v>
      </c>
      <c r="E59" s="147">
        <v>20</v>
      </c>
      <c r="F59" s="148"/>
      <c r="G59" s="145">
        <f t="shared" si="2"/>
        <v>0</v>
      </c>
    </row>
    <row r="60" spans="2:7">
      <c r="B60" s="77" t="s">
        <v>459</v>
      </c>
      <c r="C60" s="141" t="s">
        <v>460</v>
      </c>
      <c r="D60" s="142" t="s">
        <v>461</v>
      </c>
      <c r="E60" s="147">
        <v>25</v>
      </c>
      <c r="F60" s="148"/>
      <c r="G60" s="145">
        <f t="shared" si="2"/>
        <v>0</v>
      </c>
    </row>
    <row r="61" spans="2:7">
      <c r="B61" s="77" t="s">
        <v>462</v>
      </c>
      <c r="C61" s="141" t="s">
        <v>463</v>
      </c>
      <c r="D61" s="142" t="s">
        <v>29</v>
      </c>
      <c r="E61" s="147">
        <v>125</v>
      </c>
      <c r="F61" s="148"/>
      <c r="G61" s="145">
        <f t="shared" si="2"/>
        <v>0</v>
      </c>
    </row>
    <row r="62" spans="2:7">
      <c r="B62" s="77" t="s">
        <v>464</v>
      </c>
      <c r="C62" s="141" t="s">
        <v>465</v>
      </c>
      <c r="D62" s="142" t="s">
        <v>466</v>
      </c>
      <c r="E62" s="147">
        <v>13</v>
      </c>
      <c r="F62" s="148"/>
      <c r="G62" s="145">
        <f t="shared" si="2"/>
        <v>0</v>
      </c>
    </row>
    <row r="63" spans="2:7">
      <c r="B63" s="304"/>
      <c r="C63" s="121" t="s">
        <v>467</v>
      </c>
      <c r="D63" s="150"/>
      <c r="E63" s="305"/>
      <c r="F63" s="126"/>
      <c r="G63" s="145"/>
    </row>
    <row r="64" spans="2:7">
      <c r="B64" s="306" t="s">
        <v>468</v>
      </c>
      <c r="C64" s="124" t="s">
        <v>469</v>
      </c>
      <c r="D64" s="150" t="s">
        <v>29</v>
      </c>
      <c r="E64" s="305">
        <v>100</v>
      </c>
      <c r="F64" s="126"/>
      <c r="G64" s="145">
        <f t="shared" si="2"/>
        <v>0</v>
      </c>
    </row>
    <row r="65" spans="2:7">
      <c r="B65" s="306" t="s">
        <v>470</v>
      </c>
      <c r="C65" s="124" t="s">
        <v>471</v>
      </c>
      <c r="D65" s="150" t="s">
        <v>29</v>
      </c>
      <c r="E65" s="305">
        <v>100</v>
      </c>
      <c r="F65" s="126"/>
      <c r="G65" s="145">
        <f t="shared" si="2"/>
        <v>0</v>
      </c>
    </row>
    <row r="66" spans="2:7">
      <c r="B66" s="306" t="s">
        <v>472</v>
      </c>
      <c r="C66" s="124" t="s">
        <v>473</v>
      </c>
      <c r="D66" s="150" t="s">
        <v>29</v>
      </c>
      <c r="E66" s="305">
        <v>100</v>
      </c>
      <c r="F66" s="126"/>
      <c r="G66" s="145">
        <f t="shared" si="2"/>
        <v>0</v>
      </c>
    </row>
    <row r="67" spans="2:7">
      <c r="B67" s="306" t="s">
        <v>474</v>
      </c>
      <c r="C67" s="124" t="s">
        <v>475</v>
      </c>
      <c r="D67" s="150" t="s">
        <v>29</v>
      </c>
      <c r="E67" s="305">
        <v>100</v>
      </c>
      <c r="F67" s="126"/>
      <c r="G67" s="145">
        <f t="shared" si="2"/>
        <v>0</v>
      </c>
    </row>
    <row r="68" spans="2:7">
      <c r="B68" s="125"/>
      <c r="C68" s="307"/>
      <c r="D68" s="308"/>
      <c r="E68" s="309"/>
      <c r="F68" s="310"/>
      <c r="G68" s="311"/>
    </row>
    <row r="69" spans="2:7" ht="13.8" thickBot="1">
      <c r="B69" s="312"/>
      <c r="C69" s="313"/>
      <c r="D69" s="314"/>
      <c r="E69" s="315"/>
      <c r="F69" s="316"/>
      <c r="G69" s="317"/>
    </row>
    <row r="70" spans="2:7" ht="13.8" thickBot="1">
      <c r="B70" s="127"/>
      <c r="C70" s="128" t="s">
        <v>125</v>
      </c>
      <c r="D70" s="128"/>
      <c r="E70" s="128"/>
      <c r="F70" s="128"/>
      <c r="G70" s="129">
        <f>SUM(G54:G68)</f>
        <v>0</v>
      </c>
    </row>
    <row r="72" spans="2:7">
      <c r="G72" s="248">
        <f>G70+I47</f>
        <v>0</v>
      </c>
    </row>
  </sheetData>
  <mergeCells count="6">
    <mergeCell ref="B2:G2"/>
    <mergeCell ref="B3:G3"/>
    <mergeCell ref="B4:B5"/>
    <mergeCell ref="C4:C5"/>
    <mergeCell ref="D4:D5"/>
    <mergeCell ref="E4:E5"/>
  </mergeCells>
  <printOptions horizontalCentered="1"/>
  <pageMargins left="0.70866141732283472" right="0.70866141732283472" top="0.74803149606299213" bottom="0.74803149606299213" header="0.31496062992125984" footer="0.31496062992125984"/>
  <pageSetup scale="72" fitToHeight="0" orientation="portrait" r:id="rId1"/>
  <headerFooter>
    <oddFooter>&amp;L&amp;"Cambria,Regular"&amp;10Prepared by Tana Water Works Development Works&amp;C&amp;"Cambria,Regular"&amp;10&amp;P of &amp;N</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0"/>
    <pageSetUpPr fitToPage="1"/>
  </sheetPr>
  <dimension ref="A1:HV683"/>
  <sheetViews>
    <sheetView showWhiteSpace="0" view="pageBreakPreview" zoomScaleNormal="100" zoomScaleSheetLayoutView="100" zoomScalePageLayoutView="70" workbookViewId="0">
      <selection activeCell="D10" sqref="D10"/>
    </sheetView>
  </sheetViews>
  <sheetFormatPr defaultColWidth="16.88671875" defaultRowHeight="16.5" customHeight="1"/>
  <cols>
    <col min="1" max="1" width="3.44140625" style="132" customWidth="1"/>
    <col min="2" max="2" width="10.88671875" style="132" customWidth="1"/>
    <col min="3" max="3" width="70.88671875" style="132" customWidth="1"/>
    <col min="4" max="4" width="20.88671875" style="132" customWidth="1"/>
    <col min="5" max="230" width="16.88671875" style="132"/>
    <col min="231" max="16384" width="16.88671875" style="5"/>
  </cols>
  <sheetData>
    <row r="1" spans="1:229" s="3" customFormat="1" ht="16.5" customHeight="1" thickBo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row>
    <row r="2" spans="1:229" s="4" customFormat="1" ht="20.100000000000001" customHeight="1" thickBot="1">
      <c r="B2" s="366" t="str">
        <f>'Bill 2.1.2 Collection Sheet.'!B2:D2</f>
        <v>PROPOSED LAST MILE CONNECTIVITY FOR MAUA SEWERAGE PROJECT</v>
      </c>
      <c r="C2" s="367"/>
      <c r="D2" s="367"/>
      <c r="E2" s="319"/>
      <c r="F2" s="319"/>
      <c r="G2" s="320"/>
    </row>
    <row r="3" spans="1:229" s="4" customFormat="1" ht="20.100000000000001" customHeight="1" thickBot="1">
      <c r="B3" s="356" t="s">
        <v>478</v>
      </c>
      <c r="C3" s="357"/>
      <c r="D3" s="358"/>
    </row>
    <row r="4" spans="1:229" s="3" customFormat="1" ht="16.5" customHeight="1">
      <c r="A4" s="4"/>
      <c r="B4" s="104"/>
      <c r="C4" s="105"/>
      <c r="D4" s="106" t="s">
        <v>115</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row>
    <row r="5" spans="1:229" s="4" customFormat="1" ht="16.5" customHeight="1" thickBot="1">
      <c r="B5" s="107"/>
      <c r="C5" s="108"/>
      <c r="D5" s="109" t="s">
        <v>126</v>
      </c>
    </row>
    <row r="6" spans="1:229" s="4" customFormat="1" ht="16.5" customHeight="1">
      <c r="B6" s="110"/>
      <c r="C6" s="111"/>
      <c r="D6" s="112"/>
    </row>
    <row r="7" spans="1:229" s="4" customFormat="1" ht="16.5" customHeight="1">
      <c r="B7" s="113"/>
      <c r="C7" s="114" t="s">
        <v>80</v>
      </c>
      <c r="D7" s="115">
        <f>'Bill 4 Dayworks'!G53</f>
        <v>0</v>
      </c>
    </row>
    <row r="8" spans="1:229" s="4" customFormat="1" ht="16.5" customHeight="1">
      <c r="B8" s="113"/>
      <c r="C8" s="114"/>
      <c r="D8" s="115"/>
    </row>
    <row r="9" spans="1:229" s="4" customFormat="1" ht="16.5" customHeight="1">
      <c r="B9" s="113"/>
      <c r="C9" s="114" t="s">
        <v>79</v>
      </c>
      <c r="D9" s="115">
        <f>'Bill 4 Dayworks'!G70</f>
        <v>0</v>
      </c>
    </row>
    <row r="10" spans="1:229" s="130" customFormat="1" ht="16.5" customHeight="1">
      <c r="B10" s="113"/>
      <c r="C10" s="114"/>
      <c r="D10" s="115"/>
    </row>
    <row r="11" spans="1:229" s="130" customFormat="1" ht="16.5" customHeight="1">
      <c r="B11" s="113"/>
      <c r="C11" s="114"/>
      <c r="D11" s="115"/>
    </row>
    <row r="12" spans="1:229" s="131" customFormat="1" ht="16.5" customHeight="1">
      <c r="B12" s="113"/>
      <c r="C12" s="114"/>
      <c r="D12" s="115"/>
    </row>
    <row r="13" spans="1:229" s="131" customFormat="1" ht="16.5" customHeight="1">
      <c r="B13" s="113"/>
      <c r="C13" s="114"/>
      <c r="D13" s="115"/>
    </row>
    <row r="14" spans="1:229" s="131" customFormat="1" ht="16.5" customHeight="1">
      <c r="B14" s="113"/>
      <c r="C14" s="114"/>
      <c r="D14" s="115"/>
    </row>
    <row r="15" spans="1:229" s="131" customFormat="1" ht="16.5" customHeight="1">
      <c r="B15" s="113"/>
      <c r="C15" s="114"/>
      <c r="D15" s="115"/>
    </row>
    <row r="16" spans="1:229" s="131" customFormat="1" ht="16.5" customHeight="1">
      <c r="B16" s="113"/>
      <c r="C16" s="114"/>
      <c r="D16" s="115"/>
    </row>
    <row r="17" spans="2:4" s="131" customFormat="1" ht="16.5" customHeight="1">
      <c r="B17" s="113"/>
      <c r="C17" s="114"/>
      <c r="D17" s="115"/>
    </row>
    <row r="18" spans="2:4" s="131" customFormat="1" ht="16.5" customHeight="1">
      <c r="B18" s="113"/>
      <c r="C18" s="114"/>
      <c r="D18" s="115"/>
    </row>
    <row r="19" spans="2:4" s="131" customFormat="1" ht="16.5" customHeight="1">
      <c r="B19" s="113"/>
      <c r="C19" s="114"/>
      <c r="D19" s="115"/>
    </row>
    <row r="20" spans="2:4" s="131" customFormat="1" ht="16.5" customHeight="1">
      <c r="B20" s="113"/>
      <c r="C20" s="114"/>
      <c r="D20" s="115"/>
    </row>
    <row r="21" spans="2:4" s="131" customFormat="1" ht="16.5" customHeight="1">
      <c r="B21" s="113"/>
      <c r="C21" s="114"/>
      <c r="D21" s="115"/>
    </row>
    <row r="22" spans="2:4" s="131" customFormat="1" ht="16.5" customHeight="1">
      <c r="B22" s="113"/>
      <c r="C22" s="114"/>
      <c r="D22" s="115"/>
    </row>
    <row r="23" spans="2:4" s="131" customFormat="1" ht="16.5" customHeight="1">
      <c r="B23" s="113"/>
      <c r="C23" s="114"/>
      <c r="D23" s="115"/>
    </row>
    <row r="24" spans="2:4" s="131" customFormat="1" ht="16.5" customHeight="1">
      <c r="B24" s="113"/>
      <c r="C24" s="114"/>
      <c r="D24" s="115"/>
    </row>
    <row r="25" spans="2:4" s="131" customFormat="1" ht="16.5" customHeight="1">
      <c r="B25" s="113"/>
      <c r="C25" s="114"/>
      <c r="D25" s="115"/>
    </row>
    <row r="26" spans="2:4" s="131" customFormat="1" ht="16.5" customHeight="1">
      <c r="B26" s="113"/>
      <c r="C26" s="114"/>
      <c r="D26" s="115"/>
    </row>
    <row r="27" spans="2:4" s="131" customFormat="1" ht="16.5" customHeight="1">
      <c r="B27" s="113"/>
      <c r="C27" s="114"/>
      <c r="D27" s="115"/>
    </row>
    <row r="28" spans="2:4" s="131" customFormat="1" ht="16.5" customHeight="1">
      <c r="B28" s="113"/>
      <c r="C28" s="114"/>
      <c r="D28" s="115"/>
    </row>
    <row r="29" spans="2:4" s="131" customFormat="1" ht="16.5" customHeight="1">
      <c r="B29" s="113"/>
      <c r="C29" s="114"/>
      <c r="D29" s="115"/>
    </row>
    <row r="30" spans="2:4" s="131" customFormat="1" ht="16.5" customHeight="1">
      <c r="B30" s="113"/>
      <c r="C30" s="114"/>
      <c r="D30" s="115"/>
    </row>
    <row r="31" spans="2:4" s="131" customFormat="1" ht="16.5" customHeight="1">
      <c r="B31" s="113"/>
      <c r="C31" s="114"/>
      <c r="D31" s="115"/>
    </row>
    <row r="32" spans="2:4" s="131" customFormat="1" ht="16.5" customHeight="1">
      <c r="B32" s="113"/>
      <c r="C32" s="114"/>
      <c r="D32" s="115"/>
    </row>
    <row r="33" spans="2:4" s="131" customFormat="1" ht="16.5" customHeight="1">
      <c r="B33" s="113"/>
      <c r="C33" s="114"/>
      <c r="D33" s="115"/>
    </row>
    <row r="34" spans="2:4" s="131" customFormat="1" ht="16.5" customHeight="1">
      <c r="B34" s="113"/>
      <c r="C34" s="114"/>
      <c r="D34" s="115"/>
    </row>
    <row r="35" spans="2:4" s="131" customFormat="1" ht="16.5" customHeight="1">
      <c r="B35" s="113"/>
      <c r="C35" s="114"/>
      <c r="D35" s="115"/>
    </row>
    <row r="36" spans="2:4" s="131" customFormat="1" ht="16.5" customHeight="1">
      <c r="B36" s="113"/>
      <c r="C36" s="114"/>
      <c r="D36" s="115"/>
    </row>
    <row r="37" spans="2:4" s="131" customFormat="1" ht="16.5" customHeight="1">
      <c r="B37" s="113"/>
      <c r="C37" s="114"/>
      <c r="D37" s="115"/>
    </row>
    <row r="38" spans="2:4" s="131" customFormat="1" ht="16.5" customHeight="1">
      <c r="B38" s="113"/>
      <c r="C38" s="114"/>
      <c r="D38" s="115"/>
    </row>
    <row r="39" spans="2:4" s="131" customFormat="1" ht="16.5" customHeight="1">
      <c r="B39" s="113"/>
      <c r="C39" s="114"/>
      <c r="D39" s="115"/>
    </row>
    <row r="40" spans="2:4" s="131" customFormat="1" ht="16.5" customHeight="1">
      <c r="B40" s="113"/>
      <c r="C40" s="114"/>
      <c r="D40" s="115"/>
    </row>
    <row r="41" spans="2:4" s="131" customFormat="1" ht="16.5" customHeight="1">
      <c r="B41" s="113"/>
      <c r="C41" s="114"/>
      <c r="D41" s="115"/>
    </row>
    <row r="42" spans="2:4" s="132" customFormat="1" ht="16.5" customHeight="1">
      <c r="B42" s="113"/>
      <c r="C42" s="114"/>
      <c r="D42" s="115"/>
    </row>
    <row r="43" spans="2:4" s="132" customFormat="1" ht="16.5" customHeight="1" thickBot="1">
      <c r="B43" s="113"/>
      <c r="C43" s="114"/>
      <c r="D43" s="115"/>
    </row>
    <row r="44" spans="2:4" s="131" customFormat="1" ht="16.5" customHeight="1" thickBot="1">
      <c r="B44" s="116"/>
      <c r="C44" s="289" t="s">
        <v>117</v>
      </c>
      <c r="D44" s="290">
        <f>SUM(D7:D11)</f>
        <v>0</v>
      </c>
    </row>
    <row r="45" spans="2:4" s="131" customFormat="1" ht="16.5" customHeight="1"/>
    <row r="46" spans="2:4" s="131" customFormat="1" ht="16.5" customHeight="1"/>
    <row r="47" spans="2:4" s="131" customFormat="1" ht="16.5" customHeight="1"/>
    <row r="48" spans="2:4" s="131" customFormat="1" ht="16.5" customHeight="1"/>
    <row r="49" spans="7:7" s="131" customFormat="1" ht="16.5" customHeight="1"/>
    <row r="50" spans="7:7" s="131" customFormat="1" ht="16.5" customHeight="1"/>
    <row r="51" spans="7:7" s="131" customFormat="1" ht="16.5" customHeight="1"/>
    <row r="52" spans="7:7" s="131" customFormat="1" ht="16.5" customHeight="1"/>
    <row r="53" spans="7:7" s="131" customFormat="1" ht="16.5" customHeight="1"/>
    <row r="54" spans="7:7" s="131" customFormat="1" ht="16.5" customHeight="1"/>
    <row r="55" spans="7:7" s="131" customFormat="1" ht="16.5" customHeight="1"/>
    <row r="56" spans="7:7" s="131" customFormat="1" ht="16.5" customHeight="1"/>
    <row r="57" spans="7:7" s="131" customFormat="1" ht="16.5" customHeight="1"/>
    <row r="58" spans="7:7" s="132" customFormat="1" ht="16.5" customHeight="1"/>
    <row r="59" spans="7:7" s="132" customFormat="1" ht="16.5" customHeight="1">
      <c r="G59" s="132">
        <f>SUM(G9:G57)</f>
        <v>0</v>
      </c>
    </row>
    <row r="60" spans="7:7" s="132" customFormat="1" ht="16.5" customHeight="1"/>
    <row r="61" spans="7:7" s="132" customFormat="1" ht="16.5" customHeight="1"/>
    <row r="62" spans="7:7" s="132" customFormat="1" ht="16.5" customHeight="1"/>
    <row r="63" spans="7:7" s="132" customFormat="1" ht="16.5" customHeight="1"/>
    <row r="64" spans="7:7" s="132" customFormat="1" ht="16.5" customHeight="1"/>
    <row r="65" s="132" customFormat="1" ht="16.5" customHeight="1"/>
    <row r="66" s="132" customFormat="1" ht="16.5" customHeight="1"/>
    <row r="67" s="132" customFormat="1" ht="16.5" customHeight="1"/>
    <row r="68" s="132" customFormat="1" ht="16.5" customHeight="1"/>
    <row r="69" s="132" customFormat="1" ht="16.5" customHeight="1"/>
    <row r="70" s="132" customFormat="1" ht="16.5" customHeight="1"/>
    <row r="71" s="132" customFormat="1" ht="16.5" customHeight="1"/>
    <row r="72" s="132" customFormat="1" ht="16.5" customHeight="1"/>
    <row r="73" s="132" customFormat="1" ht="16.5" customHeight="1"/>
    <row r="74" s="132" customFormat="1" ht="16.5" customHeight="1"/>
    <row r="75" s="132" customFormat="1" ht="16.5" customHeight="1"/>
    <row r="76" s="132" customFormat="1" ht="16.5" customHeight="1"/>
    <row r="77" s="132" customFormat="1" ht="16.5" customHeight="1"/>
    <row r="78" s="132" customFormat="1" ht="16.5" customHeight="1"/>
    <row r="79" s="132" customFormat="1" ht="16.5" customHeight="1"/>
    <row r="80" s="132" customFormat="1" ht="16.5" customHeight="1"/>
    <row r="81" spans="7:7" s="132" customFormat="1" ht="16.5" customHeight="1"/>
    <row r="82" spans="7:7" s="132" customFormat="1" ht="16.5" customHeight="1"/>
    <row r="83" spans="7:7" s="132" customFormat="1" ht="16.5" customHeight="1"/>
    <row r="84" spans="7:7" s="132" customFormat="1" ht="16.5" customHeight="1"/>
    <row r="85" spans="7:7" s="132" customFormat="1" ht="16.5" customHeight="1"/>
    <row r="86" spans="7:7" s="132" customFormat="1" ht="16.5" customHeight="1"/>
    <row r="87" spans="7:7" s="132" customFormat="1" ht="16.5" customHeight="1"/>
    <row r="88" spans="7:7" s="132" customFormat="1" ht="16.5" customHeight="1">
      <c r="G88" s="132">
        <f>SUM(G61:G86)</f>
        <v>0</v>
      </c>
    </row>
    <row r="89" spans="7:7" s="132" customFormat="1" ht="16.5" customHeight="1"/>
    <row r="90" spans="7:7" s="132" customFormat="1" ht="16.5" customHeight="1"/>
    <row r="91" spans="7:7" s="132" customFormat="1" ht="16.5" customHeight="1"/>
    <row r="92" spans="7:7" s="132" customFormat="1" ht="16.5" customHeight="1"/>
    <row r="93" spans="7:7" s="132" customFormat="1" ht="16.5" customHeight="1"/>
    <row r="94" spans="7:7" s="132" customFormat="1" ht="16.5" customHeight="1"/>
    <row r="95" spans="7:7" s="132" customFormat="1" ht="16.5" customHeight="1"/>
    <row r="96" spans="7:7" s="132" customFormat="1" ht="16.5" customHeight="1"/>
    <row r="97" s="132" customFormat="1" ht="16.5" customHeight="1"/>
    <row r="98" s="132" customFormat="1" ht="16.5" customHeight="1"/>
    <row r="99" s="132" customFormat="1" ht="16.5" customHeight="1"/>
    <row r="100" s="132" customFormat="1" ht="16.5" customHeight="1"/>
    <row r="101" s="132" customFormat="1" ht="16.5" customHeight="1"/>
    <row r="102" s="132" customFormat="1" ht="16.5" customHeight="1"/>
    <row r="103" s="132" customFormat="1" ht="16.5" customHeight="1"/>
    <row r="104" s="132" customFormat="1" ht="16.5" customHeight="1"/>
    <row r="105" s="132" customFormat="1" ht="16.5" customHeight="1"/>
    <row r="106" s="132" customFormat="1" ht="16.5" customHeight="1"/>
    <row r="107" s="132" customFormat="1" ht="16.5" customHeight="1"/>
    <row r="108" s="132" customFormat="1" ht="16.5" customHeight="1"/>
    <row r="109" s="132" customFormat="1" ht="16.5" customHeight="1"/>
    <row r="110" s="132" customFormat="1" ht="16.5" customHeight="1"/>
    <row r="111" s="132" customFormat="1" ht="16.5" customHeight="1"/>
    <row r="112" s="132" customFormat="1" ht="16.5" customHeight="1"/>
    <row r="113" s="132" customFormat="1" ht="16.5" customHeight="1"/>
    <row r="114" s="132" customFormat="1" ht="16.5" customHeight="1"/>
    <row r="115" s="132" customFormat="1" ht="16.5" customHeight="1"/>
    <row r="116" s="132" customFormat="1" ht="16.5" customHeight="1"/>
    <row r="117" s="132" customFormat="1" ht="16.5" customHeight="1"/>
    <row r="118" s="132" customFormat="1" ht="16.5" customHeight="1"/>
    <row r="119" s="132" customFormat="1" ht="16.5" customHeight="1"/>
    <row r="120" s="132" customFormat="1" ht="16.5" customHeight="1"/>
    <row r="121" s="132" customFormat="1" ht="16.5" customHeight="1"/>
    <row r="122" s="132" customFormat="1" ht="16.5" customHeight="1"/>
    <row r="123" s="132" customFormat="1" ht="16.5" customHeight="1"/>
    <row r="124" s="132" customFormat="1" ht="16.5" customHeight="1"/>
    <row r="125" s="132" customFormat="1" ht="16.5" customHeight="1"/>
    <row r="126" s="132" customFormat="1" ht="16.5" customHeight="1"/>
    <row r="127" s="132" customFormat="1" ht="16.5" customHeight="1"/>
    <row r="128" s="132" customFormat="1" ht="16.5" customHeight="1"/>
    <row r="129" s="132" customFormat="1" ht="16.5" customHeight="1"/>
    <row r="130" s="132" customFormat="1" ht="16.5" customHeight="1"/>
    <row r="131" s="132" customFormat="1" ht="16.5" customHeight="1"/>
    <row r="132" s="132" customFormat="1" ht="16.5" customHeight="1"/>
    <row r="133" s="132" customFormat="1" ht="16.5" customHeight="1"/>
    <row r="134" s="3" customFormat="1" ht="16.5" customHeight="1"/>
    <row r="135" s="3" customFormat="1" ht="16.5" customHeight="1"/>
    <row r="136" s="3" customFormat="1" ht="16.5" customHeight="1"/>
    <row r="137" s="3" customFormat="1" ht="16.5" customHeight="1"/>
    <row r="138" s="132" customFormat="1" ht="16.5" customHeight="1"/>
    <row r="139" s="3" customFormat="1" ht="16.5" customHeight="1"/>
    <row r="140" s="3" customFormat="1" ht="16.5" customHeight="1"/>
    <row r="141" s="3" customFormat="1" ht="16.5" customHeight="1"/>
    <row r="142" s="3" customFormat="1" ht="16.5" customHeight="1"/>
    <row r="143" s="3" customFormat="1" ht="16.5" customHeight="1"/>
    <row r="144" s="3" customFormat="1" ht="16.5" customHeight="1"/>
    <row r="145" s="3" customFormat="1" ht="16.5" customHeight="1"/>
    <row r="146" s="3" customFormat="1" ht="16.5" customHeight="1"/>
    <row r="147" s="3" customFormat="1" ht="16.5" customHeight="1"/>
    <row r="148" s="3" customFormat="1" ht="16.5" customHeight="1"/>
    <row r="149" s="3" customFormat="1" ht="16.5" customHeight="1"/>
    <row r="150" s="3" customFormat="1" ht="16.5" customHeight="1"/>
    <row r="151" s="3" customFormat="1" ht="16.5" customHeight="1"/>
    <row r="152" s="3" customFormat="1" ht="16.5" customHeight="1"/>
    <row r="153" s="3" customFormat="1" ht="16.5" customHeight="1"/>
    <row r="154" s="3" customFormat="1" ht="16.5" customHeight="1"/>
    <row r="155" s="3" customFormat="1" ht="16.5" customHeight="1"/>
    <row r="156" s="3" customFormat="1" ht="16.5" customHeight="1"/>
    <row r="157" s="3" customFormat="1" ht="16.5" customHeight="1"/>
    <row r="158" s="3" customFormat="1" ht="16.5" customHeight="1"/>
    <row r="159" s="3" customFormat="1" ht="16.5" customHeight="1"/>
    <row r="160" s="3" customFormat="1" ht="16.5" customHeight="1"/>
    <row r="161" s="3" customFormat="1" ht="16.5" customHeight="1"/>
    <row r="162" s="3" customFormat="1" ht="16.5" customHeight="1"/>
    <row r="163" s="3" customFormat="1" ht="16.5" customHeight="1"/>
    <row r="164" s="3" customFormat="1" ht="16.5" customHeight="1"/>
    <row r="165" s="3" customFormat="1" ht="16.5" customHeight="1"/>
    <row r="166" s="3" customFormat="1" ht="16.5" customHeight="1"/>
    <row r="167" s="3" customFormat="1" ht="16.5" customHeight="1"/>
    <row r="168" s="3" customFormat="1" ht="16.5" customHeight="1"/>
    <row r="169" s="133" customFormat="1" ht="16.5" customHeight="1"/>
    <row r="170" s="133" customFormat="1" ht="16.5" customHeight="1"/>
    <row r="171" s="133" customFormat="1" ht="16.5" customHeight="1"/>
    <row r="172" s="133" customFormat="1" ht="16.5" customHeight="1"/>
    <row r="173" s="133" customFormat="1" ht="16.5" customHeight="1"/>
    <row r="174" s="133" customFormat="1" ht="16.5" customHeight="1"/>
    <row r="175" s="133" customFormat="1" ht="16.5" customHeight="1"/>
    <row r="176" s="133" customFormat="1" ht="16.5" customHeight="1"/>
    <row r="177" s="133" customFormat="1" ht="16.5" customHeight="1"/>
    <row r="178" s="133" customFormat="1" ht="16.5" customHeight="1"/>
    <row r="179" s="3" customFormat="1" ht="16.5" customHeight="1"/>
    <row r="180" s="3" customFormat="1" ht="16.5" customHeight="1"/>
    <row r="181" s="3" customFormat="1" ht="16.5" customHeight="1"/>
    <row r="182" s="3" customFormat="1" ht="16.5" customHeight="1"/>
    <row r="183" s="3" customFormat="1" ht="16.5" customHeight="1"/>
    <row r="184" s="3" customFormat="1" ht="16.5" customHeight="1"/>
    <row r="185" s="3" customFormat="1" ht="16.5" customHeight="1"/>
    <row r="186" s="3" customFormat="1" ht="16.5" customHeight="1"/>
    <row r="187" s="3" customFormat="1" ht="16.5" customHeight="1"/>
    <row r="188" s="3" customFormat="1" ht="16.5" customHeight="1"/>
    <row r="189" s="3" customFormat="1" ht="16.5" customHeight="1"/>
    <row r="190" s="132" customFormat="1" ht="16.5" customHeight="1"/>
    <row r="191" s="132" customFormat="1" ht="16.5" customHeight="1"/>
    <row r="192" s="132" customFormat="1" ht="16.5" customHeight="1"/>
    <row r="193" s="132" customFormat="1" ht="16.5" customHeight="1"/>
    <row r="194" s="132" customFormat="1" ht="16.5" customHeight="1"/>
    <row r="195" s="132" customFormat="1" ht="16.5" customHeight="1"/>
    <row r="196" s="132" customFormat="1" ht="16.5" customHeight="1"/>
    <row r="197" s="132" customFormat="1" ht="16.5" customHeight="1"/>
    <row r="198" s="132" customFormat="1" ht="16.5" customHeight="1"/>
    <row r="199" s="132" customFormat="1" ht="16.5" customHeight="1"/>
    <row r="200" s="132" customFormat="1" ht="16.5" customHeight="1"/>
    <row r="201" s="132" customFormat="1" ht="16.5" customHeight="1"/>
    <row r="202" s="132" customFormat="1" ht="16.5" customHeight="1"/>
    <row r="203" s="132" customFormat="1" ht="16.5" customHeight="1"/>
    <row r="204" s="132" customFormat="1" ht="16.5" customHeight="1"/>
    <row r="205" s="132" customFormat="1" ht="16.5" customHeight="1"/>
    <row r="206" s="132" customFormat="1" ht="16.5" customHeight="1"/>
    <row r="207" s="132" customFormat="1" ht="16.5" customHeight="1"/>
    <row r="208" s="132" customFormat="1" ht="16.5" customHeight="1"/>
    <row r="209" s="132" customFormat="1" ht="16.5" customHeight="1"/>
    <row r="210" s="132" customFormat="1" ht="16.5" customHeight="1"/>
    <row r="211" s="132" customFormat="1" ht="16.5" customHeight="1"/>
    <row r="212" s="132" customFormat="1" ht="16.5" customHeight="1"/>
    <row r="213" s="132" customFormat="1" ht="16.5" customHeight="1"/>
    <row r="214" s="132" customFormat="1" ht="16.5" customHeight="1"/>
    <row r="215" s="132" customFormat="1" ht="16.5" customHeight="1"/>
    <row r="216" s="132" customFormat="1" ht="16.5" customHeight="1"/>
    <row r="217" s="132" customFormat="1" ht="16.5" customHeight="1"/>
    <row r="218" s="132" customFormat="1" ht="16.5" customHeight="1"/>
    <row r="219" s="132" customFormat="1" ht="16.5" customHeight="1"/>
    <row r="220" s="132" customFormat="1" ht="16.5" customHeight="1"/>
    <row r="221" s="132" customFormat="1" ht="16.5" customHeight="1"/>
    <row r="222" s="132" customFormat="1" ht="16.5" customHeight="1"/>
    <row r="223" s="132" customFormat="1" ht="16.5" customHeight="1"/>
    <row r="224" s="132" customFormat="1" ht="16.5" customHeight="1"/>
    <row r="225" s="132" customFormat="1" ht="16.5" customHeight="1"/>
    <row r="226" s="132" customFormat="1" ht="16.5" customHeight="1"/>
    <row r="227" s="132" customFormat="1" ht="16.5" customHeight="1"/>
    <row r="228" s="132" customFormat="1" ht="16.5" customHeight="1"/>
    <row r="229" s="132" customFormat="1" ht="16.5" customHeight="1"/>
    <row r="230" s="132" customFormat="1" ht="16.5" customHeight="1"/>
    <row r="231" s="132" customFormat="1" ht="16.5" customHeight="1"/>
    <row r="232" s="132" customFormat="1" ht="16.5" customHeight="1"/>
    <row r="233" s="132" customFormat="1" ht="16.5" customHeight="1"/>
    <row r="234" s="132" customFormat="1" ht="16.5" customHeight="1"/>
    <row r="235" s="132" customFormat="1" ht="16.5" customHeight="1"/>
    <row r="236" s="132" customFormat="1" ht="16.5" customHeight="1"/>
    <row r="237" s="132" customFormat="1" ht="16.5" customHeight="1"/>
    <row r="238" s="132" customFormat="1" ht="16.5" customHeight="1"/>
    <row r="239" s="132" customFormat="1" ht="16.5" customHeight="1"/>
    <row r="240" s="132" customFormat="1" ht="16.5" customHeight="1"/>
    <row r="241" s="132" customFormat="1" ht="16.5" customHeight="1"/>
    <row r="242" s="132" customFormat="1" ht="16.5" customHeight="1"/>
    <row r="243" s="132" customFormat="1" ht="16.5" customHeight="1"/>
    <row r="244" s="132" customFormat="1" ht="16.5" customHeight="1"/>
    <row r="245" s="132" customFormat="1" ht="16.5" customHeight="1"/>
    <row r="246" s="132" customFormat="1" ht="16.5" customHeight="1"/>
    <row r="247" s="132" customFormat="1" ht="16.5" customHeight="1"/>
    <row r="248" s="132" customFormat="1" ht="16.5" customHeight="1"/>
    <row r="249" s="132" customFormat="1" ht="16.5" customHeight="1"/>
    <row r="250" s="132" customFormat="1" ht="16.5" customHeight="1"/>
    <row r="251" s="132" customFormat="1" ht="16.5" customHeight="1"/>
    <row r="252" s="132" customFormat="1" ht="16.5" customHeight="1"/>
    <row r="253" s="132" customFormat="1" ht="16.5" customHeight="1"/>
    <row r="254" s="132" customFormat="1" ht="16.5" customHeight="1"/>
    <row r="255" s="132" customFormat="1" ht="16.5" customHeight="1"/>
    <row r="256" s="132" customFormat="1" ht="16.5" customHeight="1"/>
    <row r="257" s="132" customFormat="1" ht="16.5" customHeight="1"/>
    <row r="258" s="132" customFormat="1" ht="16.5" customHeight="1"/>
    <row r="259" s="132" customFormat="1" ht="16.5" customHeight="1"/>
    <row r="260" s="132" customFormat="1" ht="16.5" customHeight="1"/>
    <row r="261" s="132" customFormat="1" ht="16.5" customHeight="1"/>
    <row r="262" s="132" customFormat="1" ht="16.5" customHeight="1"/>
    <row r="263" s="132" customFormat="1" ht="16.5" customHeight="1"/>
    <row r="264" s="132" customFormat="1" ht="16.5" customHeight="1"/>
    <row r="265" s="132" customFormat="1" ht="16.5" customHeight="1"/>
    <row r="266" s="132" customFormat="1" ht="16.5" customHeight="1"/>
    <row r="267" s="132" customFormat="1" ht="16.5" customHeight="1"/>
    <row r="268" s="132" customFormat="1" ht="16.5" customHeight="1"/>
    <row r="269" s="132" customFormat="1" ht="16.5" customHeight="1"/>
    <row r="270" s="132" customFormat="1" ht="16.5" customHeight="1"/>
    <row r="271" s="132" customFormat="1" ht="16.5" customHeight="1"/>
    <row r="272" s="132" customFormat="1" ht="16.5" customHeight="1"/>
    <row r="273" s="132" customFormat="1" ht="16.5" customHeight="1"/>
    <row r="274" s="132" customFormat="1" ht="16.5" customHeight="1"/>
    <row r="275" s="132" customFormat="1" ht="16.5" customHeight="1"/>
    <row r="276" s="132" customFormat="1" ht="16.5" customHeight="1"/>
    <row r="277" s="132" customFormat="1" ht="16.5" customHeight="1"/>
    <row r="278" s="132" customFormat="1" ht="16.5" customHeight="1"/>
    <row r="279" s="132" customFormat="1" ht="16.5" customHeight="1"/>
    <row r="280" s="132" customFormat="1" ht="16.5" customHeight="1"/>
    <row r="281" s="132" customFormat="1" ht="16.5" customHeight="1"/>
    <row r="282" s="132" customFormat="1" ht="16.5" customHeight="1"/>
    <row r="283" s="132" customFormat="1" ht="16.5" customHeight="1"/>
    <row r="284" s="132" customFormat="1" ht="16.5" customHeight="1"/>
    <row r="285" s="132" customFormat="1" ht="16.5" customHeight="1"/>
    <row r="286" s="132" customFormat="1" ht="16.5" customHeight="1"/>
    <row r="287" s="132" customFormat="1" ht="16.5" customHeight="1"/>
    <row r="288" s="132" customFormat="1" ht="16.5" customHeight="1"/>
    <row r="289" s="132" customFormat="1" ht="16.5" customHeight="1"/>
    <row r="290" s="132" customFormat="1" ht="16.5" customHeight="1"/>
    <row r="291" s="132" customFormat="1" ht="16.5" customHeight="1"/>
    <row r="292" s="132" customFormat="1" ht="16.5" customHeight="1"/>
    <row r="293" s="132" customFormat="1" ht="16.5" customHeight="1"/>
    <row r="294" s="132" customFormat="1" ht="16.5" customHeight="1"/>
    <row r="295" s="132" customFormat="1" ht="16.5" customHeight="1"/>
    <row r="296" s="132" customFormat="1" ht="16.5" customHeight="1"/>
    <row r="297" s="132" customFormat="1" ht="16.5" customHeight="1"/>
    <row r="298" s="132" customFormat="1" ht="16.5" customHeight="1"/>
    <row r="299" s="132" customFormat="1" ht="16.5" customHeight="1"/>
    <row r="300" s="132" customFormat="1" ht="16.5" customHeight="1"/>
    <row r="301" s="132" customFormat="1" ht="16.5" customHeight="1"/>
    <row r="302" s="132" customFormat="1" ht="16.5" customHeight="1"/>
    <row r="303" s="132" customFormat="1" ht="16.5" customHeight="1"/>
    <row r="304" s="132" customFormat="1" ht="16.5" customHeight="1"/>
    <row r="305" s="132" customFormat="1" ht="16.5" customHeight="1"/>
    <row r="306" s="132" customFormat="1" ht="16.5" customHeight="1"/>
    <row r="307" s="132" customFormat="1" ht="16.5" customHeight="1"/>
    <row r="308" s="132" customFormat="1" ht="16.5" customHeight="1"/>
    <row r="309" s="132" customFormat="1" ht="16.5" customHeight="1"/>
    <row r="310" s="132" customFormat="1" ht="16.5" customHeight="1"/>
    <row r="311" s="132" customFormat="1" ht="16.5" customHeight="1"/>
    <row r="312" s="132" customFormat="1" ht="16.5" customHeight="1"/>
    <row r="313" s="132" customFormat="1" ht="16.5" customHeight="1"/>
    <row r="314" s="132" customFormat="1" ht="16.5" customHeight="1"/>
    <row r="315" s="132" customFormat="1" ht="16.5" customHeight="1"/>
    <row r="316" s="132" customFormat="1" ht="16.5" customHeight="1"/>
    <row r="317" s="132" customFormat="1" ht="16.5" customHeight="1"/>
    <row r="318" s="132" customFormat="1" ht="16.5" customHeight="1"/>
    <row r="319" s="132" customFormat="1" ht="16.5" customHeight="1"/>
    <row r="320" s="132" customFormat="1" ht="16.5" customHeight="1"/>
    <row r="321" s="132" customFormat="1" ht="16.5" customHeight="1"/>
    <row r="322" s="132" customFormat="1" ht="16.5" customHeight="1"/>
    <row r="323" s="132" customFormat="1" ht="16.5" customHeight="1"/>
    <row r="324" s="132" customFormat="1" ht="16.5" customHeight="1"/>
    <row r="325" s="132" customFormat="1" ht="16.5" customHeight="1"/>
    <row r="326" s="132" customFormat="1" ht="16.5" customHeight="1"/>
    <row r="327" s="132" customFormat="1" ht="16.5" customHeight="1"/>
    <row r="328" s="132" customFormat="1" ht="16.5" customHeight="1"/>
    <row r="329" s="132" customFormat="1" ht="16.5" customHeight="1"/>
    <row r="330" s="132" customFormat="1" ht="16.5" customHeight="1"/>
    <row r="331" s="132" customFormat="1" ht="16.5" customHeight="1"/>
    <row r="332" s="132" customFormat="1" ht="16.5" customHeight="1"/>
    <row r="333" s="132" customFormat="1" ht="16.5" customHeight="1"/>
    <row r="334" s="132" customFormat="1" ht="16.5" customHeight="1"/>
    <row r="335" s="132" customFormat="1" ht="16.5" customHeight="1"/>
    <row r="336" s="132" customFormat="1" ht="16.5" customHeight="1"/>
    <row r="337" s="132" customFormat="1" ht="16.5" customHeight="1"/>
    <row r="338" s="132" customFormat="1" ht="16.5" customHeight="1"/>
    <row r="339" s="132" customFormat="1" ht="16.5" customHeight="1"/>
    <row r="340" s="132" customFormat="1" ht="16.5" customHeight="1"/>
    <row r="341" s="132" customFormat="1" ht="16.5" customHeight="1"/>
    <row r="342" s="132" customFormat="1" ht="16.5" customHeight="1"/>
    <row r="343" s="132" customFormat="1" ht="16.5" customHeight="1"/>
    <row r="344" s="132" customFormat="1" ht="16.5" customHeight="1"/>
    <row r="345" s="132" customFormat="1" ht="16.5" customHeight="1"/>
    <row r="346" s="132" customFormat="1" ht="16.5" customHeight="1"/>
    <row r="347" s="132" customFormat="1" ht="16.5" customHeight="1"/>
    <row r="348" s="132" customFormat="1" ht="16.5" customHeight="1"/>
    <row r="349" s="132" customFormat="1" ht="16.5" customHeight="1"/>
    <row r="350" s="132" customFormat="1" ht="16.5" customHeight="1"/>
    <row r="351" s="132" customFormat="1" ht="16.5" customHeight="1"/>
    <row r="352" s="132" customFormat="1" ht="16.5" customHeight="1"/>
    <row r="353" s="132" customFormat="1" ht="16.5" customHeight="1"/>
    <row r="354" s="132" customFormat="1" ht="16.5" customHeight="1"/>
    <row r="355" s="132" customFormat="1" ht="16.5" customHeight="1"/>
    <row r="356" s="132" customFormat="1" ht="16.5" customHeight="1"/>
    <row r="357" s="132" customFormat="1" ht="16.5" customHeight="1"/>
    <row r="358" s="132" customFormat="1" ht="16.5" customHeight="1"/>
    <row r="359" s="132" customFormat="1" ht="16.5" customHeight="1"/>
    <row r="360" s="132" customFormat="1" ht="16.5" customHeight="1"/>
    <row r="361" s="132" customFormat="1" ht="16.5" customHeight="1"/>
    <row r="362" s="132" customFormat="1" ht="16.5" customHeight="1"/>
    <row r="363" s="132" customFormat="1" ht="16.5" customHeight="1"/>
    <row r="364" s="132" customFormat="1" ht="16.5" customHeight="1"/>
    <row r="365" s="132" customFormat="1" ht="16.5" customHeight="1"/>
    <row r="366" s="132" customFormat="1" ht="16.5" customHeight="1"/>
    <row r="367" s="132" customFormat="1" ht="16.5" customHeight="1"/>
    <row r="368" s="132" customFormat="1" ht="16.5" customHeight="1"/>
    <row r="369" s="132" customFormat="1" ht="16.5" customHeight="1"/>
    <row r="370" s="132" customFormat="1" ht="16.5" customHeight="1"/>
    <row r="371" s="132" customFormat="1" ht="16.5" customHeight="1"/>
    <row r="372" s="132" customFormat="1" ht="16.5" customHeight="1"/>
    <row r="373" s="132" customFormat="1" ht="16.5" customHeight="1"/>
    <row r="374" s="132" customFormat="1" ht="16.5" customHeight="1"/>
    <row r="375" s="132" customFormat="1" ht="16.5" customHeight="1"/>
    <row r="376" s="132" customFormat="1" ht="16.5" customHeight="1"/>
    <row r="377" s="132" customFormat="1" ht="16.5" customHeight="1"/>
    <row r="378" s="132" customFormat="1" ht="16.5" customHeight="1"/>
    <row r="379" s="132" customFormat="1" ht="16.5" customHeight="1"/>
    <row r="380" s="132" customFormat="1" ht="16.5" customHeight="1"/>
    <row r="381" s="132" customFormat="1" ht="16.5" customHeight="1"/>
    <row r="382" s="132" customFormat="1" ht="16.5" customHeight="1"/>
    <row r="383" s="132" customFormat="1" ht="16.5" customHeight="1"/>
    <row r="384" s="132" customFormat="1" ht="16.5" customHeight="1"/>
    <row r="385" s="132" customFormat="1" ht="16.5" customHeight="1"/>
    <row r="386" s="132" customFormat="1" ht="16.5" customHeight="1"/>
    <row r="387" s="132" customFormat="1" ht="16.5" customHeight="1"/>
    <row r="388" s="132" customFormat="1" ht="16.5" customHeight="1"/>
    <row r="389" s="132" customFormat="1" ht="16.5" customHeight="1"/>
    <row r="390" s="132" customFormat="1" ht="16.5" customHeight="1"/>
    <row r="391" s="132" customFormat="1" ht="16.5" customHeight="1"/>
    <row r="392" s="132" customFormat="1" ht="16.5" customHeight="1"/>
    <row r="393" s="132" customFormat="1" ht="16.5" customHeight="1"/>
    <row r="394" s="132" customFormat="1" ht="16.5" customHeight="1"/>
    <row r="395" s="132" customFormat="1" ht="16.5" customHeight="1"/>
    <row r="396" s="132" customFormat="1" ht="16.5" customHeight="1"/>
    <row r="397" s="132" customFormat="1" ht="16.5" customHeight="1"/>
    <row r="398" s="132" customFormat="1" ht="16.5" customHeight="1"/>
    <row r="399" s="132" customFormat="1" ht="16.5" customHeight="1"/>
    <row r="400" s="132" customFormat="1" ht="16.5" customHeight="1"/>
    <row r="401" s="132" customFormat="1" ht="16.5" customHeight="1"/>
    <row r="402" s="132" customFormat="1" ht="16.5" customHeight="1"/>
    <row r="403" s="132" customFormat="1" ht="16.5" customHeight="1"/>
    <row r="404" s="132" customFormat="1" ht="16.5" customHeight="1"/>
    <row r="405" s="132" customFormat="1" ht="16.5" customHeight="1"/>
    <row r="406" s="132" customFormat="1" ht="16.5" customHeight="1"/>
    <row r="407" s="132" customFormat="1" ht="16.5" customHeight="1"/>
    <row r="408" s="132" customFormat="1" ht="16.5" customHeight="1"/>
    <row r="409" s="132" customFormat="1" ht="16.5" customHeight="1"/>
    <row r="410" s="132" customFormat="1" ht="16.5" customHeight="1"/>
    <row r="411" s="132" customFormat="1" ht="16.5" customHeight="1"/>
    <row r="412" s="132" customFormat="1" ht="16.5" customHeight="1"/>
    <row r="413" s="132" customFormat="1" ht="16.5" customHeight="1"/>
    <row r="414" s="132" customFormat="1" ht="16.5" customHeight="1"/>
    <row r="415" s="132" customFormat="1" ht="16.5" customHeight="1"/>
    <row r="416" s="132" customFormat="1" ht="16.5" customHeight="1"/>
    <row r="417" s="132" customFormat="1" ht="16.5" customHeight="1"/>
    <row r="418" s="132" customFormat="1" ht="16.5" customHeight="1"/>
    <row r="419" s="132" customFormat="1" ht="16.5" customHeight="1"/>
    <row r="420" s="132" customFormat="1" ht="16.5" customHeight="1"/>
    <row r="421" s="132" customFormat="1" ht="16.5" customHeight="1"/>
    <row r="422" s="132" customFormat="1" ht="16.5" customHeight="1"/>
    <row r="423" s="132" customFormat="1" ht="16.5" customHeight="1"/>
    <row r="424" s="132" customFormat="1" ht="16.5" customHeight="1"/>
    <row r="425" s="132" customFormat="1" ht="16.5" customHeight="1"/>
    <row r="426" s="132" customFormat="1" ht="16.5" customHeight="1"/>
    <row r="427" s="132" customFormat="1" ht="16.5" customHeight="1"/>
    <row r="428" s="132" customFormat="1" ht="16.5" customHeight="1"/>
    <row r="429" s="132" customFormat="1" ht="16.5" customHeight="1"/>
    <row r="430" s="132" customFormat="1" ht="16.5" customHeight="1"/>
    <row r="431" s="132" customFormat="1" ht="16.5" customHeight="1"/>
    <row r="432" s="132" customFormat="1" ht="16.5" customHeight="1"/>
    <row r="433" s="132" customFormat="1" ht="16.5" customHeight="1"/>
    <row r="434" s="132" customFormat="1" ht="16.5" customHeight="1"/>
    <row r="435" s="132" customFormat="1" ht="16.5" customHeight="1"/>
    <row r="436" s="132" customFormat="1" ht="16.5" customHeight="1"/>
    <row r="437" s="132" customFormat="1" ht="16.5" customHeight="1"/>
    <row r="438" s="132" customFormat="1" ht="16.5" customHeight="1"/>
    <row r="439" s="132" customFormat="1" ht="16.5" customHeight="1"/>
    <row r="440" s="132" customFormat="1" ht="16.5" customHeight="1"/>
    <row r="441" s="132" customFormat="1" ht="16.5" customHeight="1"/>
    <row r="442" s="132" customFormat="1" ht="16.5" customHeight="1"/>
    <row r="443" s="132" customFormat="1" ht="16.5" customHeight="1"/>
    <row r="444" s="132" customFormat="1" ht="16.5" customHeight="1"/>
    <row r="445" s="132" customFormat="1" ht="16.5" customHeight="1"/>
    <row r="446" s="132" customFormat="1" ht="16.5" customHeight="1"/>
    <row r="447" s="132" customFormat="1" ht="16.5" customHeight="1"/>
    <row r="448" s="132" customFormat="1" ht="16.5" customHeight="1"/>
    <row r="449" s="132" customFormat="1" ht="16.5" customHeight="1"/>
    <row r="450" s="132" customFormat="1" ht="16.5" customHeight="1"/>
    <row r="451" s="132" customFormat="1" ht="16.5" customHeight="1"/>
    <row r="452" s="132" customFormat="1" ht="16.5" customHeight="1"/>
    <row r="453" s="132" customFormat="1" ht="16.5" customHeight="1"/>
    <row r="454" s="132" customFormat="1" ht="16.5" customHeight="1"/>
    <row r="455" s="132" customFormat="1" ht="16.5" customHeight="1"/>
    <row r="456" s="132" customFormat="1" ht="16.5" customHeight="1"/>
    <row r="457" s="132" customFormat="1" ht="16.5" customHeight="1"/>
    <row r="458" s="132" customFormat="1" ht="16.5" customHeight="1"/>
    <row r="459" s="132" customFormat="1" ht="16.5" customHeight="1"/>
    <row r="460" s="132" customFormat="1" ht="16.5" customHeight="1"/>
    <row r="461" s="132" customFormat="1" ht="16.5" customHeight="1"/>
    <row r="462" s="132" customFormat="1" ht="16.5" customHeight="1"/>
    <row r="463" s="132" customFormat="1" ht="16.5" customHeight="1"/>
    <row r="464" s="132" customFormat="1" ht="16.5" customHeight="1"/>
    <row r="465" s="132" customFormat="1" ht="16.5" customHeight="1"/>
    <row r="466" s="132" customFormat="1" ht="16.5" customHeight="1"/>
    <row r="467" s="132" customFormat="1" ht="16.5" customHeight="1"/>
    <row r="468" s="132" customFormat="1" ht="16.5" customHeight="1"/>
    <row r="469" s="132" customFormat="1" ht="16.5" customHeight="1"/>
    <row r="470" s="132" customFormat="1" ht="16.5" customHeight="1"/>
    <row r="471" s="132" customFormat="1" ht="16.5" customHeight="1"/>
    <row r="472" s="132" customFormat="1" ht="16.5" customHeight="1"/>
    <row r="473" s="132" customFormat="1" ht="16.5" customHeight="1"/>
    <row r="474" s="132" customFormat="1" ht="16.5" customHeight="1"/>
    <row r="475" s="132" customFormat="1" ht="16.5" customHeight="1"/>
    <row r="476" s="132" customFormat="1" ht="16.5" customHeight="1"/>
    <row r="477" s="132" customFormat="1" ht="16.5" customHeight="1"/>
    <row r="478" s="132" customFormat="1" ht="16.5" customHeight="1"/>
    <row r="479" s="132" customFormat="1" ht="16.5" customHeight="1"/>
    <row r="480" s="132" customFormat="1" ht="16.5" customHeight="1"/>
    <row r="481" s="132" customFormat="1" ht="16.5" customHeight="1"/>
    <row r="482" s="132" customFormat="1" ht="16.5" customHeight="1"/>
    <row r="483" s="132" customFormat="1" ht="16.5" customHeight="1"/>
    <row r="484" s="132" customFormat="1" ht="16.5" customHeight="1"/>
    <row r="485" s="132" customFormat="1" ht="16.5" customHeight="1"/>
    <row r="486" s="132" customFormat="1" ht="16.5" customHeight="1"/>
    <row r="487" s="132" customFormat="1" ht="16.5" customHeight="1"/>
    <row r="488" s="132" customFormat="1" ht="16.5" customHeight="1"/>
    <row r="489" s="132" customFormat="1" ht="16.5" customHeight="1"/>
    <row r="490" s="132" customFormat="1" ht="16.5" customHeight="1"/>
    <row r="491" s="132" customFormat="1" ht="16.5" customHeight="1"/>
    <row r="492" s="132" customFormat="1" ht="16.5" customHeight="1"/>
    <row r="493" s="132" customFormat="1" ht="16.5" customHeight="1"/>
    <row r="494" s="132" customFormat="1" ht="16.5" customHeight="1"/>
    <row r="495" s="132" customFormat="1" ht="16.5" customHeight="1"/>
    <row r="496" s="132" customFormat="1" ht="16.5" customHeight="1"/>
    <row r="497" s="132" customFormat="1" ht="16.5" customHeight="1"/>
    <row r="498" s="132" customFormat="1" ht="16.5" customHeight="1"/>
    <row r="499" s="132" customFormat="1" ht="16.5" customHeight="1"/>
    <row r="500" s="132" customFormat="1" ht="16.5" customHeight="1"/>
    <row r="501" s="132" customFormat="1" ht="16.5" customHeight="1"/>
    <row r="502" s="132" customFormat="1" ht="16.5" customHeight="1"/>
    <row r="503" s="132" customFormat="1" ht="16.5" customHeight="1"/>
    <row r="504" s="132" customFormat="1" ht="16.5" customHeight="1"/>
    <row r="505" s="132" customFormat="1" ht="16.5" customHeight="1"/>
    <row r="506" s="132" customFormat="1" ht="16.5" customHeight="1"/>
    <row r="507" s="132" customFormat="1" ht="16.5" customHeight="1"/>
    <row r="508" s="132" customFormat="1" ht="16.5" customHeight="1"/>
    <row r="509" s="132" customFormat="1" ht="16.5" customHeight="1"/>
    <row r="510" s="132" customFormat="1" ht="16.5" customHeight="1"/>
    <row r="511" s="132" customFormat="1" ht="16.5" customHeight="1"/>
    <row r="512" s="132" customFormat="1" ht="16.5" customHeight="1"/>
    <row r="513" s="132" customFormat="1" ht="16.5" customHeight="1"/>
    <row r="514" s="132" customFormat="1" ht="16.5" customHeight="1"/>
    <row r="515" s="132" customFormat="1" ht="16.5" customHeight="1"/>
    <row r="516" s="132" customFormat="1" ht="16.5" customHeight="1"/>
    <row r="517" s="132" customFormat="1" ht="16.5" customHeight="1"/>
    <row r="518" s="132" customFormat="1" ht="16.5" customHeight="1"/>
    <row r="519" s="132" customFormat="1" ht="16.5" customHeight="1"/>
    <row r="520" s="132" customFormat="1" ht="16.5" customHeight="1"/>
    <row r="521" s="132" customFormat="1" ht="16.5" customHeight="1"/>
    <row r="522" s="132" customFormat="1" ht="16.5" customHeight="1"/>
    <row r="523" s="132" customFormat="1" ht="16.5" customHeight="1"/>
    <row r="524" s="132" customFormat="1" ht="16.5" customHeight="1"/>
    <row r="525" s="132" customFormat="1" ht="16.5" customHeight="1"/>
    <row r="526" s="132" customFormat="1" ht="16.5" customHeight="1"/>
    <row r="527" s="132" customFormat="1" ht="16.5" customHeight="1"/>
    <row r="528" s="132" customFormat="1" ht="16.5" customHeight="1"/>
    <row r="529" s="132" customFormat="1" ht="16.5" customHeight="1"/>
    <row r="530" s="132" customFormat="1" ht="16.5" customHeight="1"/>
    <row r="531" s="132" customFormat="1" ht="16.5" customHeight="1"/>
    <row r="532" s="132" customFormat="1" ht="16.5" customHeight="1"/>
    <row r="533" s="132" customFormat="1" ht="16.5" customHeight="1"/>
    <row r="534" s="132" customFormat="1" ht="16.5" customHeight="1"/>
    <row r="535" s="132" customFormat="1" ht="16.5" customHeight="1"/>
    <row r="536" s="132" customFormat="1" ht="16.5" customHeight="1"/>
    <row r="537" s="132" customFormat="1" ht="16.5" customHeight="1"/>
    <row r="538" s="132" customFormat="1" ht="16.5" customHeight="1"/>
    <row r="539" s="132" customFormat="1" ht="16.5" customHeight="1"/>
    <row r="540" s="132" customFormat="1" ht="16.5" customHeight="1"/>
    <row r="541" s="132" customFormat="1" ht="16.5" customHeight="1"/>
    <row r="542" s="132" customFormat="1" ht="16.5" customHeight="1"/>
    <row r="543" s="132" customFormat="1" ht="16.5" customHeight="1"/>
    <row r="544" s="132" customFormat="1" ht="16.5" customHeight="1"/>
    <row r="545" s="132" customFormat="1" ht="16.5" customHeight="1"/>
    <row r="546" s="132" customFormat="1" ht="16.5" customHeight="1"/>
    <row r="547" s="132" customFormat="1" ht="16.5" customHeight="1"/>
    <row r="548" s="132" customFormat="1" ht="16.5" customHeight="1"/>
    <row r="549" s="132" customFormat="1" ht="16.5" customHeight="1"/>
    <row r="550" s="132" customFormat="1" ht="16.5" customHeight="1"/>
    <row r="551" s="132" customFormat="1" ht="16.5" customHeight="1"/>
    <row r="552" s="132" customFormat="1" ht="16.5" customHeight="1"/>
    <row r="553" s="132" customFormat="1" ht="16.5" customHeight="1"/>
    <row r="554" s="132" customFormat="1" ht="16.5" customHeight="1"/>
    <row r="555" s="132" customFormat="1" ht="16.5" customHeight="1"/>
    <row r="556" s="132" customFormat="1" ht="16.5" customHeight="1"/>
    <row r="557" s="132" customFormat="1" ht="16.5" customHeight="1"/>
    <row r="558" s="132" customFormat="1" ht="16.5" customHeight="1"/>
    <row r="559" s="132" customFormat="1" ht="16.5" customHeight="1"/>
    <row r="560" s="132" customFormat="1" ht="16.5" customHeight="1"/>
    <row r="561" s="132" customFormat="1" ht="16.5" customHeight="1"/>
    <row r="562" s="132" customFormat="1" ht="16.5" customHeight="1"/>
    <row r="563" s="132" customFormat="1" ht="16.5" customHeight="1"/>
    <row r="564" s="132" customFormat="1" ht="16.5" customHeight="1"/>
    <row r="565" s="132" customFormat="1" ht="16.5" customHeight="1"/>
    <row r="566" s="132" customFormat="1" ht="16.5" customHeight="1"/>
    <row r="567" s="132" customFormat="1" ht="16.5" customHeight="1"/>
    <row r="568" s="132" customFormat="1" ht="16.5" customHeight="1"/>
    <row r="569" s="132" customFormat="1" ht="16.5" customHeight="1"/>
    <row r="570" s="132" customFormat="1" ht="16.5" customHeight="1"/>
    <row r="571" s="132" customFormat="1" ht="16.5" customHeight="1"/>
    <row r="572" s="132" customFormat="1" ht="16.5" customHeight="1"/>
    <row r="573" s="132" customFormat="1" ht="16.5" customHeight="1"/>
    <row r="574" s="132" customFormat="1" ht="16.5" customHeight="1"/>
    <row r="575" s="132" customFormat="1" ht="16.5" customHeight="1"/>
    <row r="576" s="132" customFormat="1" ht="16.5" customHeight="1"/>
    <row r="577" s="132" customFormat="1" ht="16.5" customHeight="1"/>
    <row r="578" s="132" customFormat="1" ht="16.5" customHeight="1"/>
    <row r="579" s="132" customFormat="1" ht="16.5" customHeight="1"/>
    <row r="580" s="132" customFormat="1" ht="16.5" customHeight="1"/>
    <row r="581" s="132" customFormat="1" ht="16.5" customHeight="1"/>
    <row r="582" s="132" customFormat="1" ht="16.5" customHeight="1"/>
    <row r="583" s="132" customFormat="1" ht="16.5" customHeight="1"/>
    <row r="584" s="132" customFormat="1" ht="16.5" customHeight="1"/>
    <row r="585" s="132" customFormat="1" ht="16.5" customHeight="1"/>
    <row r="586" s="132" customFormat="1" ht="16.5" customHeight="1"/>
    <row r="587" s="132" customFormat="1" ht="16.5" customHeight="1"/>
    <row r="588" s="132" customFormat="1" ht="16.5" customHeight="1"/>
    <row r="589" s="132" customFormat="1" ht="16.5" customHeight="1"/>
    <row r="590" s="132" customFormat="1" ht="16.5" customHeight="1"/>
    <row r="591" s="132" customFormat="1" ht="16.5" customHeight="1"/>
    <row r="592" s="132" customFormat="1" ht="16.5" customHeight="1"/>
    <row r="593" s="132" customFormat="1" ht="16.5" customHeight="1"/>
    <row r="594" s="132" customFormat="1" ht="16.5" customHeight="1"/>
    <row r="595" s="132" customFormat="1" ht="16.5" customHeight="1"/>
    <row r="596" s="132" customFormat="1" ht="16.5" customHeight="1"/>
    <row r="597" s="132" customFormat="1" ht="16.5" customHeight="1"/>
    <row r="598" s="132" customFormat="1" ht="16.5" customHeight="1"/>
    <row r="599" s="132" customFormat="1" ht="16.5" customHeight="1"/>
    <row r="600" s="132" customFormat="1" ht="16.5" customHeight="1"/>
    <row r="601" s="132" customFormat="1" ht="16.5" customHeight="1"/>
    <row r="602" s="132" customFormat="1" ht="16.5" customHeight="1"/>
    <row r="603" s="132" customFormat="1" ht="16.5" customHeight="1"/>
    <row r="604" s="132" customFormat="1" ht="16.5" customHeight="1"/>
    <row r="605" s="132" customFormat="1" ht="16.5" customHeight="1"/>
    <row r="606" s="132" customFormat="1" ht="16.5" customHeight="1"/>
    <row r="607" s="132" customFormat="1" ht="16.5" customHeight="1"/>
    <row r="608" s="132" customFormat="1" ht="16.5" customHeight="1"/>
    <row r="609" s="132" customFormat="1" ht="16.5" customHeight="1"/>
    <row r="610" s="132" customFormat="1" ht="16.5" customHeight="1"/>
    <row r="611" s="132" customFormat="1" ht="16.5" customHeight="1"/>
    <row r="612" s="132" customFormat="1" ht="16.5" customHeight="1"/>
    <row r="613" s="132" customFormat="1" ht="16.5" customHeight="1"/>
    <row r="614" s="132" customFormat="1" ht="16.5" customHeight="1"/>
    <row r="615" s="132" customFormat="1" ht="16.5" customHeight="1"/>
    <row r="616" s="132" customFormat="1" ht="16.5" customHeight="1"/>
    <row r="617" s="132" customFormat="1" ht="16.5" customHeight="1"/>
    <row r="618" s="132" customFormat="1" ht="16.5" customHeight="1"/>
    <row r="619" s="132" customFormat="1" ht="16.5" customHeight="1"/>
    <row r="620" s="132" customFormat="1" ht="16.5" customHeight="1"/>
    <row r="621" s="132" customFormat="1" ht="16.5" customHeight="1"/>
    <row r="622" s="132" customFormat="1" ht="16.5" customHeight="1"/>
    <row r="623" s="132" customFormat="1" ht="16.5" customHeight="1"/>
    <row r="624" s="132" customFormat="1" ht="16.5" customHeight="1"/>
    <row r="625" s="132" customFormat="1" ht="16.5" customHeight="1"/>
    <row r="626" s="132" customFormat="1" ht="16.5" customHeight="1"/>
    <row r="627" s="132" customFormat="1" ht="16.5" customHeight="1"/>
    <row r="628" s="132" customFormat="1" ht="16.5" customHeight="1"/>
    <row r="629" s="132" customFormat="1" ht="16.5" customHeight="1"/>
    <row r="630" s="132" customFormat="1" ht="16.5" customHeight="1"/>
    <row r="631" s="132" customFormat="1" ht="16.5" customHeight="1"/>
    <row r="632" s="132" customFormat="1" ht="16.5" customHeight="1"/>
    <row r="633" s="132" customFormat="1" ht="16.5" customHeight="1"/>
    <row r="634" s="132" customFormat="1" ht="16.5" customHeight="1"/>
    <row r="635" s="132" customFormat="1" ht="16.5" customHeight="1"/>
    <row r="636" s="132" customFormat="1" ht="16.5" customHeight="1"/>
    <row r="637" s="132" customFormat="1" ht="16.5" customHeight="1"/>
    <row r="638" s="132" customFormat="1" ht="16.5" customHeight="1"/>
    <row r="639" s="132" customFormat="1" ht="16.5" customHeight="1"/>
    <row r="640" s="132" customFormat="1" ht="16.5" customHeight="1"/>
    <row r="641" s="132" customFormat="1" ht="16.5" customHeight="1"/>
    <row r="642" s="132" customFormat="1" ht="16.5" customHeight="1"/>
    <row r="643" s="132" customFormat="1" ht="16.5" customHeight="1"/>
    <row r="644" s="132" customFormat="1" ht="16.5" customHeight="1"/>
    <row r="645" s="132" customFormat="1" ht="16.5" customHeight="1"/>
    <row r="646" s="132" customFormat="1" ht="16.5" customHeight="1"/>
    <row r="647" s="132" customFormat="1" ht="16.5" customHeight="1"/>
    <row r="648" s="132" customFormat="1" ht="16.5" customHeight="1"/>
    <row r="649" s="132" customFormat="1" ht="16.5" customHeight="1"/>
    <row r="650" s="132" customFormat="1" ht="16.5" customHeight="1"/>
    <row r="651" s="132" customFormat="1" ht="16.5" customHeight="1"/>
    <row r="652" s="132" customFormat="1" ht="16.5" customHeight="1"/>
    <row r="653" s="132" customFormat="1" ht="16.5" customHeight="1"/>
    <row r="654" s="132" customFormat="1" ht="16.5" customHeight="1"/>
    <row r="655" s="132" customFormat="1" ht="16.5" customHeight="1"/>
    <row r="656" s="132" customFormat="1" ht="16.5" customHeight="1"/>
    <row r="657" s="132" customFormat="1" ht="16.5" customHeight="1"/>
    <row r="658" s="132" customFormat="1" ht="16.5" customHeight="1"/>
    <row r="659" s="132" customFormat="1" ht="16.5" customHeight="1"/>
    <row r="660" s="132" customFormat="1" ht="16.5" customHeight="1"/>
    <row r="661" s="132" customFormat="1" ht="16.5" customHeight="1"/>
    <row r="662" s="132" customFormat="1" ht="16.5" customHeight="1"/>
    <row r="663" s="132" customFormat="1" ht="16.5" customHeight="1"/>
    <row r="664" s="132" customFormat="1" ht="16.5" customHeight="1"/>
    <row r="665" s="132" customFormat="1" ht="16.5" customHeight="1"/>
    <row r="666" s="132" customFormat="1" ht="16.5" customHeight="1"/>
    <row r="667" s="132" customFormat="1" ht="16.5" customHeight="1"/>
    <row r="668" s="132" customFormat="1" ht="16.5" customHeight="1"/>
    <row r="669" s="132" customFormat="1" ht="16.5" customHeight="1"/>
    <row r="670" s="132" customFormat="1" ht="16.5" customHeight="1"/>
    <row r="671" s="132" customFormat="1" ht="16.5" customHeight="1"/>
    <row r="672" s="132" customFormat="1" ht="16.5" customHeight="1"/>
    <row r="673" s="132" customFormat="1" ht="16.5" customHeight="1"/>
    <row r="674" s="132" customFormat="1" ht="16.5" customHeight="1"/>
    <row r="675" s="132" customFormat="1" ht="16.5" customHeight="1"/>
    <row r="676" s="132" customFormat="1" ht="16.5" customHeight="1"/>
    <row r="677" s="132" customFormat="1" ht="16.5" customHeight="1"/>
    <row r="678" s="132" customFormat="1" ht="16.5" customHeight="1"/>
    <row r="679" s="132" customFormat="1" ht="16.5" customHeight="1"/>
    <row r="680" s="132" customFormat="1" ht="16.5" customHeight="1"/>
    <row r="681" s="132" customFormat="1" ht="16.5" customHeight="1"/>
    <row r="682" s="132" customFormat="1" ht="16.5" customHeight="1"/>
    <row r="683" s="132" customFormat="1" ht="16.5" customHeight="1"/>
  </sheetData>
  <mergeCells count="2">
    <mergeCell ref="B2:D2"/>
    <mergeCell ref="B3:D3"/>
  </mergeCells>
  <printOptions horizontalCentered="1"/>
  <pageMargins left="0.70866141732283472" right="0.70866141732283472" top="0.74803149606299213" bottom="0.74803149606299213" header="0.31496062992125984" footer="0.31496062992125984"/>
  <pageSetup scale="87" fitToHeight="0" orientation="portrait" r:id="rId1"/>
  <headerFooter>
    <oddFooter>&amp;L&amp;"Cambria,Regular"&amp;10Prepared by Tana Water Works Development Works&amp;C&amp;"Cambria,Regular"&amp;10&amp;P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B1:IG82"/>
  <sheetViews>
    <sheetView tabSelected="1" view="pageBreakPreview" zoomScaleNormal="100" zoomScaleSheetLayoutView="100" zoomScalePageLayoutView="70" workbookViewId="0">
      <selection activeCell="F79" sqref="F79"/>
    </sheetView>
  </sheetViews>
  <sheetFormatPr defaultColWidth="9.109375" defaultRowHeight="13.2"/>
  <cols>
    <col min="1" max="1" width="2.88671875" style="162" customWidth="1"/>
    <col min="2" max="2" width="10.88671875" style="6" customWidth="1"/>
    <col min="3" max="3" width="50.88671875" style="7" customWidth="1"/>
    <col min="4" max="5" width="13.109375" style="6" customWidth="1"/>
    <col min="6" max="6" width="15.88671875" style="6" customWidth="1"/>
    <col min="7" max="7" width="20.88671875" style="6" customWidth="1"/>
    <col min="8" max="105" width="9.109375" style="162"/>
    <col min="106" max="106" width="45.88671875" style="162" customWidth="1"/>
    <col min="107" max="16384" width="9.109375" style="162"/>
  </cols>
  <sheetData>
    <row r="1" spans="2:7" s="8" customFormat="1" ht="15" customHeight="1" thickBot="1">
      <c r="B1" s="351"/>
      <c r="C1" s="351"/>
      <c r="D1" s="351"/>
      <c r="E1" s="351"/>
      <c r="F1" s="352"/>
      <c r="G1" s="352"/>
    </row>
    <row r="2" spans="2:7" s="8" customFormat="1" ht="20.100000000000001" customHeight="1">
      <c r="B2" s="339" t="str">
        <f>'Grand Summary'!B2:D2</f>
        <v>PROPOSED LAST MILE CONNECTIVITY FOR MAUA SEWERAGE PROJECT</v>
      </c>
      <c r="C2" s="340"/>
      <c r="D2" s="340"/>
      <c r="E2" s="340"/>
      <c r="F2" s="340"/>
      <c r="G2" s="341"/>
    </row>
    <row r="3" spans="2:7" s="8" customFormat="1" ht="20.100000000000001" customHeight="1" thickBot="1">
      <c r="B3" s="348" t="s">
        <v>340</v>
      </c>
      <c r="C3" s="349"/>
      <c r="D3" s="349"/>
      <c r="E3" s="349"/>
      <c r="F3" s="349"/>
      <c r="G3" s="350"/>
    </row>
    <row r="4" spans="2:7" s="8" customFormat="1" ht="27" thickBot="1">
      <c r="B4" s="217"/>
      <c r="C4" s="176" t="s">
        <v>82</v>
      </c>
      <c r="D4" s="177" t="s">
        <v>81</v>
      </c>
      <c r="E4" s="173" t="s">
        <v>91</v>
      </c>
      <c r="F4" s="173" t="s">
        <v>92</v>
      </c>
      <c r="G4" s="218" t="s">
        <v>252</v>
      </c>
    </row>
    <row r="5" spans="2:7">
      <c r="B5" s="58" t="s">
        <v>24</v>
      </c>
      <c r="C5" s="163" t="s">
        <v>25</v>
      </c>
      <c r="D5" s="51"/>
      <c r="E5" s="51"/>
      <c r="F5" s="52"/>
      <c r="G5" s="53"/>
    </row>
    <row r="6" spans="2:7">
      <c r="B6" s="14"/>
      <c r="C6" s="30" t="s">
        <v>26</v>
      </c>
      <c r="D6" s="15"/>
      <c r="E6" s="15"/>
      <c r="F6" s="16"/>
      <c r="G6" s="54"/>
    </row>
    <row r="7" spans="2:7">
      <c r="B7" s="14"/>
      <c r="C7" s="56" t="s">
        <v>27</v>
      </c>
      <c r="D7" s="15"/>
      <c r="E7" s="15"/>
      <c r="F7" s="16"/>
      <c r="G7" s="54"/>
    </row>
    <row r="8" spans="2:7" ht="39.6">
      <c r="B8" s="14"/>
      <c r="C8" s="30" t="s">
        <v>28</v>
      </c>
      <c r="D8" s="15"/>
      <c r="E8" s="15"/>
      <c r="F8" s="16"/>
      <c r="G8" s="54"/>
    </row>
    <row r="9" spans="2:7">
      <c r="B9" s="14" t="s">
        <v>244</v>
      </c>
      <c r="C9" s="30" t="s">
        <v>332</v>
      </c>
      <c r="D9" s="15" t="s">
        <v>29</v>
      </c>
      <c r="E9" s="15">
        <v>2000</v>
      </c>
      <c r="F9" s="16"/>
      <c r="G9" s="54">
        <f>F9*E9</f>
        <v>0</v>
      </c>
    </row>
    <row r="10" spans="2:7">
      <c r="B10" s="14" t="s">
        <v>245</v>
      </c>
      <c r="C10" s="30" t="s">
        <v>323</v>
      </c>
      <c r="D10" s="15" t="s">
        <v>18</v>
      </c>
      <c r="E10" s="15">
        <v>49</v>
      </c>
      <c r="F10" s="16"/>
      <c r="G10" s="54">
        <f>E10*F10</f>
        <v>0</v>
      </c>
    </row>
    <row r="11" spans="2:7">
      <c r="B11" s="14"/>
      <c r="C11" s="56" t="s">
        <v>30</v>
      </c>
      <c r="D11" s="15"/>
      <c r="E11" s="15"/>
      <c r="F11" s="16"/>
      <c r="G11" s="54"/>
    </row>
    <row r="12" spans="2:7" ht="79.2">
      <c r="B12" s="14" t="s">
        <v>212</v>
      </c>
      <c r="C12" s="30" t="s">
        <v>31</v>
      </c>
      <c r="D12" s="15" t="s">
        <v>32</v>
      </c>
      <c r="E12" s="15">
        <v>1</v>
      </c>
      <c r="F12" s="16"/>
      <c r="G12" s="54">
        <f>F12</f>
        <v>0</v>
      </c>
    </row>
    <row r="13" spans="2:7" ht="39.6">
      <c r="B13" s="14" t="s">
        <v>213</v>
      </c>
      <c r="C13" s="30" t="s">
        <v>33</v>
      </c>
      <c r="D13" s="15" t="s">
        <v>32</v>
      </c>
      <c r="E13" s="15">
        <v>1</v>
      </c>
      <c r="F13" s="16"/>
      <c r="G13" s="54">
        <f>F13</f>
        <v>0</v>
      </c>
    </row>
    <row r="14" spans="2:7" ht="18" customHeight="1">
      <c r="B14" s="221" t="s">
        <v>34</v>
      </c>
      <c r="C14" s="174" t="s">
        <v>35</v>
      </c>
      <c r="D14" s="33"/>
      <c r="E14" s="34"/>
      <c r="F14" s="175"/>
      <c r="G14" s="183"/>
    </row>
    <row r="15" spans="2:7" ht="105.6">
      <c r="B15" s="221"/>
      <c r="C15" s="232" t="s">
        <v>314</v>
      </c>
      <c r="D15" s="33"/>
      <c r="E15" s="34"/>
      <c r="F15" s="175"/>
      <c r="G15" s="183"/>
    </row>
    <row r="16" spans="2:7">
      <c r="B16" s="14"/>
      <c r="C16" s="56" t="s">
        <v>36</v>
      </c>
      <c r="D16" s="15"/>
      <c r="E16" s="15"/>
      <c r="F16" s="16"/>
      <c r="G16" s="54"/>
    </row>
    <row r="17" spans="2:7" ht="139.5" customHeight="1">
      <c r="B17" s="14" t="s">
        <v>214</v>
      </c>
      <c r="C17" s="30" t="s">
        <v>405</v>
      </c>
      <c r="D17" s="15" t="s">
        <v>210</v>
      </c>
      <c r="E17" s="15">
        <f>E9*4</f>
        <v>8000</v>
      </c>
      <c r="F17" s="16"/>
      <c r="G17" s="54">
        <f t="shared" ref="G17:G30" si="0">F17*E17</f>
        <v>0</v>
      </c>
    </row>
    <row r="18" spans="2:7" ht="26.4">
      <c r="B18" s="14"/>
      <c r="C18" s="30" t="s">
        <v>37</v>
      </c>
      <c r="D18" s="15"/>
      <c r="E18" s="15"/>
      <c r="F18" s="16"/>
      <c r="G18" s="54"/>
    </row>
    <row r="19" spans="2:7">
      <c r="B19" s="14" t="s">
        <v>215</v>
      </c>
      <c r="C19" s="30" t="s">
        <v>316</v>
      </c>
      <c r="D19" s="15" t="s">
        <v>18</v>
      </c>
      <c r="E19" s="15">
        <v>2</v>
      </c>
      <c r="F19" s="16"/>
      <c r="G19" s="184">
        <f t="shared" ref="G19" si="1">F19*E19</f>
        <v>0</v>
      </c>
    </row>
    <row r="20" spans="2:7">
      <c r="B20" s="14" t="s">
        <v>216</v>
      </c>
      <c r="C20" s="30" t="s">
        <v>38</v>
      </c>
      <c r="D20" s="15" t="s">
        <v>18</v>
      </c>
      <c r="E20" s="15">
        <v>1</v>
      </c>
      <c r="F20" s="16"/>
      <c r="G20" s="184">
        <f t="shared" si="0"/>
        <v>0</v>
      </c>
    </row>
    <row r="21" spans="2:7">
      <c r="B21" s="14" t="s">
        <v>315</v>
      </c>
      <c r="C21" s="30" t="s">
        <v>39</v>
      </c>
      <c r="D21" s="15" t="s">
        <v>18</v>
      </c>
      <c r="E21" s="15">
        <v>1</v>
      </c>
      <c r="F21" s="16"/>
      <c r="G21" s="184">
        <f t="shared" si="0"/>
        <v>0</v>
      </c>
    </row>
    <row r="22" spans="2:7">
      <c r="B22" s="14" t="s">
        <v>40</v>
      </c>
      <c r="C22" s="56" t="s">
        <v>41</v>
      </c>
      <c r="D22" s="15"/>
      <c r="E22" s="15"/>
      <c r="F22" s="16"/>
      <c r="G22" s="54"/>
    </row>
    <row r="23" spans="2:7" ht="79.2">
      <c r="B23" s="14"/>
      <c r="C23" s="30" t="s">
        <v>311</v>
      </c>
      <c r="D23" s="15"/>
      <c r="E23" s="15"/>
      <c r="F23" s="16"/>
      <c r="G23" s="54"/>
    </row>
    <row r="24" spans="2:7">
      <c r="B24" s="14" t="s">
        <v>217</v>
      </c>
      <c r="C24" s="30" t="s">
        <v>333</v>
      </c>
      <c r="D24" s="15" t="s">
        <v>29</v>
      </c>
      <c r="E24" s="15">
        <v>297</v>
      </c>
      <c r="F24" s="15"/>
      <c r="G24" s="54">
        <f t="shared" si="0"/>
        <v>0</v>
      </c>
    </row>
    <row r="25" spans="2:7">
      <c r="B25" s="14" t="s">
        <v>218</v>
      </c>
      <c r="C25" s="30" t="s">
        <v>334</v>
      </c>
      <c r="D25" s="15" t="s">
        <v>29</v>
      </c>
      <c r="E25" s="15">
        <v>166</v>
      </c>
      <c r="F25" s="15"/>
      <c r="G25" s="54">
        <f t="shared" si="0"/>
        <v>0</v>
      </c>
    </row>
    <row r="26" spans="2:7">
      <c r="B26" s="14" t="s">
        <v>219</v>
      </c>
      <c r="C26" s="30" t="s">
        <v>335</v>
      </c>
      <c r="D26" s="15" t="s">
        <v>29</v>
      </c>
      <c r="E26" s="15">
        <v>387</v>
      </c>
      <c r="F26" s="15"/>
      <c r="G26" s="54">
        <f t="shared" si="0"/>
        <v>0</v>
      </c>
    </row>
    <row r="27" spans="2:7">
      <c r="B27" s="14" t="s">
        <v>220</v>
      </c>
      <c r="C27" s="30" t="s">
        <v>336</v>
      </c>
      <c r="D27" s="15" t="s">
        <v>29</v>
      </c>
      <c r="E27" s="15">
        <v>195</v>
      </c>
      <c r="F27" s="15"/>
      <c r="G27" s="54">
        <f t="shared" si="0"/>
        <v>0</v>
      </c>
    </row>
    <row r="28" spans="2:7">
      <c r="B28" s="14" t="s">
        <v>246</v>
      </c>
      <c r="C28" s="30" t="s">
        <v>337</v>
      </c>
      <c r="D28" s="15" t="s">
        <v>29</v>
      </c>
      <c r="E28" s="15">
        <v>268</v>
      </c>
      <c r="F28" s="15"/>
      <c r="G28" s="54">
        <f t="shared" si="0"/>
        <v>0</v>
      </c>
    </row>
    <row r="29" spans="2:7">
      <c r="B29" s="14" t="s">
        <v>247</v>
      </c>
      <c r="C29" s="30" t="s">
        <v>338</v>
      </c>
      <c r="D29" s="15" t="s">
        <v>29</v>
      </c>
      <c r="E29" s="15">
        <v>286</v>
      </c>
      <c r="F29" s="15"/>
      <c r="G29" s="54">
        <f t="shared" si="0"/>
        <v>0</v>
      </c>
    </row>
    <row r="30" spans="2:7" ht="17.25" customHeight="1">
      <c r="B30" s="14" t="s">
        <v>248</v>
      </c>
      <c r="C30" s="30" t="s">
        <v>339</v>
      </c>
      <c r="D30" s="15" t="s">
        <v>29</v>
      </c>
      <c r="E30" s="15">
        <v>401</v>
      </c>
      <c r="F30" s="15"/>
      <c r="G30" s="54">
        <f t="shared" si="0"/>
        <v>0</v>
      </c>
    </row>
    <row r="31" spans="2:7">
      <c r="B31" s="14" t="s">
        <v>42</v>
      </c>
      <c r="C31" s="56" t="s">
        <v>43</v>
      </c>
      <c r="D31" s="15"/>
      <c r="E31" s="15"/>
      <c r="F31" s="15"/>
      <c r="G31" s="54"/>
    </row>
    <row r="32" spans="2:7" ht="92.4">
      <c r="B32" s="14"/>
      <c r="C32" s="30" t="s">
        <v>317</v>
      </c>
      <c r="D32" s="15"/>
      <c r="E32" s="15"/>
      <c r="F32" s="16"/>
      <c r="G32" s="54"/>
    </row>
    <row r="33" spans="2:7">
      <c r="B33" s="14" t="s">
        <v>221</v>
      </c>
      <c r="C33" s="30" t="s">
        <v>67</v>
      </c>
      <c r="D33" s="15" t="s">
        <v>18</v>
      </c>
      <c r="E33" s="15">
        <v>7</v>
      </c>
      <c r="F33" s="16"/>
      <c r="G33" s="54">
        <f>F33*E33</f>
        <v>0</v>
      </c>
    </row>
    <row r="34" spans="2:7" ht="13.8" thickBot="1">
      <c r="B34" s="14"/>
      <c r="C34" s="30"/>
      <c r="D34" s="15"/>
      <c r="E34" s="15"/>
      <c r="F34" s="16"/>
      <c r="G34" s="54"/>
    </row>
    <row r="35" spans="2:7" ht="13.8" thickBot="1">
      <c r="B35" s="224" t="s">
        <v>310</v>
      </c>
      <c r="C35" s="178"/>
      <c r="D35" s="179"/>
      <c r="E35" s="180"/>
      <c r="F35" s="181"/>
      <c r="G35" s="43">
        <f>SUM(G9:G33)</f>
        <v>0</v>
      </c>
    </row>
    <row r="36" spans="2:7">
      <c r="B36" s="14" t="s">
        <v>222</v>
      </c>
      <c r="C36" s="30" t="s">
        <v>68</v>
      </c>
      <c r="D36" s="15" t="s">
        <v>18</v>
      </c>
      <c r="E36" s="15">
        <v>3</v>
      </c>
      <c r="F36" s="16"/>
      <c r="G36" s="54">
        <f t="shared" ref="G36:G49" si="2">F36*E36</f>
        <v>0</v>
      </c>
    </row>
    <row r="37" spans="2:7">
      <c r="B37" s="14" t="s">
        <v>223</v>
      </c>
      <c r="C37" s="30" t="s">
        <v>69</v>
      </c>
      <c r="D37" s="15" t="s">
        <v>18</v>
      </c>
      <c r="E37" s="15">
        <v>8</v>
      </c>
      <c r="F37" s="16"/>
      <c r="G37" s="54">
        <f t="shared" si="2"/>
        <v>0</v>
      </c>
    </row>
    <row r="38" spans="2:7">
      <c r="B38" s="14" t="s">
        <v>224</v>
      </c>
      <c r="C38" s="30" t="s">
        <v>70</v>
      </c>
      <c r="D38" s="15" t="s">
        <v>18</v>
      </c>
      <c r="E38" s="15">
        <v>3</v>
      </c>
      <c r="F38" s="16"/>
      <c r="G38" s="54">
        <f t="shared" si="2"/>
        <v>0</v>
      </c>
    </row>
    <row r="39" spans="2:7">
      <c r="B39" s="14" t="s">
        <v>225</v>
      </c>
      <c r="C39" s="30" t="s">
        <v>71</v>
      </c>
      <c r="D39" s="15" t="s">
        <v>18</v>
      </c>
      <c r="E39" s="15">
        <v>6</v>
      </c>
      <c r="F39" s="16"/>
      <c r="G39" s="54">
        <f t="shared" si="2"/>
        <v>0</v>
      </c>
    </row>
    <row r="40" spans="2:7">
      <c r="B40" s="14" t="s">
        <v>249</v>
      </c>
      <c r="C40" s="30" t="s">
        <v>72</v>
      </c>
      <c r="D40" s="15" t="s">
        <v>18</v>
      </c>
      <c r="E40" s="15">
        <v>11</v>
      </c>
      <c r="F40" s="16"/>
      <c r="G40" s="54">
        <f t="shared" si="2"/>
        <v>0</v>
      </c>
    </row>
    <row r="41" spans="2:7">
      <c r="B41" s="14" t="s">
        <v>250</v>
      </c>
      <c r="C41" s="30" t="s">
        <v>73</v>
      </c>
      <c r="D41" s="15" t="s">
        <v>18</v>
      </c>
      <c r="E41" s="15">
        <v>11</v>
      </c>
      <c r="F41" s="16"/>
      <c r="G41" s="54">
        <f t="shared" si="2"/>
        <v>0</v>
      </c>
    </row>
    <row r="42" spans="2:7">
      <c r="B42" s="14"/>
      <c r="C42" s="30"/>
      <c r="D42" s="15"/>
      <c r="E42" s="15"/>
      <c r="F42" s="16"/>
      <c r="G42" s="54"/>
    </row>
    <row r="43" spans="2:7">
      <c r="B43" s="14"/>
      <c r="C43" s="56" t="s">
        <v>44</v>
      </c>
      <c r="D43" s="15"/>
      <c r="E43" s="15"/>
      <c r="F43" s="16"/>
      <c r="G43" s="54"/>
    </row>
    <row r="44" spans="2:7" ht="26.4">
      <c r="B44" s="14" t="s">
        <v>226</v>
      </c>
      <c r="C44" s="30" t="s">
        <v>74</v>
      </c>
      <c r="D44" s="15" t="s">
        <v>18</v>
      </c>
      <c r="E44" s="15">
        <v>5</v>
      </c>
      <c r="F44" s="16"/>
      <c r="G44" s="54">
        <f t="shared" si="2"/>
        <v>0</v>
      </c>
    </row>
    <row r="45" spans="2:7" ht="26.4">
      <c r="B45" s="14" t="s">
        <v>227</v>
      </c>
      <c r="C45" s="30" t="s">
        <v>75</v>
      </c>
      <c r="D45" s="15" t="s">
        <v>18</v>
      </c>
      <c r="E45" s="15">
        <v>3</v>
      </c>
      <c r="F45" s="16"/>
      <c r="G45" s="54">
        <f t="shared" si="2"/>
        <v>0</v>
      </c>
    </row>
    <row r="46" spans="2:7" ht="39.6">
      <c r="B46" s="14" t="s">
        <v>228</v>
      </c>
      <c r="C46" s="30" t="s">
        <v>45</v>
      </c>
      <c r="D46" s="15" t="s">
        <v>18</v>
      </c>
      <c r="E46" s="15">
        <v>3</v>
      </c>
      <c r="F46" s="16"/>
      <c r="G46" s="54">
        <f t="shared" si="2"/>
        <v>0</v>
      </c>
    </row>
    <row r="47" spans="2:7" ht="39.6">
      <c r="B47" s="14" t="s">
        <v>229</v>
      </c>
      <c r="C47" s="30" t="s">
        <v>46</v>
      </c>
      <c r="D47" s="15" t="s">
        <v>18</v>
      </c>
      <c r="E47" s="15">
        <v>2</v>
      </c>
      <c r="F47" s="16"/>
      <c r="G47" s="54">
        <f t="shared" si="2"/>
        <v>0</v>
      </c>
    </row>
    <row r="48" spans="2:7" ht="39.6">
      <c r="B48" s="233" t="s">
        <v>230</v>
      </c>
      <c r="C48" s="234" t="s">
        <v>47</v>
      </c>
      <c r="D48" s="235" t="s">
        <v>18</v>
      </c>
      <c r="E48" s="235">
        <v>5</v>
      </c>
      <c r="F48" s="236"/>
      <c r="G48" s="237">
        <f t="shared" si="2"/>
        <v>0</v>
      </c>
    </row>
    <row r="49" spans="2:7" ht="39.6">
      <c r="B49" s="14" t="s">
        <v>231</v>
      </c>
      <c r="C49" s="30" t="s">
        <v>48</v>
      </c>
      <c r="D49" s="15" t="s">
        <v>18</v>
      </c>
      <c r="E49" s="15">
        <v>6</v>
      </c>
      <c r="F49" s="16"/>
      <c r="G49" s="54">
        <f t="shared" si="2"/>
        <v>0</v>
      </c>
    </row>
    <row r="50" spans="2:7">
      <c r="B50" s="14"/>
      <c r="C50" s="56" t="s">
        <v>49</v>
      </c>
      <c r="D50" s="15"/>
      <c r="E50" s="15"/>
      <c r="F50" s="16"/>
      <c r="G50" s="54"/>
    </row>
    <row r="51" spans="2:7" ht="39.6">
      <c r="B51" s="14" t="s">
        <v>232</v>
      </c>
      <c r="C51" s="30" t="s">
        <v>50</v>
      </c>
      <c r="D51" s="15" t="s">
        <v>32</v>
      </c>
      <c r="E51" s="15">
        <v>1</v>
      </c>
      <c r="F51" s="16"/>
      <c r="G51" s="54">
        <f>F51</f>
        <v>0</v>
      </c>
    </row>
    <row r="52" spans="2:7">
      <c r="B52" s="14"/>
      <c r="C52" s="30" t="s">
        <v>3</v>
      </c>
      <c r="D52" s="15"/>
      <c r="E52" s="15"/>
      <c r="F52" s="16"/>
      <c r="G52" s="54"/>
    </row>
    <row r="53" spans="2:7">
      <c r="B53" s="14"/>
      <c r="C53" s="30" t="s">
        <v>2</v>
      </c>
      <c r="D53" s="15"/>
      <c r="E53" s="15"/>
      <c r="F53" s="16"/>
      <c r="G53" s="54"/>
    </row>
    <row r="54" spans="2:7">
      <c r="B54" s="14"/>
      <c r="C54" s="56" t="s">
        <v>51</v>
      </c>
      <c r="D54" s="15"/>
      <c r="E54" s="15"/>
      <c r="F54" s="16"/>
      <c r="G54" s="54"/>
    </row>
    <row r="55" spans="2:7" ht="92.4">
      <c r="B55" s="14" t="s">
        <v>251</v>
      </c>
      <c r="C55" s="30" t="s">
        <v>76</v>
      </c>
      <c r="D55" s="15" t="s">
        <v>29</v>
      </c>
      <c r="E55" s="15">
        <v>24</v>
      </c>
      <c r="F55" s="16"/>
      <c r="G55" s="54">
        <f>F55*E55</f>
        <v>0</v>
      </c>
    </row>
    <row r="56" spans="2:7" ht="105.6">
      <c r="B56" s="14" t="s">
        <v>233</v>
      </c>
      <c r="C56" s="286" t="s">
        <v>396</v>
      </c>
      <c r="D56" s="15" t="s">
        <v>29</v>
      </c>
      <c r="E56" s="15">
        <v>24</v>
      </c>
      <c r="F56" s="16"/>
      <c r="G56" s="54">
        <f>E56*F56</f>
        <v>0</v>
      </c>
    </row>
    <row r="57" spans="2:7" ht="26.4">
      <c r="B57" s="14" t="s">
        <v>234</v>
      </c>
      <c r="C57" s="216" t="s">
        <v>52</v>
      </c>
      <c r="D57" s="15" t="s">
        <v>210</v>
      </c>
      <c r="E57" s="15">
        <f>20%*E56*2</f>
        <v>9.6000000000000014</v>
      </c>
      <c r="F57" s="16"/>
      <c r="G57" s="54">
        <f>E57*F57</f>
        <v>0</v>
      </c>
    </row>
    <row r="58" spans="2:7" ht="39.6">
      <c r="B58" s="14" t="s">
        <v>309</v>
      </c>
      <c r="C58" s="216" t="s">
        <v>53</v>
      </c>
      <c r="D58" s="15" t="s">
        <v>32</v>
      </c>
      <c r="E58" s="15">
        <v>1</v>
      </c>
      <c r="F58" s="16"/>
      <c r="G58" s="54">
        <f>E58*F58</f>
        <v>0</v>
      </c>
    </row>
    <row r="59" spans="2:7">
      <c r="B59" s="14"/>
      <c r="C59" s="216" t="s">
        <v>3</v>
      </c>
      <c r="D59" s="15"/>
      <c r="E59" s="15"/>
      <c r="F59" s="16"/>
      <c r="G59" s="54"/>
    </row>
    <row r="60" spans="2:7">
      <c r="B60" s="14"/>
      <c r="C60" s="216" t="s">
        <v>2</v>
      </c>
      <c r="D60" s="15"/>
      <c r="E60" s="15"/>
      <c r="F60" s="16"/>
      <c r="G60" s="54"/>
    </row>
    <row r="61" spans="2:7">
      <c r="B61" s="14"/>
      <c r="C61" s="216" t="s">
        <v>4</v>
      </c>
      <c r="D61" s="15"/>
      <c r="E61" s="15"/>
      <c r="F61" s="16"/>
      <c r="G61" s="54"/>
    </row>
    <row r="62" spans="2:7">
      <c r="B62" s="14" t="s">
        <v>235</v>
      </c>
      <c r="C62" s="30" t="s">
        <v>54</v>
      </c>
      <c r="D62" s="15" t="s">
        <v>29</v>
      </c>
      <c r="E62" s="15">
        <v>100</v>
      </c>
      <c r="F62" s="16"/>
      <c r="G62" s="54">
        <f t="shared" ref="G62:G77" si="3">F62*E62</f>
        <v>0</v>
      </c>
    </row>
    <row r="63" spans="2:7" ht="26.4">
      <c r="B63" s="14" t="s">
        <v>236</v>
      </c>
      <c r="C63" s="30" t="s">
        <v>55</v>
      </c>
      <c r="D63" s="15" t="s">
        <v>29</v>
      </c>
      <c r="E63" s="15">
        <f>E9</f>
        <v>2000</v>
      </c>
      <c r="F63" s="16"/>
      <c r="G63" s="54">
        <f t="shared" si="3"/>
        <v>0</v>
      </c>
    </row>
    <row r="64" spans="2:7" ht="26.4">
      <c r="B64" s="14" t="s">
        <v>56</v>
      </c>
      <c r="C64" s="56" t="s">
        <v>57</v>
      </c>
      <c r="D64" s="15"/>
      <c r="E64" s="15"/>
      <c r="F64" s="16"/>
      <c r="G64" s="54"/>
    </row>
    <row r="65" spans="2:7">
      <c r="B65" s="14"/>
      <c r="C65" s="30" t="s">
        <v>58</v>
      </c>
      <c r="D65" s="15"/>
      <c r="E65" s="15"/>
      <c r="F65" s="16"/>
      <c r="G65" s="54"/>
    </row>
    <row r="66" spans="2:7" s="164" customFormat="1">
      <c r="B66" s="14"/>
      <c r="C66" s="30" t="s">
        <v>59</v>
      </c>
      <c r="D66" s="15"/>
      <c r="E66" s="15"/>
      <c r="F66" s="16"/>
      <c r="G66" s="184"/>
    </row>
    <row r="67" spans="2:7" ht="14.4">
      <c r="B67" s="14" t="s">
        <v>237</v>
      </c>
      <c r="C67" s="30" t="s">
        <v>60</v>
      </c>
      <c r="D67" s="15" t="s">
        <v>210</v>
      </c>
      <c r="E67" s="231">
        <f>(3.142*0.4*0.4)*28</f>
        <v>14.076160000000002</v>
      </c>
      <c r="F67" s="16"/>
      <c r="G67" s="54">
        <f t="shared" si="3"/>
        <v>0</v>
      </c>
    </row>
    <row r="68" spans="2:7" ht="14.4">
      <c r="B68" s="14" t="s">
        <v>238</v>
      </c>
      <c r="C68" s="30" t="s">
        <v>61</v>
      </c>
      <c r="D68" s="15" t="s">
        <v>210</v>
      </c>
      <c r="E68" s="231">
        <f t="shared" ref="E68:E69" si="4">(3.142*0.4*0.4)*28</f>
        <v>14.076160000000002</v>
      </c>
      <c r="F68" s="16"/>
      <c r="G68" s="54">
        <f t="shared" si="3"/>
        <v>0</v>
      </c>
    </row>
    <row r="69" spans="2:7" ht="14.4">
      <c r="B69" s="14" t="s">
        <v>239</v>
      </c>
      <c r="C69" s="30" t="s">
        <v>62</v>
      </c>
      <c r="D69" s="15" t="s">
        <v>210</v>
      </c>
      <c r="E69" s="231">
        <f t="shared" si="4"/>
        <v>14.076160000000002</v>
      </c>
      <c r="F69" s="16"/>
      <c r="G69" s="54">
        <f t="shared" si="3"/>
        <v>0</v>
      </c>
    </row>
    <row r="70" spans="2:7" ht="13.8" thickBot="1">
      <c r="B70" s="14"/>
      <c r="C70" s="30"/>
      <c r="D70" s="15"/>
      <c r="E70" s="231"/>
      <c r="F70" s="16"/>
      <c r="G70" s="54"/>
    </row>
    <row r="71" spans="2:7" ht="13.8" thickBot="1">
      <c r="B71" s="185" t="s">
        <v>310</v>
      </c>
      <c r="C71" s="186"/>
      <c r="D71" s="40"/>
      <c r="E71" s="41"/>
      <c r="F71" s="187"/>
      <c r="G71" s="188">
        <f>SUM(G36:G69)</f>
        <v>0</v>
      </c>
    </row>
    <row r="72" spans="2:7">
      <c r="B72" s="14"/>
      <c r="C72" s="30" t="s">
        <v>63</v>
      </c>
      <c r="D72" s="15"/>
      <c r="E72" s="15"/>
      <c r="F72" s="16"/>
      <c r="G72" s="54"/>
    </row>
    <row r="73" spans="2:7" ht="14.4">
      <c r="B73" s="14" t="s">
        <v>240</v>
      </c>
      <c r="C73" s="30" t="s">
        <v>60</v>
      </c>
      <c r="D73" s="15" t="s">
        <v>210</v>
      </c>
      <c r="E73" s="231">
        <f>(3.142*0.6*0.6)*0.5*E10</f>
        <v>27.712439999999997</v>
      </c>
      <c r="F73" s="16"/>
      <c r="G73" s="54">
        <f t="shared" si="3"/>
        <v>0</v>
      </c>
    </row>
    <row r="74" spans="2:7" ht="14.4">
      <c r="B74" s="14" t="s">
        <v>241</v>
      </c>
      <c r="C74" s="30" t="s">
        <v>61</v>
      </c>
      <c r="D74" s="15" t="s">
        <v>210</v>
      </c>
      <c r="E74" s="231">
        <f>(3.142*0.6*0.6)*0.5*E10</f>
        <v>27.712439999999997</v>
      </c>
      <c r="F74" s="16"/>
      <c r="G74" s="54">
        <f t="shared" si="3"/>
        <v>0</v>
      </c>
    </row>
    <row r="75" spans="2:7" ht="14.4">
      <c r="B75" s="14" t="s">
        <v>242</v>
      </c>
      <c r="C75" s="30" t="s">
        <v>62</v>
      </c>
      <c r="D75" s="15" t="s">
        <v>210</v>
      </c>
      <c r="E75" s="231">
        <f>(3.142*0.6*0.6)*0.5*E10</f>
        <v>27.712439999999997</v>
      </c>
      <c r="F75" s="16"/>
      <c r="G75" s="54">
        <f t="shared" si="3"/>
        <v>0</v>
      </c>
    </row>
    <row r="76" spans="2:7" ht="43.5" customHeight="1">
      <c r="B76" s="14"/>
      <c r="C76" s="30" t="s">
        <v>312</v>
      </c>
      <c r="D76" s="15"/>
      <c r="E76" s="15"/>
      <c r="F76" s="16"/>
      <c r="G76" s="54"/>
    </row>
    <row r="77" spans="2:7">
      <c r="B77" s="14" t="s">
        <v>243</v>
      </c>
      <c r="C77" s="30" t="s">
        <v>313</v>
      </c>
      <c r="D77" s="15" t="s">
        <v>29</v>
      </c>
      <c r="E77" s="15">
        <f>25%*E9</f>
        <v>500</v>
      </c>
      <c r="F77" s="16"/>
      <c r="G77" s="54">
        <f t="shared" si="3"/>
        <v>0</v>
      </c>
    </row>
    <row r="78" spans="2:7" s="300" customFormat="1" ht="41.4">
      <c r="B78" s="291"/>
      <c r="C78" s="292" t="s">
        <v>406</v>
      </c>
      <c r="D78" s="293"/>
      <c r="E78" s="288"/>
      <c r="F78" s="293"/>
      <c r="G78" s="287"/>
    </row>
    <row r="79" spans="2:7" s="300" customFormat="1" ht="26.4">
      <c r="B79" s="294" t="s">
        <v>407</v>
      </c>
      <c r="C79" s="295" t="s">
        <v>408</v>
      </c>
      <c r="D79" s="296" t="s">
        <v>409</v>
      </c>
      <c r="E79" s="297">
        <f>50*2</f>
        <v>100</v>
      </c>
      <c r="F79" s="298"/>
      <c r="G79" s="299">
        <f>E79*F79</f>
        <v>0</v>
      </c>
    </row>
    <row r="80" spans="2:7">
      <c r="B80" s="14"/>
      <c r="C80" s="30"/>
      <c r="D80" s="15"/>
      <c r="E80" s="15"/>
      <c r="F80" s="16"/>
      <c r="G80" s="54"/>
    </row>
    <row r="81" spans="2:241" ht="13.8" thickBot="1">
      <c r="B81" s="220"/>
      <c r="C81" s="44"/>
      <c r="D81" s="36"/>
      <c r="E81" s="36"/>
      <c r="F81" s="37"/>
      <c r="G81" s="223"/>
    </row>
    <row r="82" spans="2:241" s="8" customFormat="1" ht="13.8" thickBot="1">
      <c r="B82" s="185" t="s">
        <v>310</v>
      </c>
      <c r="C82" s="186"/>
      <c r="D82" s="40"/>
      <c r="E82" s="41"/>
      <c r="F82" s="187"/>
      <c r="G82" s="188">
        <f>SUM(G73:G79)</f>
        <v>0</v>
      </c>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c r="IB82" s="18"/>
      <c r="IC82" s="18"/>
      <c r="ID82" s="18"/>
      <c r="IE82" s="18"/>
      <c r="IF82" s="18"/>
      <c r="IG82" s="18"/>
    </row>
  </sheetData>
  <mergeCells count="3">
    <mergeCell ref="B2:G2"/>
    <mergeCell ref="B3:G3"/>
    <mergeCell ref="B1:G1"/>
  </mergeCells>
  <phoneticPr fontId="24" type="noConversion"/>
  <printOptions horizontalCentered="1"/>
  <pageMargins left="0.70866141732283472" right="0.70866141732283472" top="0.74803149606299213" bottom="0.74803149606299213" header="0.31496062992125984" footer="0.31496062992125984"/>
  <pageSetup paperSize="9" scale="69" fitToHeight="0" orientation="portrait" r:id="rId1"/>
  <headerFooter>
    <oddFooter>&amp;L&amp;"Cambria,Regular"&amp;10Prepared by Tana Water Works Development Agency&amp;C&amp;"Cambria,Regular"&amp;10&amp;P of &amp;N</oddFooter>
  </headerFooter>
  <rowBreaks count="2" manualBreakCount="2">
    <brk id="35" min="1" max="6" man="1"/>
    <brk id="71" min="1" max="6"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pageSetUpPr fitToPage="1"/>
  </sheetPr>
  <dimension ref="B1:D82"/>
  <sheetViews>
    <sheetView view="pageBreakPreview" topLeftCell="B1" zoomScaleNormal="100" zoomScaleSheetLayoutView="100" workbookViewId="0">
      <selection activeCell="D7" sqref="D7"/>
    </sheetView>
  </sheetViews>
  <sheetFormatPr defaultColWidth="9.109375" defaultRowHeight="16.5" customHeight="1"/>
  <cols>
    <col min="1" max="1" width="3.44140625" style="165" customWidth="1"/>
    <col min="2" max="2" width="10.88671875" style="240" customWidth="1"/>
    <col min="3" max="3" width="70.88671875" style="165" customWidth="1"/>
    <col min="4" max="4" width="20.88671875" style="165" customWidth="1"/>
    <col min="5" max="16384" width="9.109375" style="165"/>
  </cols>
  <sheetData>
    <row r="1" spans="2:4" ht="16.5" customHeight="1" thickBot="1"/>
    <row r="2" spans="2:4" ht="20.100000000000001" customHeight="1" thickBot="1">
      <c r="B2" s="353" t="str">
        <f>'Grand Summary'!B2:D2</f>
        <v>PROPOSED LAST MILE CONNECTIVITY FOR MAUA SEWERAGE PROJECT</v>
      </c>
      <c r="C2" s="354"/>
      <c r="D2" s="355"/>
    </row>
    <row r="3" spans="2:4" ht="20.100000000000001" customHeight="1" thickBot="1">
      <c r="B3" s="356" t="s">
        <v>344</v>
      </c>
      <c r="C3" s="357"/>
      <c r="D3" s="358"/>
    </row>
    <row r="4" spans="2:4" ht="16.5" customHeight="1">
      <c r="B4" s="241"/>
      <c r="C4" s="167"/>
      <c r="D4" s="168" t="s">
        <v>115</v>
      </c>
    </row>
    <row r="5" spans="2:4" ht="16.5" customHeight="1" thickBot="1">
      <c r="B5" s="242"/>
      <c r="C5" s="170"/>
      <c r="D5" s="171" t="s">
        <v>126</v>
      </c>
    </row>
    <row r="6" spans="2:4" ht="16.5" customHeight="1">
      <c r="B6" s="243"/>
      <c r="C6" s="102"/>
      <c r="D6" s="103"/>
    </row>
    <row r="7" spans="2:4" ht="16.5" customHeight="1">
      <c r="B7" s="90"/>
      <c r="C7" s="91" t="s">
        <v>64</v>
      </c>
      <c r="D7" s="92">
        <f>'Bill 2.1-Total Petrol Station'!G35</f>
        <v>0</v>
      </c>
    </row>
    <row r="8" spans="2:4" ht="16.5" customHeight="1">
      <c r="B8" s="90"/>
      <c r="C8" s="91"/>
      <c r="D8" s="92"/>
    </row>
    <row r="9" spans="2:4" s="172" customFormat="1" ht="16.5" customHeight="1">
      <c r="B9" s="90"/>
      <c r="C9" s="91" t="s">
        <v>65</v>
      </c>
      <c r="D9" s="92">
        <f>'Bill 2.1-Total Petrol Station'!G71</f>
        <v>0</v>
      </c>
    </row>
    <row r="10" spans="2:4" s="172" customFormat="1" ht="16.5" customHeight="1">
      <c r="B10" s="90"/>
      <c r="C10" s="91"/>
      <c r="D10" s="92"/>
    </row>
    <row r="11" spans="2:4" ht="16.5" customHeight="1">
      <c r="B11" s="90"/>
      <c r="C11" s="91" t="s">
        <v>66</v>
      </c>
      <c r="D11" s="92">
        <f>'Bill 2.1-Total Petrol Station'!G82</f>
        <v>0</v>
      </c>
    </row>
    <row r="12" spans="2:4" ht="16.5" customHeight="1">
      <c r="B12" s="90"/>
      <c r="C12" s="91"/>
      <c r="D12" s="92"/>
    </row>
    <row r="13" spans="2:4" ht="16.5" customHeight="1">
      <c r="B13" s="90"/>
      <c r="C13" s="91"/>
      <c r="D13" s="92"/>
    </row>
    <row r="14" spans="2:4" ht="16.5" customHeight="1">
      <c r="B14" s="90"/>
      <c r="C14" s="91"/>
      <c r="D14" s="92"/>
    </row>
    <row r="15" spans="2:4" ht="16.5" customHeight="1">
      <c r="B15" s="90"/>
      <c r="C15" s="91"/>
      <c r="D15" s="92"/>
    </row>
    <row r="16" spans="2:4" ht="16.5" customHeight="1">
      <c r="B16" s="90"/>
      <c r="C16" s="91"/>
      <c r="D16" s="92"/>
    </row>
    <row r="17" spans="2:4" ht="16.5" customHeight="1">
      <c r="B17" s="90"/>
      <c r="C17" s="91"/>
      <c r="D17" s="92"/>
    </row>
    <row r="18" spans="2:4" ht="16.5" customHeight="1">
      <c r="B18" s="90"/>
      <c r="C18" s="91"/>
      <c r="D18" s="92"/>
    </row>
    <row r="19" spans="2:4" ht="16.5" customHeight="1">
      <c r="B19" s="90"/>
      <c r="C19" s="91"/>
      <c r="D19" s="92"/>
    </row>
    <row r="20" spans="2:4" ht="16.5" customHeight="1">
      <c r="B20" s="90"/>
      <c r="C20" s="91"/>
      <c r="D20" s="92"/>
    </row>
    <row r="21" spans="2:4" ht="16.5" customHeight="1">
      <c r="B21" s="90"/>
      <c r="C21" s="91"/>
      <c r="D21" s="92"/>
    </row>
    <row r="22" spans="2:4" ht="16.5" customHeight="1">
      <c r="B22" s="90"/>
      <c r="C22" s="91"/>
      <c r="D22" s="92"/>
    </row>
    <row r="23" spans="2:4" ht="16.5" customHeight="1">
      <c r="B23" s="90"/>
      <c r="C23" s="91"/>
      <c r="D23" s="92"/>
    </row>
    <row r="24" spans="2:4" ht="16.5" customHeight="1">
      <c r="B24" s="90"/>
      <c r="C24" s="91"/>
      <c r="D24" s="92"/>
    </row>
    <row r="25" spans="2:4" ht="16.5" customHeight="1">
      <c r="B25" s="90"/>
      <c r="C25" s="91"/>
      <c r="D25" s="92"/>
    </row>
    <row r="26" spans="2:4" ht="16.5" customHeight="1">
      <c r="B26" s="90"/>
      <c r="C26" s="91"/>
      <c r="D26" s="92"/>
    </row>
    <row r="27" spans="2:4" ht="16.5" customHeight="1">
      <c r="B27" s="90"/>
      <c r="C27" s="91"/>
      <c r="D27" s="92"/>
    </row>
    <row r="28" spans="2:4" ht="16.5" customHeight="1">
      <c r="B28" s="90"/>
      <c r="C28" s="91"/>
      <c r="D28" s="92"/>
    </row>
    <row r="29" spans="2:4" ht="16.5" customHeight="1">
      <c r="B29" s="90"/>
      <c r="C29" s="91"/>
      <c r="D29" s="92"/>
    </row>
    <row r="30" spans="2:4" ht="17.25" customHeight="1">
      <c r="B30" s="90"/>
      <c r="C30" s="91"/>
      <c r="D30" s="92"/>
    </row>
    <row r="31" spans="2:4" ht="16.5" customHeight="1">
      <c r="B31" s="90"/>
      <c r="C31" s="91"/>
      <c r="D31" s="92"/>
    </row>
    <row r="32" spans="2:4" ht="16.5" customHeight="1">
      <c r="B32" s="90"/>
      <c r="C32" s="91"/>
      <c r="D32" s="92"/>
    </row>
    <row r="33" spans="2:4" ht="16.5" customHeight="1">
      <c r="B33" s="90"/>
      <c r="C33" s="91"/>
      <c r="D33" s="92"/>
    </row>
    <row r="34" spans="2:4" ht="16.5" customHeight="1">
      <c r="B34" s="90"/>
      <c r="C34" s="91"/>
      <c r="D34" s="92"/>
    </row>
    <row r="35" spans="2:4" ht="16.5" customHeight="1">
      <c r="B35" s="245"/>
      <c r="C35" s="238"/>
      <c r="D35" s="239"/>
    </row>
    <row r="36" spans="2:4" ht="16.5" customHeight="1">
      <c r="B36" s="90"/>
      <c r="C36" s="91"/>
      <c r="D36" s="92"/>
    </row>
    <row r="37" spans="2:4" ht="16.5" customHeight="1">
      <c r="B37" s="90"/>
      <c r="C37" s="91"/>
      <c r="D37" s="92"/>
    </row>
    <row r="38" spans="2:4" ht="16.5" customHeight="1">
      <c r="B38" s="90"/>
      <c r="C38" s="91"/>
      <c r="D38" s="92"/>
    </row>
    <row r="39" spans="2:4" ht="16.5" customHeight="1">
      <c r="B39" s="90"/>
      <c r="C39" s="91"/>
      <c r="D39" s="92"/>
    </row>
    <row r="40" spans="2:4" ht="16.5" customHeight="1">
      <c r="B40" s="90"/>
      <c r="C40" s="91"/>
      <c r="D40" s="92"/>
    </row>
    <row r="41" spans="2:4" ht="16.5" customHeight="1">
      <c r="B41" s="90"/>
      <c r="C41" s="91"/>
      <c r="D41" s="92"/>
    </row>
    <row r="42" spans="2:4" ht="16.5" customHeight="1">
      <c r="B42" s="90"/>
      <c r="C42" s="91"/>
      <c r="D42" s="92"/>
    </row>
    <row r="43" spans="2:4" ht="16.5" customHeight="1">
      <c r="B43" s="90"/>
      <c r="C43" s="91"/>
      <c r="D43" s="92"/>
    </row>
    <row r="44" spans="2:4" ht="16.5" customHeight="1">
      <c r="B44" s="90"/>
      <c r="C44" s="91"/>
      <c r="D44" s="92"/>
    </row>
    <row r="45" spans="2:4" ht="16.5" customHeight="1" thickBot="1">
      <c r="B45" s="90"/>
      <c r="C45" s="91"/>
      <c r="D45" s="92"/>
    </row>
    <row r="46" spans="2:4" ht="16.5" customHeight="1" thickBot="1">
      <c r="B46" s="244"/>
      <c r="C46" s="99" t="s">
        <v>117</v>
      </c>
      <c r="D46" s="100">
        <f>SUM(D7:D11)</f>
        <v>0</v>
      </c>
    </row>
    <row r="70" spans="2:2" ht="16.5" customHeight="1">
      <c r="B70" s="246"/>
    </row>
    <row r="82" spans="2:2" ht="16.5" customHeight="1">
      <c r="B82" s="246"/>
    </row>
  </sheetData>
  <mergeCells count="2">
    <mergeCell ref="B2:D2"/>
    <mergeCell ref="B3:D3"/>
  </mergeCells>
  <printOptions horizontalCentered="1"/>
  <pageMargins left="0.7" right="0.7" top="0.75" bottom="0.75" header="0.3" footer="0.3"/>
  <pageSetup paperSize="9" scale="85" fitToHeight="0" orientation="portrait" r:id="rId1"/>
  <headerFooter>
    <oddFooter>&amp;L&amp;"Cambria,Regular"&amp;9Prepared by Tana Water Works Development Agency&amp;C&amp;"Cambria,Regular"&amp;10&amp;P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IG79"/>
  <sheetViews>
    <sheetView view="pageBreakPreview" topLeftCell="B61" zoomScaleNormal="100" zoomScaleSheetLayoutView="100" zoomScalePageLayoutView="70" workbookViewId="0">
      <selection activeCell="F78" sqref="F78"/>
    </sheetView>
  </sheetViews>
  <sheetFormatPr defaultColWidth="9.109375" defaultRowHeight="13.2"/>
  <cols>
    <col min="1" max="1" width="2.88671875" style="162" customWidth="1"/>
    <col min="2" max="2" width="10.88671875" style="6" customWidth="1"/>
    <col min="3" max="3" width="50.88671875" style="7" customWidth="1"/>
    <col min="4" max="5" width="13.109375" style="6" customWidth="1"/>
    <col min="6" max="6" width="15.88671875" style="6" customWidth="1"/>
    <col min="7" max="7" width="20.88671875" style="6" customWidth="1"/>
    <col min="8" max="105" width="9.109375" style="162"/>
    <col min="106" max="106" width="45.88671875" style="162" customWidth="1"/>
    <col min="107" max="16384" width="9.109375" style="162"/>
  </cols>
  <sheetData>
    <row r="1" spans="2:7" s="8" customFormat="1" ht="15" customHeight="1" thickBot="1">
      <c r="B1" s="351"/>
      <c r="C1" s="351"/>
      <c r="D1" s="351"/>
      <c r="E1" s="351"/>
      <c r="F1" s="352"/>
      <c r="G1" s="352"/>
    </row>
    <row r="2" spans="2:7" s="8" customFormat="1" ht="20.100000000000001" customHeight="1">
      <c r="B2" s="339" t="str">
        <f>'Grand Summary'!B2:D2</f>
        <v>PROPOSED LAST MILE CONNECTIVITY FOR MAUA SEWERAGE PROJECT</v>
      </c>
      <c r="C2" s="340"/>
      <c r="D2" s="340"/>
      <c r="E2" s="340"/>
      <c r="F2" s="340"/>
      <c r="G2" s="341"/>
    </row>
    <row r="3" spans="2:7" s="8" customFormat="1" ht="20.100000000000001" customHeight="1" thickBot="1">
      <c r="B3" s="348" t="s">
        <v>341</v>
      </c>
      <c r="C3" s="349"/>
      <c r="D3" s="349"/>
      <c r="E3" s="349"/>
      <c r="F3" s="349"/>
      <c r="G3" s="350"/>
    </row>
    <row r="4" spans="2:7" s="8" customFormat="1" ht="27" thickBot="1">
      <c r="B4" s="217"/>
      <c r="C4" s="176" t="s">
        <v>82</v>
      </c>
      <c r="D4" s="177" t="s">
        <v>81</v>
      </c>
      <c r="E4" s="173" t="s">
        <v>91</v>
      </c>
      <c r="F4" s="173" t="s">
        <v>92</v>
      </c>
      <c r="G4" s="218" t="s">
        <v>252</v>
      </c>
    </row>
    <row r="5" spans="2:7">
      <c r="B5" s="58" t="s">
        <v>24</v>
      </c>
      <c r="C5" s="163" t="s">
        <v>25</v>
      </c>
      <c r="D5" s="51"/>
      <c r="E5" s="51"/>
      <c r="F5" s="52"/>
      <c r="G5" s="53"/>
    </row>
    <row r="6" spans="2:7">
      <c r="B6" s="14"/>
      <c r="C6" s="30" t="s">
        <v>26</v>
      </c>
      <c r="D6" s="15"/>
      <c r="E6" s="15"/>
      <c r="F6" s="16"/>
      <c r="G6" s="54"/>
    </row>
    <row r="7" spans="2:7">
      <c r="B7" s="14"/>
      <c r="C7" s="56" t="s">
        <v>27</v>
      </c>
      <c r="D7" s="15"/>
      <c r="E7" s="15"/>
      <c r="F7" s="16"/>
      <c r="G7" s="54"/>
    </row>
    <row r="8" spans="2:7" ht="39.6">
      <c r="B8" s="14"/>
      <c r="C8" s="30" t="s">
        <v>28</v>
      </c>
      <c r="D8" s="15"/>
      <c r="E8" s="15"/>
      <c r="F8" s="16"/>
      <c r="G8" s="54"/>
    </row>
    <row r="9" spans="2:7">
      <c r="B9" s="14" t="s">
        <v>244</v>
      </c>
      <c r="C9" s="30" t="s">
        <v>332</v>
      </c>
      <c r="D9" s="15" t="s">
        <v>29</v>
      </c>
      <c r="E9" s="15">
        <v>1310</v>
      </c>
      <c r="F9" s="16">
        <f>'Bill 2.1-Total Petrol Station'!F9</f>
        <v>0</v>
      </c>
      <c r="G9" s="54">
        <f>F9*E9</f>
        <v>0</v>
      </c>
    </row>
    <row r="10" spans="2:7">
      <c r="B10" s="14" t="s">
        <v>245</v>
      </c>
      <c r="C10" s="30" t="s">
        <v>323</v>
      </c>
      <c r="D10" s="15" t="s">
        <v>18</v>
      </c>
      <c r="E10" s="15">
        <f>SUM(E33:E40)</f>
        <v>27</v>
      </c>
      <c r="F10" s="16">
        <f>'Bill 2.1-Total Petrol Station'!F10</f>
        <v>0</v>
      </c>
      <c r="G10" s="54">
        <f>E10*F10</f>
        <v>0</v>
      </c>
    </row>
    <row r="11" spans="2:7">
      <c r="B11" s="14"/>
      <c r="C11" s="56" t="s">
        <v>30</v>
      </c>
      <c r="D11" s="15"/>
      <c r="E11" s="15"/>
      <c r="F11" s="16">
        <f>'Bill 2.1-Total Petrol Station'!F11</f>
        <v>0</v>
      </c>
      <c r="G11" s="54"/>
    </row>
    <row r="12" spans="2:7" ht="79.2">
      <c r="B12" s="14" t="s">
        <v>212</v>
      </c>
      <c r="C12" s="30" t="s">
        <v>31</v>
      </c>
      <c r="D12" s="15" t="s">
        <v>32</v>
      </c>
      <c r="E12" s="15">
        <v>1</v>
      </c>
      <c r="F12" s="16">
        <f>'Bill 2.1-Total Petrol Station'!F12</f>
        <v>0</v>
      </c>
      <c r="G12" s="54">
        <f>F12</f>
        <v>0</v>
      </c>
    </row>
    <row r="13" spans="2:7" ht="39.6">
      <c r="B13" s="14" t="s">
        <v>213</v>
      </c>
      <c r="C13" s="30" t="s">
        <v>33</v>
      </c>
      <c r="D13" s="15" t="s">
        <v>32</v>
      </c>
      <c r="E13" s="15">
        <v>1</v>
      </c>
      <c r="F13" s="16">
        <f>'Bill 2.1-Total Petrol Station'!F13</f>
        <v>0</v>
      </c>
      <c r="G13" s="54">
        <f>F13</f>
        <v>0</v>
      </c>
    </row>
    <row r="14" spans="2:7" ht="18" customHeight="1">
      <c r="B14" s="221" t="s">
        <v>34</v>
      </c>
      <c r="C14" s="174" t="s">
        <v>35</v>
      </c>
      <c r="D14" s="33"/>
      <c r="E14" s="34"/>
      <c r="F14" s="16">
        <f>'Bill 2.1-Total Petrol Station'!F14</f>
        <v>0</v>
      </c>
      <c r="G14" s="183"/>
    </row>
    <row r="15" spans="2:7" ht="105.6">
      <c r="B15" s="221"/>
      <c r="C15" s="232" t="s">
        <v>314</v>
      </c>
      <c r="D15" s="33"/>
      <c r="E15" s="34"/>
      <c r="F15" s="16">
        <f>'Bill 2.1-Total Petrol Station'!F15</f>
        <v>0</v>
      </c>
      <c r="G15" s="183"/>
    </row>
    <row r="16" spans="2:7">
      <c r="B16" s="14"/>
      <c r="C16" s="56" t="s">
        <v>36</v>
      </c>
      <c r="D16" s="15"/>
      <c r="E16" s="15"/>
      <c r="F16" s="16">
        <f>'Bill 2.1-Total Petrol Station'!F16</f>
        <v>0</v>
      </c>
      <c r="G16" s="54"/>
    </row>
    <row r="17" spans="2:8" ht="139.5" customHeight="1">
      <c r="B17" s="14" t="s">
        <v>214</v>
      </c>
      <c r="C17" s="30" t="s">
        <v>405</v>
      </c>
      <c r="D17" s="15" t="s">
        <v>210</v>
      </c>
      <c r="E17" s="15">
        <f>E9*4</f>
        <v>5240</v>
      </c>
      <c r="F17" s="16">
        <f>'Bill 2.1-Total Petrol Station'!F17</f>
        <v>0</v>
      </c>
      <c r="G17" s="54">
        <f t="shared" ref="G17:G29" si="0">F17*E17</f>
        <v>0</v>
      </c>
    </row>
    <row r="18" spans="2:8" ht="26.4">
      <c r="B18" s="14"/>
      <c r="C18" s="30" t="s">
        <v>37</v>
      </c>
      <c r="D18" s="15"/>
      <c r="E18" s="15"/>
      <c r="F18" s="16">
        <f>'Bill 2.1-Total Petrol Station'!F18</f>
        <v>0</v>
      </c>
      <c r="G18" s="54"/>
    </row>
    <row r="19" spans="2:8">
      <c r="B19" s="14" t="s">
        <v>215</v>
      </c>
      <c r="C19" s="30" t="s">
        <v>316</v>
      </c>
      <c r="D19" s="15" t="s">
        <v>18</v>
      </c>
      <c r="E19" s="15">
        <v>2</v>
      </c>
      <c r="F19" s="16">
        <f>'Bill 2.1-Total Petrol Station'!F19</f>
        <v>0</v>
      </c>
      <c r="G19" s="184">
        <f t="shared" ref="G19" si="1">F19*E19</f>
        <v>0</v>
      </c>
    </row>
    <row r="20" spans="2:8">
      <c r="B20" s="14" t="s">
        <v>216</v>
      </c>
      <c r="C20" s="30" t="s">
        <v>38</v>
      </c>
      <c r="D20" s="15" t="s">
        <v>18</v>
      </c>
      <c r="E20" s="15">
        <v>1</v>
      </c>
      <c r="F20" s="16">
        <f>'Bill 2.1-Total Petrol Station'!F20</f>
        <v>0</v>
      </c>
      <c r="G20" s="184">
        <f t="shared" si="0"/>
        <v>0</v>
      </c>
    </row>
    <row r="21" spans="2:8">
      <c r="B21" s="14" t="s">
        <v>315</v>
      </c>
      <c r="C21" s="30" t="s">
        <v>39</v>
      </c>
      <c r="D21" s="15" t="s">
        <v>18</v>
      </c>
      <c r="E21" s="15">
        <v>1</v>
      </c>
      <c r="F21" s="16">
        <f>'Bill 2.1-Total Petrol Station'!F21</f>
        <v>0</v>
      </c>
      <c r="G21" s="184">
        <f t="shared" si="0"/>
        <v>0</v>
      </c>
    </row>
    <row r="22" spans="2:8">
      <c r="B22" s="14" t="s">
        <v>40</v>
      </c>
      <c r="C22" s="56" t="s">
        <v>41</v>
      </c>
      <c r="D22" s="15"/>
      <c r="E22" s="15"/>
      <c r="F22" s="16">
        <f>'Bill 2.1-Total Petrol Station'!F22</f>
        <v>0</v>
      </c>
      <c r="G22" s="54"/>
    </row>
    <row r="23" spans="2:8" ht="79.2">
      <c r="B23" s="14"/>
      <c r="C23" s="30" t="s">
        <v>311</v>
      </c>
      <c r="D23" s="15"/>
      <c r="E23" s="15"/>
      <c r="F23" s="16"/>
      <c r="G23" s="54"/>
    </row>
    <row r="24" spans="2:8">
      <c r="B24" s="14" t="s">
        <v>217</v>
      </c>
      <c r="C24" s="30" t="s">
        <v>333</v>
      </c>
      <c r="D24" s="15" t="s">
        <v>29</v>
      </c>
      <c r="E24" s="15">
        <v>548</v>
      </c>
      <c r="F24" s="15"/>
      <c r="G24" s="54">
        <f t="shared" si="0"/>
        <v>0</v>
      </c>
      <c r="H24" s="15"/>
    </row>
    <row r="25" spans="2:8">
      <c r="B25" s="14" t="s">
        <v>218</v>
      </c>
      <c r="C25" s="30" t="s">
        <v>334</v>
      </c>
      <c r="D25" s="15" t="s">
        <v>29</v>
      </c>
      <c r="E25" s="15">
        <v>113</v>
      </c>
      <c r="F25" s="15"/>
      <c r="G25" s="54">
        <f t="shared" si="0"/>
        <v>0</v>
      </c>
      <c r="H25" s="15"/>
    </row>
    <row r="26" spans="2:8">
      <c r="B26" s="14" t="s">
        <v>219</v>
      </c>
      <c r="C26" s="30" t="s">
        <v>335</v>
      </c>
      <c r="D26" s="15" t="s">
        <v>29</v>
      </c>
      <c r="E26" s="15">
        <v>150</v>
      </c>
      <c r="F26" s="15"/>
      <c r="G26" s="54">
        <f t="shared" si="0"/>
        <v>0</v>
      </c>
      <c r="H26" s="15"/>
    </row>
    <row r="27" spans="2:8">
      <c r="B27" s="14" t="s">
        <v>220</v>
      </c>
      <c r="C27" s="30" t="s">
        <v>336</v>
      </c>
      <c r="D27" s="15" t="s">
        <v>29</v>
      </c>
      <c r="E27" s="15">
        <v>109</v>
      </c>
      <c r="F27" s="15"/>
      <c r="G27" s="54">
        <f t="shared" si="0"/>
        <v>0</v>
      </c>
      <c r="H27" s="15"/>
    </row>
    <row r="28" spans="2:8">
      <c r="B28" s="14" t="s">
        <v>246</v>
      </c>
      <c r="C28" s="30" t="s">
        <v>337</v>
      </c>
      <c r="D28" s="15" t="s">
        <v>29</v>
      </c>
      <c r="E28" s="15">
        <v>390</v>
      </c>
      <c r="F28" s="15"/>
      <c r="G28" s="54">
        <f t="shared" si="0"/>
        <v>0</v>
      </c>
      <c r="H28" s="15"/>
    </row>
    <row r="29" spans="2:8" ht="26.4">
      <c r="B29" s="14" t="s">
        <v>247</v>
      </c>
      <c r="C29" s="30" t="s">
        <v>342</v>
      </c>
      <c r="D29" s="15" t="s">
        <v>29</v>
      </c>
      <c r="E29" s="15">
        <v>0</v>
      </c>
      <c r="F29" s="15"/>
      <c r="G29" s="54">
        <f t="shared" si="0"/>
        <v>0</v>
      </c>
      <c r="H29" s="15"/>
    </row>
    <row r="30" spans="2:8" ht="17.25" customHeight="1">
      <c r="B30" s="14"/>
      <c r="C30" s="30"/>
      <c r="D30" s="15"/>
      <c r="E30" s="15"/>
      <c r="F30" s="16"/>
      <c r="G30" s="54"/>
      <c r="H30" s="15"/>
    </row>
    <row r="31" spans="2:8">
      <c r="B31" s="14" t="s">
        <v>42</v>
      </c>
      <c r="C31" s="56" t="s">
        <v>43</v>
      </c>
      <c r="D31" s="15"/>
      <c r="E31" s="15"/>
      <c r="F31" s="16"/>
      <c r="G31" s="54"/>
      <c r="H31" s="15"/>
    </row>
    <row r="32" spans="2:8" ht="92.4">
      <c r="B32" s="14"/>
      <c r="C32" s="30" t="s">
        <v>317</v>
      </c>
      <c r="D32" s="15"/>
      <c r="E32" s="15"/>
      <c r="F32" s="16"/>
      <c r="G32" s="54"/>
    </row>
    <row r="33" spans="2:7">
      <c r="B33" s="14" t="s">
        <v>221</v>
      </c>
      <c r="C33" s="30" t="s">
        <v>67</v>
      </c>
      <c r="D33" s="15" t="s">
        <v>18</v>
      </c>
      <c r="E33" s="15">
        <v>11</v>
      </c>
      <c r="F33" s="16"/>
      <c r="G33" s="54">
        <f>F33*E33</f>
        <v>0</v>
      </c>
    </row>
    <row r="34" spans="2:7" ht="13.8" thickBot="1">
      <c r="B34" s="14"/>
      <c r="C34" s="30"/>
      <c r="D34" s="15"/>
      <c r="E34" s="15"/>
      <c r="F34" s="16"/>
      <c r="G34" s="54"/>
    </row>
    <row r="35" spans="2:7" ht="13.8" thickBot="1">
      <c r="B35" s="224" t="s">
        <v>310</v>
      </c>
      <c r="C35" s="178"/>
      <c r="D35" s="179"/>
      <c r="E35" s="180"/>
      <c r="F35" s="181"/>
      <c r="G35" s="182">
        <f>SUM(G9:G33)</f>
        <v>0</v>
      </c>
    </row>
    <row r="36" spans="2:7">
      <c r="B36" s="14" t="s">
        <v>222</v>
      </c>
      <c r="C36" s="30" t="s">
        <v>68</v>
      </c>
      <c r="D36" s="15" t="s">
        <v>18</v>
      </c>
      <c r="E36" s="15">
        <v>3</v>
      </c>
      <c r="F36" s="16"/>
      <c r="G36" s="54">
        <f t="shared" ref="G36:G48" si="2">F36*E36</f>
        <v>0</v>
      </c>
    </row>
    <row r="37" spans="2:7">
      <c r="B37" s="14" t="s">
        <v>223</v>
      </c>
      <c r="C37" s="30" t="s">
        <v>69</v>
      </c>
      <c r="D37" s="15" t="s">
        <v>18</v>
      </c>
      <c r="E37" s="15">
        <v>3</v>
      </c>
      <c r="F37" s="16"/>
      <c r="G37" s="54">
        <f t="shared" si="2"/>
        <v>0</v>
      </c>
    </row>
    <row r="38" spans="2:7">
      <c r="B38" s="14" t="s">
        <v>224</v>
      </c>
      <c r="C38" s="30" t="s">
        <v>70</v>
      </c>
      <c r="D38" s="15" t="s">
        <v>18</v>
      </c>
      <c r="E38" s="15">
        <v>3</v>
      </c>
      <c r="F38" s="16"/>
      <c r="G38" s="54">
        <f t="shared" si="2"/>
        <v>0</v>
      </c>
    </row>
    <row r="39" spans="2:7">
      <c r="B39" s="14" t="s">
        <v>225</v>
      </c>
      <c r="C39" s="30" t="s">
        <v>71</v>
      </c>
      <c r="D39" s="15" t="s">
        <v>18</v>
      </c>
      <c r="E39" s="15">
        <v>7</v>
      </c>
      <c r="F39" s="16"/>
      <c r="G39" s="54">
        <f t="shared" si="2"/>
        <v>0</v>
      </c>
    </row>
    <row r="40" spans="2:7">
      <c r="B40" s="14" t="s">
        <v>249</v>
      </c>
      <c r="C40" s="30" t="s">
        <v>322</v>
      </c>
      <c r="D40" s="15" t="s">
        <v>18</v>
      </c>
      <c r="E40" s="15">
        <v>0</v>
      </c>
      <c r="F40" s="16"/>
      <c r="G40" s="54">
        <f t="shared" si="2"/>
        <v>0</v>
      </c>
    </row>
    <row r="41" spans="2:7">
      <c r="B41" s="14"/>
      <c r="C41" s="30"/>
      <c r="D41" s="15"/>
      <c r="E41" s="15"/>
      <c r="F41" s="16"/>
      <c r="G41" s="54"/>
    </row>
    <row r="42" spans="2:7">
      <c r="B42" s="14"/>
      <c r="C42" s="56" t="s">
        <v>44</v>
      </c>
      <c r="D42" s="15"/>
      <c r="E42" s="15"/>
      <c r="F42" s="16"/>
      <c r="G42" s="54"/>
    </row>
    <row r="43" spans="2:7" ht="26.4">
      <c r="B43" s="14" t="s">
        <v>226</v>
      </c>
      <c r="C43" s="30" t="s">
        <v>74</v>
      </c>
      <c r="D43" s="15" t="s">
        <v>18</v>
      </c>
      <c r="E43" s="15">
        <v>5</v>
      </c>
      <c r="F43" s="16">
        <f>'Bill 2.1-Total Petrol Station'!F44</f>
        <v>0</v>
      </c>
      <c r="G43" s="54">
        <f t="shared" si="2"/>
        <v>0</v>
      </c>
    </row>
    <row r="44" spans="2:7" ht="26.4">
      <c r="B44" s="14" t="s">
        <v>227</v>
      </c>
      <c r="C44" s="30" t="s">
        <v>75</v>
      </c>
      <c r="D44" s="15" t="s">
        <v>18</v>
      </c>
      <c r="E44" s="15">
        <v>3</v>
      </c>
      <c r="F44" s="16">
        <f>'Bill 2.1-Total Petrol Station'!F45</f>
        <v>0</v>
      </c>
      <c r="G44" s="54">
        <f t="shared" si="2"/>
        <v>0</v>
      </c>
    </row>
    <row r="45" spans="2:7" ht="39.6">
      <c r="B45" s="14" t="s">
        <v>228</v>
      </c>
      <c r="C45" s="30" t="s">
        <v>45</v>
      </c>
      <c r="D45" s="15" t="s">
        <v>18</v>
      </c>
      <c r="E45" s="15">
        <v>3</v>
      </c>
      <c r="F45" s="16">
        <f>'Bill 2.1-Total Petrol Station'!F46</f>
        <v>0</v>
      </c>
      <c r="G45" s="54">
        <f t="shared" si="2"/>
        <v>0</v>
      </c>
    </row>
    <row r="46" spans="2:7" ht="39.6">
      <c r="B46" s="14" t="s">
        <v>229</v>
      </c>
      <c r="C46" s="30" t="s">
        <v>46</v>
      </c>
      <c r="D46" s="15" t="s">
        <v>18</v>
      </c>
      <c r="E46" s="15">
        <v>5</v>
      </c>
      <c r="F46" s="16">
        <f>'Bill 2.1-Total Petrol Station'!F47</f>
        <v>0</v>
      </c>
      <c r="G46" s="54">
        <f t="shared" si="2"/>
        <v>0</v>
      </c>
    </row>
    <row r="47" spans="2:7" ht="39.6">
      <c r="B47" s="233" t="s">
        <v>230</v>
      </c>
      <c r="C47" s="234" t="s">
        <v>47</v>
      </c>
      <c r="D47" s="235" t="s">
        <v>18</v>
      </c>
      <c r="E47" s="235">
        <v>5</v>
      </c>
      <c r="F47" s="16">
        <f>'Bill 2.1-Total Petrol Station'!F48</f>
        <v>0</v>
      </c>
      <c r="G47" s="237">
        <f t="shared" si="2"/>
        <v>0</v>
      </c>
    </row>
    <row r="48" spans="2:7" ht="39.6">
      <c r="B48" s="14" t="s">
        <v>231</v>
      </c>
      <c r="C48" s="30" t="s">
        <v>48</v>
      </c>
      <c r="D48" s="15" t="s">
        <v>18</v>
      </c>
      <c r="E48" s="15">
        <v>6</v>
      </c>
      <c r="F48" s="16">
        <f>'Bill 2.1-Total Petrol Station'!F49</f>
        <v>0</v>
      </c>
      <c r="G48" s="54">
        <f t="shared" si="2"/>
        <v>0</v>
      </c>
    </row>
    <row r="49" spans="2:7">
      <c r="B49" s="14"/>
      <c r="C49" s="56" t="s">
        <v>49</v>
      </c>
      <c r="D49" s="15"/>
      <c r="E49" s="15"/>
      <c r="F49" s="16">
        <f>'Bill 2.1-Total Petrol Station'!F50</f>
        <v>0</v>
      </c>
      <c r="G49" s="54"/>
    </row>
    <row r="50" spans="2:7" ht="39.6">
      <c r="B50" s="14" t="s">
        <v>232</v>
      </c>
      <c r="C50" s="30" t="s">
        <v>50</v>
      </c>
      <c r="D50" s="15" t="s">
        <v>32</v>
      </c>
      <c r="E50" s="15">
        <v>1</v>
      </c>
      <c r="F50" s="16">
        <f>'Bill 2.1-Total Petrol Station'!F51</f>
        <v>0</v>
      </c>
      <c r="G50" s="54">
        <f>F50</f>
        <v>0</v>
      </c>
    </row>
    <row r="51" spans="2:7">
      <c r="B51" s="14"/>
      <c r="C51" s="30" t="s">
        <v>3</v>
      </c>
      <c r="D51" s="15"/>
      <c r="E51" s="15"/>
      <c r="F51" s="16">
        <f>'Bill 2.1-Total Petrol Station'!F52</f>
        <v>0</v>
      </c>
      <c r="G51" s="54"/>
    </row>
    <row r="52" spans="2:7">
      <c r="B52" s="14"/>
      <c r="C52" s="30" t="s">
        <v>2</v>
      </c>
      <c r="D52" s="15"/>
      <c r="E52" s="15"/>
      <c r="F52" s="16">
        <f>'Bill 2.1-Total Petrol Station'!F53</f>
        <v>0</v>
      </c>
      <c r="G52" s="54"/>
    </row>
    <row r="53" spans="2:7">
      <c r="B53" s="14"/>
      <c r="C53" s="56" t="s">
        <v>51</v>
      </c>
      <c r="D53" s="15"/>
      <c r="E53" s="15"/>
      <c r="F53" s="16">
        <f>'Bill 2.1-Total Petrol Station'!F54</f>
        <v>0</v>
      </c>
      <c r="G53" s="54"/>
    </row>
    <row r="54" spans="2:7" ht="92.4">
      <c r="B54" s="14" t="s">
        <v>251</v>
      </c>
      <c r="C54" s="30" t="s">
        <v>76</v>
      </c>
      <c r="D54" s="15" t="s">
        <v>29</v>
      </c>
      <c r="E54" s="15">
        <v>30</v>
      </c>
      <c r="F54" s="16">
        <f>'Bill 2.1-Total Petrol Station'!F55</f>
        <v>0</v>
      </c>
      <c r="G54" s="54">
        <f>F54*E54</f>
        <v>0</v>
      </c>
    </row>
    <row r="55" spans="2:7" ht="105.6">
      <c r="B55" s="14" t="s">
        <v>233</v>
      </c>
      <c r="C55" s="286" t="s">
        <v>397</v>
      </c>
      <c r="D55" s="15" t="s">
        <v>29</v>
      </c>
      <c r="E55" s="15">
        <v>20</v>
      </c>
      <c r="F55" s="16">
        <f>'Bill 2.1-Total Petrol Station'!F56</f>
        <v>0</v>
      </c>
      <c r="G55" s="54">
        <f>E55*F55</f>
        <v>0</v>
      </c>
    </row>
    <row r="56" spans="2:7" ht="26.4">
      <c r="B56" s="14" t="s">
        <v>234</v>
      </c>
      <c r="C56" s="216" t="s">
        <v>52</v>
      </c>
      <c r="D56" s="15" t="s">
        <v>210</v>
      </c>
      <c r="E56" s="15">
        <f>20%*E55*2</f>
        <v>8</v>
      </c>
      <c r="F56" s="16">
        <f>'Bill 2.1-Total Petrol Station'!F57</f>
        <v>0</v>
      </c>
      <c r="G56" s="54">
        <f>E56*F56</f>
        <v>0</v>
      </c>
    </row>
    <row r="57" spans="2:7" ht="39.6">
      <c r="B57" s="14" t="s">
        <v>309</v>
      </c>
      <c r="C57" s="216" t="s">
        <v>53</v>
      </c>
      <c r="D57" s="15" t="s">
        <v>32</v>
      </c>
      <c r="E57" s="15">
        <v>1</v>
      </c>
      <c r="F57" s="16">
        <f>'Bill 2.1-Total Petrol Station'!F58</f>
        <v>0</v>
      </c>
      <c r="G57" s="54">
        <f>E57*F57</f>
        <v>0</v>
      </c>
    </row>
    <row r="58" spans="2:7">
      <c r="B58" s="14"/>
      <c r="C58" s="216" t="s">
        <v>3</v>
      </c>
      <c r="D58" s="15"/>
      <c r="E58" s="15"/>
      <c r="F58" s="16">
        <f>'Bill 2.1-Total Petrol Station'!F59</f>
        <v>0</v>
      </c>
      <c r="G58" s="54"/>
    </row>
    <row r="59" spans="2:7">
      <c r="B59" s="14"/>
      <c r="C59" s="216" t="s">
        <v>2</v>
      </c>
      <c r="D59" s="15"/>
      <c r="E59" s="15"/>
      <c r="F59" s="16">
        <f>'Bill 2.1-Total Petrol Station'!F60</f>
        <v>0</v>
      </c>
      <c r="G59" s="54"/>
    </row>
    <row r="60" spans="2:7">
      <c r="B60" s="14"/>
      <c r="C60" s="216" t="s">
        <v>4</v>
      </c>
      <c r="D60" s="15"/>
      <c r="E60" s="15"/>
      <c r="F60" s="16">
        <f>'Bill 2.1-Total Petrol Station'!F61</f>
        <v>0</v>
      </c>
      <c r="G60" s="54"/>
    </row>
    <row r="61" spans="2:7">
      <c r="B61" s="14" t="s">
        <v>235</v>
      </c>
      <c r="C61" s="30" t="s">
        <v>54</v>
      </c>
      <c r="D61" s="15" t="s">
        <v>29</v>
      </c>
      <c r="E61" s="15">
        <v>40</v>
      </c>
      <c r="F61" s="16">
        <f>'Bill 2.1-Total Petrol Station'!F62</f>
        <v>0</v>
      </c>
      <c r="G61" s="54">
        <f t="shared" ref="G61:G76" si="3">F61*E61</f>
        <v>0</v>
      </c>
    </row>
    <row r="62" spans="2:7" ht="26.4">
      <c r="B62" s="14" t="s">
        <v>236</v>
      </c>
      <c r="C62" s="30" t="s">
        <v>55</v>
      </c>
      <c r="D62" s="15" t="s">
        <v>29</v>
      </c>
      <c r="E62" s="15">
        <f>E9</f>
        <v>1310</v>
      </c>
      <c r="F62" s="16">
        <f>'Bill 2.1-Total Petrol Station'!F63</f>
        <v>0</v>
      </c>
      <c r="G62" s="54">
        <f t="shared" si="3"/>
        <v>0</v>
      </c>
    </row>
    <row r="63" spans="2:7" ht="26.4">
      <c r="B63" s="14" t="s">
        <v>56</v>
      </c>
      <c r="C63" s="56" t="s">
        <v>57</v>
      </c>
      <c r="D63" s="15"/>
      <c r="E63" s="15"/>
      <c r="F63" s="16">
        <f>'Bill 2.1-Total Petrol Station'!F64</f>
        <v>0</v>
      </c>
      <c r="G63" s="54"/>
    </row>
    <row r="64" spans="2:7">
      <c r="B64" s="14"/>
      <c r="C64" s="30" t="s">
        <v>58</v>
      </c>
      <c r="D64" s="15"/>
      <c r="E64" s="15"/>
      <c r="F64" s="16">
        <f>'Bill 2.1-Total Petrol Station'!F65</f>
        <v>0</v>
      </c>
      <c r="G64" s="54"/>
    </row>
    <row r="65" spans="2:241" s="164" customFormat="1">
      <c r="B65" s="14"/>
      <c r="C65" s="30" t="s">
        <v>59</v>
      </c>
      <c r="D65" s="15"/>
      <c r="E65" s="15"/>
      <c r="F65" s="16">
        <f>'Bill 2.1-Total Petrol Station'!F66</f>
        <v>0</v>
      </c>
      <c r="G65" s="184"/>
    </row>
    <row r="66" spans="2:241" ht="14.4">
      <c r="B66" s="14" t="s">
        <v>237</v>
      </c>
      <c r="C66" s="30" t="s">
        <v>60</v>
      </c>
      <c r="D66" s="15" t="s">
        <v>210</v>
      </c>
      <c r="E66" s="231">
        <f>(3.142*0.4*0.4)*E10</f>
        <v>13.573440000000002</v>
      </c>
      <c r="F66" s="16">
        <f>'Bill 2.1-Total Petrol Station'!F67</f>
        <v>0</v>
      </c>
      <c r="G66" s="54">
        <f t="shared" si="3"/>
        <v>0</v>
      </c>
    </row>
    <row r="67" spans="2:241" ht="14.4">
      <c r="B67" s="14" t="s">
        <v>238</v>
      </c>
      <c r="C67" s="30" t="s">
        <v>61</v>
      </c>
      <c r="D67" s="15" t="s">
        <v>210</v>
      </c>
      <c r="E67" s="231">
        <f>(3.142*0.4*0.4)*E10</f>
        <v>13.573440000000002</v>
      </c>
      <c r="F67" s="16">
        <f>'Bill 2.1-Total Petrol Station'!F68</f>
        <v>0</v>
      </c>
      <c r="G67" s="54">
        <f t="shared" si="3"/>
        <v>0</v>
      </c>
    </row>
    <row r="68" spans="2:241" ht="14.4">
      <c r="B68" s="14" t="s">
        <v>239</v>
      </c>
      <c r="C68" s="30" t="s">
        <v>62</v>
      </c>
      <c r="D68" s="15" t="s">
        <v>210</v>
      </c>
      <c r="E68" s="231">
        <f>(3.142*0.4*0.4)*E10</f>
        <v>13.573440000000002</v>
      </c>
      <c r="F68" s="16">
        <f>'Bill 2.1-Total Petrol Station'!F69</f>
        <v>0</v>
      </c>
      <c r="G68" s="54">
        <f t="shared" si="3"/>
        <v>0</v>
      </c>
    </row>
    <row r="69" spans="2:241" ht="13.8" thickBot="1">
      <c r="B69" s="14"/>
      <c r="C69" s="30"/>
      <c r="D69" s="15"/>
      <c r="E69" s="231"/>
      <c r="F69" s="16">
        <f>'Bill 2.1-Total Petrol Station'!F70</f>
        <v>0</v>
      </c>
      <c r="G69" s="54"/>
    </row>
    <row r="70" spans="2:241" ht="13.8" thickBot="1">
      <c r="B70" s="185" t="s">
        <v>310</v>
      </c>
      <c r="C70" s="186"/>
      <c r="D70" s="40"/>
      <c r="E70" s="41"/>
      <c r="F70" s="41"/>
      <c r="G70" s="188">
        <f>SUM(G36:G68)</f>
        <v>0</v>
      </c>
    </row>
    <row r="71" spans="2:241">
      <c r="B71" s="14"/>
      <c r="C71" s="30" t="s">
        <v>63</v>
      </c>
      <c r="D71" s="15"/>
      <c r="E71" s="15"/>
      <c r="F71" s="16">
        <f>'Bill 2.1-Total Petrol Station'!F72</f>
        <v>0</v>
      </c>
      <c r="G71" s="54"/>
    </row>
    <row r="72" spans="2:241" ht="14.4">
      <c r="B72" s="14" t="s">
        <v>240</v>
      </c>
      <c r="C72" s="30" t="s">
        <v>60</v>
      </c>
      <c r="D72" s="15" t="s">
        <v>210</v>
      </c>
      <c r="E72" s="231">
        <f>(3.142*0.6*0.6)*E10*0.5</f>
        <v>15.270119999999999</v>
      </c>
      <c r="F72" s="16">
        <f>'Bill 2.1-Total Petrol Station'!F73</f>
        <v>0</v>
      </c>
      <c r="G72" s="54">
        <f t="shared" si="3"/>
        <v>0</v>
      </c>
    </row>
    <row r="73" spans="2:241" ht="14.4">
      <c r="B73" s="14" t="s">
        <v>241</v>
      </c>
      <c r="C73" s="30" t="s">
        <v>61</v>
      </c>
      <c r="D73" s="15" t="s">
        <v>210</v>
      </c>
      <c r="E73" s="231">
        <f>(3.142*0.6*0.6)*E10*0.5</f>
        <v>15.270119999999999</v>
      </c>
      <c r="F73" s="16">
        <f>'Bill 2.1-Total Petrol Station'!F74</f>
        <v>0</v>
      </c>
      <c r="G73" s="54">
        <f t="shared" si="3"/>
        <v>0</v>
      </c>
    </row>
    <row r="74" spans="2:241" ht="14.4">
      <c r="B74" s="14" t="s">
        <v>242</v>
      </c>
      <c r="C74" s="30" t="s">
        <v>62</v>
      </c>
      <c r="D74" s="15" t="s">
        <v>210</v>
      </c>
      <c r="E74" s="231">
        <f>(3.142*0.6*0.6)*E10*0.5</f>
        <v>15.270119999999999</v>
      </c>
      <c r="F74" s="16">
        <f>'Bill 2.1-Total Petrol Station'!F75</f>
        <v>0</v>
      </c>
      <c r="G74" s="54">
        <f t="shared" si="3"/>
        <v>0</v>
      </c>
    </row>
    <row r="75" spans="2:241" ht="43.5" customHeight="1">
      <c r="B75" s="14"/>
      <c r="C75" s="30" t="s">
        <v>312</v>
      </c>
      <c r="D75" s="15"/>
      <c r="E75" s="15"/>
      <c r="F75" s="16">
        <f>'Bill 2.1-Total Petrol Station'!F76</f>
        <v>0</v>
      </c>
      <c r="G75" s="54"/>
    </row>
    <row r="76" spans="2:241">
      <c r="B76" s="14" t="s">
        <v>243</v>
      </c>
      <c r="C76" s="30" t="s">
        <v>313</v>
      </c>
      <c r="D76" s="15" t="s">
        <v>29</v>
      </c>
      <c r="E76" s="15">
        <f>25%*E9</f>
        <v>327.5</v>
      </c>
      <c r="F76" s="16">
        <f>'Bill 2.1-Total Petrol Station'!F77</f>
        <v>0</v>
      </c>
      <c r="G76" s="54">
        <f t="shared" si="3"/>
        <v>0</v>
      </c>
    </row>
    <row r="77" spans="2:241" ht="41.4">
      <c r="B77" s="291"/>
      <c r="C77" s="292" t="s">
        <v>406</v>
      </c>
      <c r="D77" s="293"/>
      <c r="E77" s="288"/>
      <c r="F77" s="16">
        <f>'Bill 2.1-Total Petrol Station'!F78</f>
        <v>0</v>
      </c>
      <c r="G77" s="287"/>
    </row>
    <row r="78" spans="2:241" ht="27" thickBot="1">
      <c r="B78" s="294" t="s">
        <v>407</v>
      </c>
      <c r="C78" s="295" t="s">
        <v>411</v>
      </c>
      <c r="D78" s="296" t="s">
        <v>409</v>
      </c>
      <c r="E78" s="297">
        <f>140*2</f>
        <v>280</v>
      </c>
      <c r="F78" s="298"/>
      <c r="G78" s="299">
        <f>E78*F78</f>
        <v>0</v>
      </c>
    </row>
    <row r="79" spans="2:241" s="8" customFormat="1" ht="13.8" thickBot="1">
      <c r="B79" s="185" t="s">
        <v>310</v>
      </c>
      <c r="C79" s="186"/>
      <c r="D79" s="40"/>
      <c r="E79" s="41"/>
      <c r="F79" s="187"/>
      <c r="G79" s="188">
        <f>SUM(G72:G78)</f>
        <v>0</v>
      </c>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row>
  </sheetData>
  <mergeCells count="3">
    <mergeCell ref="B1:G1"/>
    <mergeCell ref="B2:G2"/>
    <mergeCell ref="B3:G3"/>
  </mergeCells>
  <printOptions horizontalCentered="1"/>
  <pageMargins left="0.70866141732283472" right="0.70866141732283472" top="0.74803149606299213" bottom="0.74803149606299213" header="0.31496062992125984" footer="0.31496062992125984"/>
  <pageSetup paperSize="9" scale="69" fitToHeight="0" orientation="portrait" r:id="rId1"/>
  <headerFooter>
    <oddFooter>&amp;L&amp;"Cambria,Regular"&amp;10Prepared by Tana Water Works Development Agency&amp;C&amp;"Cambria,Regular"&amp;10&amp;P of &amp;N</oddFooter>
  </headerFooter>
  <rowBreaks count="2" manualBreakCount="2">
    <brk id="35" min="1" max="6" man="1"/>
    <brk id="70" min="1"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D44"/>
  <sheetViews>
    <sheetView view="pageBreakPreview" topLeftCell="B1" zoomScaleNormal="100" zoomScaleSheetLayoutView="100" workbookViewId="0">
      <selection activeCell="D11" sqref="D11"/>
    </sheetView>
  </sheetViews>
  <sheetFormatPr defaultColWidth="9.109375" defaultRowHeight="16.5" customHeight="1"/>
  <cols>
    <col min="1" max="1" width="3.44140625" style="165" customWidth="1"/>
    <col min="2" max="2" width="10.88671875" style="165" customWidth="1"/>
    <col min="3" max="3" width="70.88671875" style="165" customWidth="1"/>
    <col min="4" max="4" width="20.88671875" style="165" customWidth="1"/>
    <col min="5" max="16384" width="9.109375" style="165"/>
  </cols>
  <sheetData>
    <row r="1" spans="2:4" ht="16.5" customHeight="1" thickBot="1"/>
    <row r="2" spans="2:4" ht="20.100000000000001" customHeight="1" thickBot="1">
      <c r="B2" s="353" t="str">
        <f>'Bill 1 Collection Sheet'!B2:D2</f>
        <v>PROPOSED LAST MILE CONNECTIVITY FOR MAUA SEWERAGE PROJECT</v>
      </c>
      <c r="C2" s="354"/>
      <c r="D2" s="355"/>
    </row>
    <row r="3" spans="2:4" ht="20.100000000000001" customHeight="1" thickBot="1">
      <c r="B3" s="356" t="s">
        <v>343</v>
      </c>
      <c r="C3" s="357"/>
      <c r="D3" s="358"/>
    </row>
    <row r="4" spans="2:4" ht="16.5" customHeight="1">
      <c r="B4" s="166"/>
      <c r="C4" s="167"/>
      <c r="D4" s="168" t="s">
        <v>115</v>
      </c>
    </row>
    <row r="5" spans="2:4" ht="16.5" customHeight="1" thickBot="1">
      <c r="B5" s="169"/>
      <c r="C5" s="170"/>
      <c r="D5" s="171" t="s">
        <v>126</v>
      </c>
    </row>
    <row r="6" spans="2:4" ht="16.5" customHeight="1">
      <c r="B6" s="101"/>
      <c r="C6" s="102"/>
      <c r="D6" s="103"/>
    </row>
    <row r="7" spans="2:4" ht="16.5" customHeight="1">
      <c r="B7" s="94"/>
      <c r="C7" s="91" t="s">
        <v>64</v>
      </c>
      <c r="D7" s="92">
        <f>'Bill 2.1.1-Khetias SecondrySewr'!G35</f>
        <v>0</v>
      </c>
    </row>
    <row r="8" spans="2:4" ht="16.5" customHeight="1">
      <c r="B8" s="94"/>
      <c r="C8" s="91"/>
      <c r="D8" s="92"/>
    </row>
    <row r="9" spans="2:4" s="172" customFormat="1" ht="16.5" customHeight="1">
      <c r="B9" s="94"/>
      <c r="C9" s="91" t="s">
        <v>65</v>
      </c>
      <c r="D9" s="92">
        <f>'Bill 2.1.1-Khetias SecondrySewr'!G70</f>
        <v>0</v>
      </c>
    </row>
    <row r="10" spans="2:4" s="172" customFormat="1" ht="16.5" customHeight="1">
      <c r="B10" s="94"/>
      <c r="C10" s="91"/>
      <c r="D10" s="92"/>
    </row>
    <row r="11" spans="2:4" ht="16.5" customHeight="1">
      <c r="B11" s="94"/>
      <c r="C11" s="91" t="s">
        <v>66</v>
      </c>
      <c r="D11" s="92">
        <f>'Bill 2.1.1-Khetias SecondrySewr'!G79</f>
        <v>0</v>
      </c>
    </row>
    <row r="12" spans="2:4" ht="16.5" customHeight="1">
      <c r="B12" s="94"/>
      <c r="C12" s="91"/>
      <c r="D12" s="92"/>
    </row>
    <row r="13" spans="2:4" ht="16.5" customHeight="1">
      <c r="B13" s="94"/>
      <c r="C13" s="91"/>
      <c r="D13" s="92"/>
    </row>
    <row r="14" spans="2:4" ht="16.5" customHeight="1">
      <c r="B14" s="94"/>
      <c r="C14" s="91"/>
      <c r="D14" s="92"/>
    </row>
    <row r="15" spans="2:4" ht="16.5" customHeight="1">
      <c r="B15" s="94"/>
      <c r="C15" s="91"/>
      <c r="D15" s="92"/>
    </row>
    <row r="16" spans="2:4" ht="16.5" customHeight="1">
      <c r="B16" s="94"/>
      <c r="C16" s="91"/>
      <c r="D16" s="92"/>
    </row>
    <row r="17" spans="2:4" ht="16.5" customHeight="1">
      <c r="B17" s="94"/>
      <c r="C17" s="91"/>
      <c r="D17" s="92"/>
    </row>
    <row r="18" spans="2:4" ht="16.5" customHeight="1">
      <c r="B18" s="94"/>
      <c r="C18" s="91"/>
      <c r="D18" s="92"/>
    </row>
    <row r="19" spans="2:4" ht="16.5" customHeight="1">
      <c r="B19" s="94"/>
      <c r="C19" s="91"/>
      <c r="D19" s="92"/>
    </row>
    <row r="20" spans="2:4" ht="16.5" customHeight="1">
      <c r="B20" s="94"/>
      <c r="C20" s="91"/>
      <c r="D20" s="92"/>
    </row>
    <row r="21" spans="2:4" ht="16.5" customHeight="1">
      <c r="B21" s="94"/>
      <c r="C21" s="91"/>
      <c r="D21" s="92"/>
    </row>
    <row r="22" spans="2:4" ht="16.5" customHeight="1">
      <c r="B22" s="94"/>
      <c r="C22" s="91"/>
      <c r="D22" s="92"/>
    </row>
    <row r="23" spans="2:4" ht="16.5" customHeight="1">
      <c r="B23" s="94"/>
      <c r="C23" s="91"/>
      <c r="D23" s="92"/>
    </row>
    <row r="24" spans="2:4" ht="16.5" customHeight="1">
      <c r="B24" s="94"/>
      <c r="C24" s="91"/>
      <c r="D24" s="92"/>
    </row>
    <row r="25" spans="2:4" ht="16.5" customHeight="1">
      <c r="B25" s="94"/>
      <c r="C25" s="91"/>
      <c r="D25" s="92"/>
    </row>
    <row r="26" spans="2:4" ht="16.5" customHeight="1">
      <c r="B26" s="94"/>
      <c r="C26" s="91"/>
      <c r="D26" s="92"/>
    </row>
    <row r="27" spans="2:4" ht="16.5" customHeight="1">
      <c r="B27" s="94"/>
      <c r="C27" s="91"/>
      <c r="D27" s="92"/>
    </row>
    <row r="28" spans="2:4" ht="16.5" customHeight="1">
      <c r="B28" s="94"/>
      <c r="C28" s="91"/>
      <c r="D28" s="92"/>
    </row>
    <row r="29" spans="2:4" ht="16.5" customHeight="1">
      <c r="B29" s="94"/>
      <c r="C29" s="91"/>
      <c r="D29" s="92"/>
    </row>
    <row r="30" spans="2:4" ht="16.5" customHeight="1">
      <c r="B30" s="94"/>
      <c r="C30" s="91"/>
      <c r="D30" s="92"/>
    </row>
    <row r="31" spans="2:4" ht="16.5" customHeight="1">
      <c r="B31" s="94"/>
      <c r="C31" s="91"/>
      <c r="D31" s="92"/>
    </row>
    <row r="32" spans="2:4" ht="16.5" customHeight="1">
      <c r="B32" s="94"/>
      <c r="C32" s="91"/>
      <c r="D32" s="92"/>
    </row>
    <row r="33" spans="2:4" ht="16.5" customHeight="1">
      <c r="B33" s="94"/>
      <c r="C33" s="91"/>
      <c r="D33" s="92"/>
    </row>
    <row r="34" spans="2:4" ht="16.5" customHeight="1">
      <c r="B34" s="94"/>
      <c r="C34" s="91"/>
      <c r="D34" s="92"/>
    </row>
    <row r="35" spans="2:4" ht="16.5" customHeight="1">
      <c r="B35" s="94"/>
      <c r="C35" s="91"/>
      <c r="D35" s="92"/>
    </row>
    <row r="36" spans="2:4" ht="16.5" customHeight="1">
      <c r="B36" s="94"/>
      <c r="C36" s="91"/>
      <c r="D36" s="92"/>
    </row>
    <row r="37" spans="2:4" ht="16.5" customHeight="1">
      <c r="B37" s="94"/>
      <c r="C37" s="91"/>
      <c r="D37" s="92"/>
    </row>
    <row r="38" spans="2:4" ht="16.5" customHeight="1">
      <c r="B38" s="94"/>
      <c r="C38" s="91"/>
      <c r="D38" s="92"/>
    </row>
    <row r="39" spans="2:4" ht="16.5" customHeight="1">
      <c r="B39" s="94"/>
      <c r="C39" s="91"/>
      <c r="D39" s="92"/>
    </row>
    <row r="40" spans="2:4" ht="16.5" customHeight="1">
      <c r="B40" s="94"/>
      <c r="C40" s="91"/>
      <c r="D40" s="92"/>
    </row>
    <row r="41" spans="2:4" ht="16.5" customHeight="1">
      <c r="B41" s="94"/>
      <c r="C41" s="91"/>
      <c r="D41" s="92"/>
    </row>
    <row r="42" spans="2:4" ht="16.5" customHeight="1">
      <c r="B42" s="94"/>
      <c r="C42" s="91"/>
      <c r="D42" s="92"/>
    </row>
    <row r="43" spans="2:4" ht="16.5" customHeight="1" thickBot="1">
      <c r="B43" s="94"/>
      <c r="C43" s="91"/>
      <c r="D43" s="92"/>
    </row>
    <row r="44" spans="2:4" ht="16.5" customHeight="1" thickBot="1">
      <c r="B44" s="98"/>
      <c r="C44" s="99" t="s">
        <v>117</v>
      </c>
      <c r="D44" s="100">
        <f>SUM(D7:D11)</f>
        <v>0</v>
      </c>
    </row>
  </sheetData>
  <mergeCells count="2">
    <mergeCell ref="B2:D2"/>
    <mergeCell ref="B3:D3"/>
  </mergeCells>
  <printOptions horizontalCentered="1"/>
  <pageMargins left="0.7" right="0.7" top="0.75" bottom="0.75" header="0.3" footer="0.3"/>
  <pageSetup paperSize="9" scale="85" fitToHeight="0" orientation="portrait" r:id="rId1"/>
  <headerFooter>
    <oddFooter>&amp;L&amp;"Cambria,Regular"&amp;9Prepared by Tana Water Works Development Agency&amp;C&amp;"Cambria,Regular"&amp;10&amp;P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IG80"/>
  <sheetViews>
    <sheetView view="pageBreakPreview" topLeftCell="A58" zoomScaleNormal="100" zoomScaleSheetLayoutView="100" zoomScalePageLayoutView="70" workbookViewId="0">
      <selection activeCell="F78" sqref="F78"/>
    </sheetView>
  </sheetViews>
  <sheetFormatPr defaultColWidth="9.109375" defaultRowHeight="13.2"/>
  <cols>
    <col min="1" max="1" width="2.88671875" style="162" customWidth="1"/>
    <col min="2" max="2" width="10.88671875" style="6" customWidth="1"/>
    <col min="3" max="3" width="50.88671875" style="7" customWidth="1"/>
    <col min="4" max="5" width="13.109375" style="6" customWidth="1"/>
    <col min="6" max="6" width="15.88671875" style="6" customWidth="1"/>
    <col min="7" max="7" width="20.88671875" style="6" customWidth="1"/>
    <col min="8" max="105" width="9.109375" style="162"/>
    <col min="106" max="106" width="45.88671875" style="162" customWidth="1"/>
    <col min="107" max="16384" width="9.109375" style="162"/>
  </cols>
  <sheetData>
    <row r="1" spans="2:7" s="8" customFormat="1" ht="15" customHeight="1" thickBot="1">
      <c r="B1" s="351"/>
      <c r="C1" s="351"/>
      <c r="D1" s="351"/>
      <c r="E1" s="351"/>
      <c r="F1" s="352"/>
      <c r="G1" s="352"/>
    </row>
    <row r="2" spans="2:7" s="8" customFormat="1" ht="20.100000000000001" customHeight="1">
      <c r="B2" s="339" t="str">
        <f>'Bill 1 Collection Sheet'!B2:D2</f>
        <v>PROPOSED LAST MILE CONNECTIVITY FOR MAUA SEWERAGE PROJECT</v>
      </c>
      <c r="C2" s="340"/>
      <c r="D2" s="340"/>
      <c r="E2" s="340"/>
      <c r="F2" s="340"/>
      <c r="G2" s="341"/>
    </row>
    <row r="3" spans="2:7" s="8" customFormat="1" ht="20.100000000000001" customHeight="1" thickBot="1">
      <c r="B3" s="348" t="s">
        <v>345</v>
      </c>
      <c r="C3" s="349"/>
      <c r="D3" s="349"/>
      <c r="E3" s="349"/>
      <c r="F3" s="349"/>
      <c r="G3" s="350"/>
    </row>
    <row r="4" spans="2:7" s="8" customFormat="1" ht="27" thickBot="1">
      <c r="B4" s="217"/>
      <c r="C4" s="176" t="s">
        <v>82</v>
      </c>
      <c r="D4" s="177" t="s">
        <v>81</v>
      </c>
      <c r="E4" s="173" t="s">
        <v>91</v>
      </c>
      <c r="F4" s="173" t="s">
        <v>92</v>
      </c>
      <c r="G4" s="218" t="s">
        <v>252</v>
      </c>
    </row>
    <row r="5" spans="2:7">
      <c r="B5" s="58" t="s">
        <v>24</v>
      </c>
      <c r="C5" s="163" t="s">
        <v>25</v>
      </c>
      <c r="D5" s="51"/>
      <c r="E5" s="51"/>
      <c r="F5" s="52"/>
      <c r="G5" s="53"/>
    </row>
    <row r="6" spans="2:7">
      <c r="B6" s="14"/>
      <c r="C6" s="30" t="s">
        <v>26</v>
      </c>
      <c r="D6" s="15"/>
      <c r="E6" s="15"/>
      <c r="F6" s="16"/>
      <c r="G6" s="54"/>
    </row>
    <row r="7" spans="2:7">
      <c r="B7" s="14"/>
      <c r="C7" s="56" t="s">
        <v>27</v>
      </c>
      <c r="D7" s="15"/>
      <c r="E7" s="15"/>
      <c r="F7" s="16"/>
      <c r="G7" s="54"/>
    </row>
    <row r="8" spans="2:7" ht="39.6">
      <c r="B8" s="14"/>
      <c r="C8" s="30" t="s">
        <v>28</v>
      </c>
      <c r="D8" s="15"/>
      <c r="E8" s="15"/>
      <c r="F8" s="16"/>
      <c r="G8" s="54"/>
    </row>
    <row r="9" spans="2:7">
      <c r="B9" s="14" t="s">
        <v>244</v>
      </c>
      <c r="C9" s="30" t="s">
        <v>332</v>
      </c>
      <c r="D9" s="15" t="s">
        <v>29</v>
      </c>
      <c r="E9" s="15">
        <v>585</v>
      </c>
      <c r="F9" s="16">
        <f>'Bill 2.1-Total Petrol Station'!F9</f>
        <v>0</v>
      </c>
      <c r="G9" s="54">
        <f>F9*E9</f>
        <v>0</v>
      </c>
    </row>
    <row r="10" spans="2:7">
      <c r="B10" s="14" t="s">
        <v>245</v>
      </c>
      <c r="C10" s="30" t="s">
        <v>323</v>
      </c>
      <c r="D10" s="15" t="s">
        <v>18</v>
      </c>
      <c r="E10" s="15">
        <v>17</v>
      </c>
      <c r="F10" s="16">
        <f>'Bill 2.1-Total Petrol Station'!F10</f>
        <v>0</v>
      </c>
      <c r="G10" s="54">
        <f>E10*F10</f>
        <v>0</v>
      </c>
    </row>
    <row r="11" spans="2:7">
      <c r="B11" s="14"/>
      <c r="C11" s="56" t="s">
        <v>30</v>
      </c>
      <c r="D11" s="15"/>
      <c r="E11" s="15"/>
      <c r="F11" s="16"/>
      <c r="G11" s="54"/>
    </row>
    <row r="12" spans="2:7" ht="79.2">
      <c r="B12" s="14" t="s">
        <v>212</v>
      </c>
      <c r="C12" s="30" t="s">
        <v>31</v>
      </c>
      <c r="D12" s="15" t="s">
        <v>32</v>
      </c>
      <c r="E12" s="15">
        <v>1</v>
      </c>
      <c r="F12" s="16"/>
      <c r="G12" s="54">
        <f>F12</f>
        <v>0</v>
      </c>
    </row>
    <row r="13" spans="2:7" ht="39.6">
      <c r="B13" s="14" t="s">
        <v>213</v>
      </c>
      <c r="C13" s="30" t="s">
        <v>33</v>
      </c>
      <c r="D13" s="15" t="s">
        <v>32</v>
      </c>
      <c r="E13" s="15">
        <v>1</v>
      </c>
      <c r="F13" s="16"/>
      <c r="G13" s="54">
        <f>F13</f>
        <v>0</v>
      </c>
    </row>
    <row r="14" spans="2:7" ht="18" customHeight="1">
      <c r="B14" s="221" t="s">
        <v>34</v>
      </c>
      <c r="C14" s="174" t="s">
        <v>35</v>
      </c>
      <c r="D14" s="33"/>
      <c r="E14" s="34"/>
      <c r="F14" s="175"/>
      <c r="G14" s="183"/>
    </row>
    <row r="15" spans="2:7" ht="105.6">
      <c r="B15" s="221"/>
      <c r="C15" s="232" t="s">
        <v>314</v>
      </c>
      <c r="D15" s="33"/>
      <c r="E15" s="34"/>
      <c r="F15" s="175"/>
      <c r="G15" s="183"/>
    </row>
    <row r="16" spans="2:7">
      <c r="B16" s="14"/>
      <c r="C16" s="56" t="s">
        <v>36</v>
      </c>
      <c r="D16" s="15"/>
      <c r="E16" s="15"/>
      <c r="F16" s="16"/>
      <c r="G16" s="54"/>
    </row>
    <row r="17" spans="2:7" ht="139.5" customHeight="1">
      <c r="B17" s="14" t="s">
        <v>214</v>
      </c>
      <c r="C17" s="30" t="s">
        <v>405</v>
      </c>
      <c r="D17" s="15" t="s">
        <v>210</v>
      </c>
      <c r="E17" s="15">
        <f>E9*4</f>
        <v>2340</v>
      </c>
      <c r="F17" s="16"/>
      <c r="G17" s="54">
        <f t="shared" ref="G17:G21" si="0">F17*E17</f>
        <v>0</v>
      </c>
    </row>
    <row r="18" spans="2:7" ht="26.4">
      <c r="B18" s="14"/>
      <c r="C18" s="30" t="s">
        <v>37</v>
      </c>
      <c r="D18" s="15"/>
      <c r="E18" s="15"/>
      <c r="F18" s="16"/>
      <c r="G18" s="54"/>
    </row>
    <row r="19" spans="2:7">
      <c r="B19" s="14" t="s">
        <v>215</v>
      </c>
      <c r="C19" s="30" t="s">
        <v>316</v>
      </c>
      <c r="D19" s="15" t="s">
        <v>18</v>
      </c>
      <c r="E19" s="15">
        <v>4</v>
      </c>
      <c r="F19" s="16"/>
      <c r="G19" s="184">
        <f t="shared" ref="G19" si="1">F19*E19</f>
        <v>0</v>
      </c>
    </row>
    <row r="20" spans="2:7">
      <c r="B20" s="14" t="s">
        <v>216</v>
      </c>
      <c r="C20" s="30" t="s">
        <v>38</v>
      </c>
      <c r="D20" s="15" t="s">
        <v>18</v>
      </c>
      <c r="E20" s="15">
        <v>3</v>
      </c>
      <c r="F20" s="16"/>
      <c r="G20" s="184">
        <f t="shared" si="0"/>
        <v>0</v>
      </c>
    </row>
    <row r="21" spans="2:7">
      <c r="B21" s="14" t="s">
        <v>315</v>
      </c>
      <c r="C21" s="30" t="s">
        <v>39</v>
      </c>
      <c r="D21" s="15" t="s">
        <v>18</v>
      </c>
      <c r="E21" s="15">
        <v>3</v>
      </c>
      <c r="F21" s="16"/>
      <c r="G21" s="184">
        <f t="shared" si="0"/>
        <v>0</v>
      </c>
    </row>
    <row r="22" spans="2:7">
      <c r="B22" s="14" t="s">
        <v>40</v>
      </c>
      <c r="C22" s="56" t="s">
        <v>41</v>
      </c>
      <c r="D22" s="15"/>
      <c r="E22" s="15"/>
      <c r="F22" s="16"/>
      <c r="G22" s="54"/>
    </row>
    <row r="23" spans="2:7" ht="79.2">
      <c r="B23" s="14"/>
      <c r="C23" s="30" t="s">
        <v>311</v>
      </c>
      <c r="D23" s="15"/>
      <c r="E23" s="15"/>
      <c r="F23" s="16"/>
      <c r="G23" s="54"/>
    </row>
    <row r="24" spans="2:7">
      <c r="B24" s="14" t="s">
        <v>217</v>
      </c>
      <c r="C24" s="30" t="s">
        <v>333</v>
      </c>
      <c r="D24" s="15" t="s">
        <v>29</v>
      </c>
      <c r="E24" s="15">
        <v>78</v>
      </c>
      <c r="F24" s="16">
        <f>'Bill 2.1-Total Petrol Station'!F24</f>
        <v>0</v>
      </c>
      <c r="G24" s="54">
        <f t="shared" ref="G24:G30" si="2">F24*E24</f>
        <v>0</v>
      </c>
    </row>
    <row r="25" spans="2:7">
      <c r="B25" s="14" t="s">
        <v>218</v>
      </c>
      <c r="C25" s="30" t="s">
        <v>334</v>
      </c>
      <c r="D25" s="15" t="s">
        <v>29</v>
      </c>
      <c r="E25" s="15">
        <v>25</v>
      </c>
      <c r="F25" s="16">
        <f>'Bill 2.1-Total Petrol Station'!F25</f>
        <v>0</v>
      </c>
      <c r="G25" s="54">
        <f t="shared" si="2"/>
        <v>0</v>
      </c>
    </row>
    <row r="26" spans="2:7">
      <c r="B26" s="14" t="s">
        <v>219</v>
      </c>
      <c r="C26" s="30" t="s">
        <v>335</v>
      </c>
      <c r="D26" s="15" t="s">
        <v>29</v>
      </c>
      <c r="E26" s="15">
        <v>0</v>
      </c>
      <c r="F26" s="16">
        <f>'Bill 2.1-Total Petrol Station'!F26</f>
        <v>0</v>
      </c>
      <c r="G26" s="54">
        <f t="shared" si="2"/>
        <v>0</v>
      </c>
    </row>
    <row r="27" spans="2:7">
      <c r="B27" s="14" t="s">
        <v>220</v>
      </c>
      <c r="C27" s="30" t="s">
        <v>336</v>
      </c>
      <c r="D27" s="15" t="s">
        <v>29</v>
      </c>
      <c r="E27" s="15">
        <v>50</v>
      </c>
      <c r="F27" s="16">
        <f>'Bill 2.1-Total Petrol Station'!F27</f>
        <v>0</v>
      </c>
      <c r="G27" s="54">
        <f t="shared" si="2"/>
        <v>0</v>
      </c>
    </row>
    <row r="28" spans="2:7">
      <c r="B28" s="14" t="s">
        <v>246</v>
      </c>
      <c r="C28" s="30" t="s">
        <v>337</v>
      </c>
      <c r="D28" s="15" t="s">
        <v>29</v>
      </c>
      <c r="E28" s="15">
        <v>365</v>
      </c>
      <c r="F28" s="16">
        <f>'Bill 2.1-Total Petrol Station'!F28</f>
        <v>0</v>
      </c>
      <c r="G28" s="54">
        <f t="shared" si="2"/>
        <v>0</v>
      </c>
    </row>
    <row r="29" spans="2:7">
      <c r="B29" s="14" t="s">
        <v>247</v>
      </c>
      <c r="C29" s="30" t="s">
        <v>338</v>
      </c>
      <c r="D29" s="15" t="s">
        <v>29</v>
      </c>
      <c r="E29" s="15">
        <v>67</v>
      </c>
      <c r="F29" s="16">
        <f>'Bill 2.1-Total Petrol Station'!F29</f>
        <v>0</v>
      </c>
      <c r="G29" s="54">
        <f t="shared" si="2"/>
        <v>0</v>
      </c>
    </row>
    <row r="30" spans="2:7" ht="17.25" customHeight="1">
      <c r="B30" s="14" t="s">
        <v>248</v>
      </c>
      <c r="C30" s="30" t="s">
        <v>339</v>
      </c>
      <c r="D30" s="15" t="s">
        <v>29</v>
      </c>
      <c r="E30" s="15">
        <v>0</v>
      </c>
      <c r="F30" s="16">
        <f>'Bill 2.1-Total Petrol Station'!F30</f>
        <v>0</v>
      </c>
      <c r="G30" s="54">
        <f t="shared" si="2"/>
        <v>0</v>
      </c>
    </row>
    <row r="31" spans="2:7">
      <c r="B31" s="14" t="s">
        <v>42</v>
      </c>
      <c r="C31" s="56" t="s">
        <v>43</v>
      </c>
      <c r="D31" s="15"/>
      <c r="E31" s="15"/>
      <c r="F31" s="16"/>
      <c r="G31" s="54"/>
    </row>
    <row r="32" spans="2:7" ht="92.4">
      <c r="B32" s="14"/>
      <c r="C32" s="30" t="s">
        <v>317</v>
      </c>
      <c r="D32" s="15"/>
      <c r="E32" s="15"/>
      <c r="F32" s="16"/>
      <c r="G32" s="54"/>
    </row>
    <row r="33" spans="2:7">
      <c r="B33" s="14" t="s">
        <v>221</v>
      </c>
      <c r="C33" s="30" t="s">
        <v>67</v>
      </c>
      <c r="D33" s="15" t="s">
        <v>18</v>
      </c>
      <c r="E33" s="15">
        <v>3</v>
      </c>
      <c r="F33" s="16">
        <f>'Bill 2.1-Total Petrol Station'!F33</f>
        <v>0</v>
      </c>
      <c r="G33" s="54">
        <f>F33*E33</f>
        <v>0</v>
      </c>
    </row>
    <row r="34" spans="2:7" ht="13.8" thickBot="1">
      <c r="B34" s="14"/>
      <c r="C34" s="30"/>
      <c r="D34" s="15"/>
      <c r="E34" s="15"/>
      <c r="F34" s="16">
        <f>'Bill 2.1-Total Petrol Station'!F34</f>
        <v>0</v>
      </c>
      <c r="G34" s="54"/>
    </row>
    <row r="35" spans="2:7" ht="13.8" thickBot="1">
      <c r="B35" s="224" t="s">
        <v>310</v>
      </c>
      <c r="C35" s="178"/>
      <c r="D35" s="179"/>
      <c r="E35" s="180"/>
      <c r="F35" s="16">
        <f>'Bill 2.1-Total Petrol Station'!F35</f>
        <v>0</v>
      </c>
      <c r="G35" s="182">
        <f>SUM(G9:G33)</f>
        <v>0</v>
      </c>
    </row>
    <row r="36" spans="2:7">
      <c r="B36" s="14" t="s">
        <v>222</v>
      </c>
      <c r="C36" s="30" t="s">
        <v>68</v>
      </c>
      <c r="D36" s="15" t="s">
        <v>18</v>
      </c>
      <c r="E36" s="15">
        <v>1</v>
      </c>
      <c r="F36" s="16">
        <f>'Bill 2.1-Total Petrol Station'!F36</f>
        <v>0</v>
      </c>
      <c r="G36" s="54">
        <f t="shared" ref="G36:G41" si="3">F36*E36</f>
        <v>0</v>
      </c>
    </row>
    <row r="37" spans="2:7">
      <c r="B37" s="14" t="s">
        <v>223</v>
      </c>
      <c r="C37" s="30" t="s">
        <v>69</v>
      </c>
      <c r="D37" s="15" t="s">
        <v>18</v>
      </c>
      <c r="E37" s="15">
        <v>0</v>
      </c>
      <c r="F37" s="16">
        <f>'Bill 2.1-Total Petrol Station'!F37</f>
        <v>0</v>
      </c>
      <c r="G37" s="54">
        <f t="shared" si="3"/>
        <v>0</v>
      </c>
    </row>
    <row r="38" spans="2:7">
      <c r="B38" s="14" t="s">
        <v>224</v>
      </c>
      <c r="C38" s="30" t="s">
        <v>70</v>
      </c>
      <c r="D38" s="15" t="s">
        <v>18</v>
      </c>
      <c r="E38" s="15">
        <v>1</v>
      </c>
      <c r="F38" s="16">
        <f>'Bill 2.1-Total Petrol Station'!F38</f>
        <v>0</v>
      </c>
      <c r="G38" s="54">
        <f t="shared" si="3"/>
        <v>0</v>
      </c>
    </row>
    <row r="39" spans="2:7">
      <c r="B39" s="14" t="s">
        <v>225</v>
      </c>
      <c r="C39" s="30" t="s">
        <v>71</v>
      </c>
      <c r="D39" s="15" t="s">
        <v>18</v>
      </c>
      <c r="E39" s="15">
        <v>10</v>
      </c>
      <c r="F39" s="16">
        <f>'Bill 2.1-Total Petrol Station'!F39</f>
        <v>0</v>
      </c>
      <c r="G39" s="54">
        <f t="shared" si="3"/>
        <v>0</v>
      </c>
    </row>
    <row r="40" spans="2:7">
      <c r="B40" s="14" t="s">
        <v>249</v>
      </c>
      <c r="C40" s="30" t="s">
        <v>72</v>
      </c>
      <c r="D40" s="15" t="s">
        <v>18</v>
      </c>
      <c r="E40" s="15">
        <v>2</v>
      </c>
      <c r="F40" s="16">
        <f>'Bill 2.1-Total Petrol Station'!F40</f>
        <v>0</v>
      </c>
      <c r="G40" s="54">
        <f t="shared" si="3"/>
        <v>0</v>
      </c>
    </row>
    <row r="41" spans="2:7">
      <c r="B41" s="14" t="s">
        <v>250</v>
      </c>
      <c r="C41" s="30" t="s">
        <v>73</v>
      </c>
      <c r="D41" s="15" t="s">
        <v>18</v>
      </c>
      <c r="E41" s="15">
        <v>0</v>
      </c>
      <c r="F41" s="16">
        <f>'Bill 2.1-Total Petrol Station'!F41</f>
        <v>0</v>
      </c>
      <c r="G41" s="54">
        <f t="shared" si="3"/>
        <v>0</v>
      </c>
    </row>
    <row r="42" spans="2:7">
      <c r="B42" s="14"/>
      <c r="C42" s="56" t="s">
        <v>44</v>
      </c>
      <c r="D42" s="15"/>
      <c r="E42" s="15"/>
      <c r="F42" s="16"/>
      <c r="G42" s="54"/>
    </row>
    <row r="43" spans="2:7" ht="26.4">
      <c r="B43" s="14" t="s">
        <v>226</v>
      </c>
      <c r="C43" s="30" t="s">
        <v>74</v>
      </c>
      <c r="D43" s="15" t="s">
        <v>18</v>
      </c>
      <c r="E43" s="15">
        <v>5</v>
      </c>
      <c r="F43" s="16"/>
      <c r="G43" s="54">
        <f t="shared" ref="G43:G48" si="4">F43*E43</f>
        <v>0</v>
      </c>
    </row>
    <row r="44" spans="2:7" ht="26.4">
      <c r="B44" s="14" t="s">
        <v>227</v>
      </c>
      <c r="C44" s="30" t="s">
        <v>75</v>
      </c>
      <c r="D44" s="15" t="s">
        <v>18</v>
      </c>
      <c r="E44" s="15">
        <v>3</v>
      </c>
      <c r="F44" s="16"/>
      <c r="G44" s="54">
        <f t="shared" si="4"/>
        <v>0</v>
      </c>
    </row>
    <row r="45" spans="2:7" ht="39.6">
      <c r="B45" s="14" t="s">
        <v>228</v>
      </c>
      <c r="C45" s="30" t="s">
        <v>45</v>
      </c>
      <c r="D45" s="15" t="s">
        <v>18</v>
      </c>
      <c r="E45" s="15">
        <v>3</v>
      </c>
      <c r="F45" s="16"/>
      <c r="G45" s="54">
        <f t="shared" si="4"/>
        <v>0</v>
      </c>
    </row>
    <row r="46" spans="2:7" ht="39.6">
      <c r="B46" s="14" t="s">
        <v>229</v>
      </c>
      <c r="C46" s="30" t="s">
        <v>46</v>
      </c>
      <c r="D46" s="15" t="s">
        <v>18</v>
      </c>
      <c r="E46" s="15">
        <v>5</v>
      </c>
      <c r="F46" s="16"/>
      <c r="G46" s="54">
        <f t="shared" si="4"/>
        <v>0</v>
      </c>
    </row>
    <row r="47" spans="2:7" ht="39.6">
      <c r="B47" s="233" t="s">
        <v>230</v>
      </c>
      <c r="C47" s="234" t="s">
        <v>47</v>
      </c>
      <c r="D47" s="235" t="s">
        <v>18</v>
      </c>
      <c r="E47" s="235">
        <v>5</v>
      </c>
      <c r="F47" s="236"/>
      <c r="G47" s="237">
        <f t="shared" si="4"/>
        <v>0</v>
      </c>
    </row>
    <row r="48" spans="2:7" ht="39.6">
      <c r="B48" s="14" t="s">
        <v>231</v>
      </c>
      <c r="C48" s="30" t="s">
        <v>48</v>
      </c>
      <c r="D48" s="15" t="s">
        <v>18</v>
      </c>
      <c r="E48" s="15">
        <v>6</v>
      </c>
      <c r="F48" s="16"/>
      <c r="G48" s="54">
        <f t="shared" si="4"/>
        <v>0</v>
      </c>
    </row>
    <row r="49" spans="2:7">
      <c r="B49" s="14"/>
      <c r="C49" s="56" t="s">
        <v>49</v>
      </c>
      <c r="D49" s="15"/>
      <c r="E49" s="15"/>
      <c r="F49" s="16"/>
      <c r="G49" s="54"/>
    </row>
    <row r="50" spans="2:7" ht="39.6">
      <c r="B50" s="14" t="s">
        <v>232</v>
      </c>
      <c r="C50" s="30" t="s">
        <v>50</v>
      </c>
      <c r="D50" s="15" t="s">
        <v>32</v>
      </c>
      <c r="E50" s="15">
        <v>1</v>
      </c>
      <c r="F50" s="16"/>
      <c r="G50" s="54">
        <f>F50</f>
        <v>0</v>
      </c>
    </row>
    <row r="51" spans="2:7">
      <c r="B51" s="14"/>
      <c r="C51" s="30" t="s">
        <v>3</v>
      </c>
      <c r="D51" s="15"/>
      <c r="E51" s="15"/>
      <c r="F51" s="16"/>
      <c r="G51" s="54"/>
    </row>
    <row r="52" spans="2:7">
      <c r="B52" s="14"/>
      <c r="C52" s="30" t="s">
        <v>2</v>
      </c>
      <c r="D52" s="15"/>
      <c r="E52" s="15"/>
      <c r="F52" s="16"/>
      <c r="G52" s="54"/>
    </row>
    <row r="53" spans="2:7">
      <c r="B53" s="14"/>
      <c r="C53" s="56" t="s">
        <v>51</v>
      </c>
      <c r="D53" s="15"/>
      <c r="E53" s="15"/>
      <c r="F53" s="16"/>
      <c r="G53" s="54"/>
    </row>
    <row r="54" spans="2:7" ht="92.4">
      <c r="B54" s="14" t="s">
        <v>251</v>
      </c>
      <c r="C54" s="30" t="s">
        <v>76</v>
      </c>
      <c r="D54" s="15" t="s">
        <v>29</v>
      </c>
      <c r="E54" s="15">
        <v>6</v>
      </c>
      <c r="F54" s="16"/>
      <c r="G54" s="54">
        <f>F54*E54</f>
        <v>0</v>
      </c>
    </row>
    <row r="55" spans="2:7" ht="105.6">
      <c r="B55" s="14" t="s">
        <v>233</v>
      </c>
      <c r="C55" s="286" t="s">
        <v>398</v>
      </c>
      <c r="D55" s="15" t="s">
        <v>29</v>
      </c>
      <c r="E55" s="15">
        <v>0</v>
      </c>
      <c r="F55" s="16"/>
      <c r="G55" s="54">
        <f>E55*F55</f>
        <v>0</v>
      </c>
    </row>
    <row r="56" spans="2:7" ht="26.4">
      <c r="B56" s="14" t="s">
        <v>234</v>
      </c>
      <c r="C56" s="216" t="s">
        <v>52</v>
      </c>
      <c r="D56" s="15" t="s">
        <v>210</v>
      </c>
      <c r="E56" s="15">
        <f>20%*E55*2</f>
        <v>0</v>
      </c>
      <c r="F56" s="16"/>
      <c r="G56" s="54">
        <f>E56*F56</f>
        <v>0</v>
      </c>
    </row>
    <row r="57" spans="2:7" ht="39.6">
      <c r="B57" s="14" t="s">
        <v>309</v>
      </c>
      <c r="C57" s="216" t="s">
        <v>53</v>
      </c>
      <c r="D57" s="15" t="s">
        <v>32</v>
      </c>
      <c r="E57" s="15">
        <v>1</v>
      </c>
      <c r="F57" s="16"/>
      <c r="G57" s="54">
        <f>E57*F57</f>
        <v>0</v>
      </c>
    </row>
    <row r="58" spans="2:7">
      <c r="B58" s="14"/>
      <c r="C58" s="216" t="s">
        <v>3</v>
      </c>
      <c r="D58" s="15"/>
      <c r="E58" s="15"/>
      <c r="F58" s="16"/>
      <c r="G58" s="54"/>
    </row>
    <row r="59" spans="2:7">
      <c r="B59" s="14"/>
      <c r="C59" s="216" t="s">
        <v>2</v>
      </c>
      <c r="D59" s="15"/>
      <c r="E59" s="15"/>
      <c r="F59" s="16"/>
      <c r="G59" s="54"/>
    </row>
    <row r="60" spans="2:7">
      <c r="B60" s="14"/>
      <c r="C60" s="216" t="s">
        <v>4</v>
      </c>
      <c r="D60" s="15"/>
      <c r="E60" s="15"/>
      <c r="F60" s="16"/>
      <c r="G60" s="54"/>
    </row>
    <row r="61" spans="2:7">
      <c r="B61" s="14" t="s">
        <v>235</v>
      </c>
      <c r="C61" s="30" t="s">
        <v>54</v>
      </c>
      <c r="D61" s="15" t="s">
        <v>29</v>
      </c>
      <c r="E61" s="15"/>
      <c r="F61" s="16"/>
      <c r="G61" s="54">
        <f t="shared" ref="G61:G76" si="5">F61*E61</f>
        <v>0</v>
      </c>
    </row>
    <row r="62" spans="2:7" ht="26.4">
      <c r="B62" s="14" t="s">
        <v>236</v>
      </c>
      <c r="C62" s="30" t="s">
        <v>55</v>
      </c>
      <c r="D62" s="15" t="s">
        <v>29</v>
      </c>
      <c r="E62" s="15">
        <f>E9</f>
        <v>585</v>
      </c>
      <c r="F62" s="16"/>
      <c r="G62" s="54">
        <f t="shared" si="5"/>
        <v>0</v>
      </c>
    </row>
    <row r="63" spans="2:7" ht="26.4">
      <c r="B63" s="14" t="s">
        <v>56</v>
      </c>
      <c r="C63" s="56" t="s">
        <v>57</v>
      </c>
      <c r="D63" s="15"/>
      <c r="E63" s="15"/>
      <c r="F63" s="16"/>
      <c r="G63" s="54"/>
    </row>
    <row r="64" spans="2:7">
      <c r="B64" s="14"/>
      <c r="C64" s="30" t="s">
        <v>58</v>
      </c>
      <c r="D64" s="15"/>
      <c r="E64" s="15"/>
      <c r="F64" s="16"/>
      <c r="G64" s="54"/>
    </row>
    <row r="65" spans="2:241" s="164" customFormat="1">
      <c r="B65" s="14"/>
      <c r="C65" s="30" t="s">
        <v>59</v>
      </c>
      <c r="D65" s="15"/>
      <c r="E65" s="15"/>
      <c r="F65" s="16"/>
      <c r="G65" s="184"/>
    </row>
    <row r="66" spans="2:241" ht="14.4">
      <c r="B66" s="14" t="s">
        <v>237</v>
      </c>
      <c r="C66" s="30" t="s">
        <v>60</v>
      </c>
      <c r="D66" s="15" t="s">
        <v>210</v>
      </c>
      <c r="E66" s="231">
        <f>(3.142*0.4*0.4)*E10</f>
        <v>8.5462400000000009</v>
      </c>
      <c r="F66" s="16"/>
      <c r="G66" s="54">
        <f t="shared" si="5"/>
        <v>0</v>
      </c>
    </row>
    <row r="67" spans="2:241" ht="14.4">
      <c r="B67" s="14" t="s">
        <v>238</v>
      </c>
      <c r="C67" s="30" t="s">
        <v>61</v>
      </c>
      <c r="D67" s="15" t="s">
        <v>210</v>
      </c>
      <c r="E67" s="231">
        <f>(3.142*0.4*0.4)*E10</f>
        <v>8.5462400000000009</v>
      </c>
      <c r="F67" s="16"/>
      <c r="G67" s="54">
        <f t="shared" si="5"/>
        <v>0</v>
      </c>
    </row>
    <row r="68" spans="2:241" ht="14.4">
      <c r="B68" s="14" t="s">
        <v>239</v>
      </c>
      <c r="C68" s="30" t="s">
        <v>62</v>
      </c>
      <c r="D68" s="15" t="s">
        <v>210</v>
      </c>
      <c r="E68" s="231">
        <f>(3.142*0.4*0.4)*E10</f>
        <v>8.5462400000000009</v>
      </c>
      <c r="F68" s="16"/>
      <c r="G68" s="54">
        <f t="shared" si="5"/>
        <v>0</v>
      </c>
    </row>
    <row r="69" spans="2:241" ht="13.8" thickBot="1">
      <c r="B69" s="14"/>
      <c r="C69" s="30"/>
      <c r="D69" s="15"/>
      <c r="E69" s="231"/>
      <c r="F69" s="16"/>
      <c r="G69" s="54"/>
    </row>
    <row r="70" spans="2:241" ht="13.8" thickBot="1">
      <c r="B70" s="185" t="s">
        <v>310</v>
      </c>
      <c r="C70" s="186"/>
      <c r="D70" s="40"/>
      <c r="E70" s="41"/>
      <c r="F70" s="187"/>
      <c r="G70" s="188">
        <f>SUM(G36:G68)</f>
        <v>0</v>
      </c>
    </row>
    <row r="71" spans="2:241">
      <c r="B71" s="14"/>
      <c r="C71" s="30" t="s">
        <v>63</v>
      </c>
      <c r="D71" s="15"/>
      <c r="E71" s="15"/>
      <c r="F71" s="16"/>
      <c r="G71" s="54"/>
    </row>
    <row r="72" spans="2:241" ht="14.4">
      <c r="B72" s="14" t="s">
        <v>240</v>
      </c>
      <c r="C72" s="30" t="s">
        <v>60</v>
      </c>
      <c r="D72" s="15" t="s">
        <v>210</v>
      </c>
      <c r="E72" s="231">
        <f>(3.142*0.6*0.6)*E10*0.5</f>
        <v>9.6145199999999988</v>
      </c>
      <c r="F72" s="16"/>
      <c r="G72" s="54">
        <f t="shared" si="5"/>
        <v>0</v>
      </c>
    </row>
    <row r="73" spans="2:241" ht="14.4">
      <c r="B73" s="14" t="s">
        <v>241</v>
      </c>
      <c r="C73" s="30" t="s">
        <v>61</v>
      </c>
      <c r="D73" s="15" t="s">
        <v>210</v>
      </c>
      <c r="E73" s="231">
        <f>(3.142*0.6*0.6)*E10*0.5</f>
        <v>9.6145199999999988</v>
      </c>
      <c r="F73" s="16"/>
      <c r="G73" s="54">
        <f t="shared" si="5"/>
        <v>0</v>
      </c>
    </row>
    <row r="74" spans="2:241" ht="14.4">
      <c r="B74" s="14" t="s">
        <v>242</v>
      </c>
      <c r="C74" s="30" t="s">
        <v>62</v>
      </c>
      <c r="D74" s="15" t="s">
        <v>210</v>
      </c>
      <c r="E74" s="231">
        <f>(3.142*0.6*0.6)*E10*0.5</f>
        <v>9.6145199999999988</v>
      </c>
      <c r="F74" s="16"/>
      <c r="G74" s="54">
        <f t="shared" si="5"/>
        <v>0</v>
      </c>
    </row>
    <row r="75" spans="2:241" ht="43.5" customHeight="1">
      <c r="B75" s="14"/>
      <c r="C75" s="30" t="s">
        <v>312</v>
      </c>
      <c r="D75" s="15"/>
      <c r="E75" s="15"/>
      <c r="F75" s="16"/>
      <c r="G75" s="54"/>
    </row>
    <row r="76" spans="2:241">
      <c r="B76" s="14" t="s">
        <v>243</v>
      </c>
      <c r="C76" s="30" t="s">
        <v>313</v>
      </c>
      <c r="D76" s="15" t="s">
        <v>29</v>
      </c>
      <c r="E76" s="15">
        <f>25%*E9</f>
        <v>146.25</v>
      </c>
      <c r="F76" s="16"/>
      <c r="G76" s="54">
        <f t="shared" si="5"/>
        <v>0</v>
      </c>
    </row>
    <row r="77" spans="2:241" ht="41.4">
      <c r="B77" s="291"/>
      <c r="C77" s="292" t="s">
        <v>406</v>
      </c>
      <c r="D77" s="293"/>
      <c r="E77" s="288"/>
      <c r="F77" s="16">
        <f>'Bill 2.1-Total Petrol Station'!F78</f>
        <v>0</v>
      </c>
      <c r="G77" s="287"/>
    </row>
    <row r="78" spans="2:241" ht="26.4">
      <c r="B78" s="294" t="s">
        <v>407</v>
      </c>
      <c r="C78" s="295" t="s">
        <v>411</v>
      </c>
      <c r="D78" s="296" t="s">
        <v>409</v>
      </c>
      <c r="E78" s="297">
        <v>100</v>
      </c>
      <c r="F78" s="298"/>
      <c r="G78" s="299">
        <f>E78*F78</f>
        <v>0</v>
      </c>
    </row>
    <row r="79" spans="2:241" ht="13.8" thickBot="1">
      <c r="B79" s="220"/>
      <c r="C79" s="44"/>
      <c r="D79" s="36"/>
      <c r="E79" s="36"/>
      <c r="F79" s="37"/>
      <c r="G79" s="223"/>
    </row>
    <row r="80" spans="2:241" s="8" customFormat="1" ht="13.8" thickBot="1">
      <c r="B80" s="185" t="s">
        <v>310</v>
      </c>
      <c r="C80" s="186"/>
      <c r="D80" s="40"/>
      <c r="E80" s="41"/>
      <c r="F80" s="187"/>
      <c r="G80" s="188">
        <f>SUM(G72:G78)</f>
        <v>0</v>
      </c>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c r="HO80" s="18"/>
      <c r="HP80" s="18"/>
      <c r="HQ80" s="18"/>
      <c r="HR80" s="18"/>
      <c r="HS80" s="18"/>
      <c r="HT80" s="18"/>
      <c r="HU80" s="18"/>
      <c r="HV80" s="18"/>
      <c r="HW80" s="18"/>
      <c r="HX80" s="18"/>
      <c r="HY80" s="18"/>
      <c r="HZ80" s="18"/>
      <c r="IA80" s="18"/>
      <c r="IB80" s="18"/>
      <c r="IC80" s="18"/>
      <c r="ID80" s="18"/>
      <c r="IE80" s="18"/>
      <c r="IF80" s="18"/>
      <c r="IG80" s="18"/>
    </row>
  </sheetData>
  <mergeCells count="3">
    <mergeCell ref="B1:G1"/>
    <mergeCell ref="B2:G2"/>
    <mergeCell ref="B3:G3"/>
  </mergeCells>
  <printOptions horizontalCentered="1"/>
  <pageMargins left="0.70866141732283472" right="0.70866141732283472" top="0.74803149606299213" bottom="0.74803149606299213" header="0.31496062992125984" footer="0.31496062992125984"/>
  <pageSetup paperSize="9" scale="68" fitToHeight="0" orientation="portrait" r:id="rId1"/>
  <headerFooter>
    <oddFooter>&amp;L&amp;"Cambria,Regular"&amp;10Prepared by Tana Water Works Development Agency&amp;C&amp;"Cambria,Regular"&amp;10&amp;P of &amp;N</oddFooter>
  </headerFooter>
  <rowBreaks count="2" manualBreakCount="2">
    <brk id="35" max="16383" man="1"/>
    <brk id="7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D44"/>
  <sheetViews>
    <sheetView view="pageBreakPreview" topLeftCell="B1" zoomScaleNormal="100" zoomScaleSheetLayoutView="100" workbookViewId="0">
      <selection activeCell="D9" sqref="D9"/>
    </sheetView>
  </sheetViews>
  <sheetFormatPr defaultColWidth="9.109375" defaultRowHeight="16.5" customHeight="1"/>
  <cols>
    <col min="1" max="1" width="3.44140625" style="165" customWidth="1"/>
    <col min="2" max="2" width="10.88671875" style="165" customWidth="1"/>
    <col min="3" max="3" width="70.88671875" style="165" customWidth="1"/>
    <col min="4" max="4" width="20.88671875" style="165" customWidth="1"/>
    <col min="5" max="16384" width="9.109375" style="165"/>
  </cols>
  <sheetData>
    <row r="1" spans="2:4" ht="16.5" customHeight="1" thickBot="1"/>
    <row r="2" spans="2:4" ht="20.100000000000001" customHeight="1" thickBot="1">
      <c r="B2" s="353" t="str">
        <f>'Bill 2.1-Total Petrol Station'!B2:G2</f>
        <v>PROPOSED LAST MILE CONNECTIVITY FOR MAUA SEWERAGE PROJECT</v>
      </c>
      <c r="C2" s="354"/>
      <c r="D2" s="355"/>
    </row>
    <row r="3" spans="2:4" ht="20.100000000000001" customHeight="1" thickBot="1">
      <c r="B3" s="356" t="s">
        <v>346</v>
      </c>
      <c r="C3" s="357"/>
      <c r="D3" s="358"/>
    </row>
    <row r="4" spans="2:4" ht="16.5" customHeight="1">
      <c r="B4" s="166"/>
      <c r="C4" s="167"/>
      <c r="D4" s="168" t="s">
        <v>115</v>
      </c>
    </row>
    <row r="5" spans="2:4" ht="16.5" customHeight="1" thickBot="1">
      <c r="B5" s="169"/>
      <c r="C5" s="170"/>
      <c r="D5" s="171" t="s">
        <v>126</v>
      </c>
    </row>
    <row r="6" spans="2:4" ht="16.5" customHeight="1">
      <c r="B6" s="101"/>
      <c r="C6" s="102"/>
      <c r="D6" s="103"/>
    </row>
    <row r="7" spans="2:4" ht="16.5" customHeight="1">
      <c r="B7" s="94"/>
      <c r="C7" s="91" t="s">
        <v>64</v>
      </c>
      <c r="D7" s="92">
        <f>'Bill 2.1.2-Maua terty 1'!G35</f>
        <v>0</v>
      </c>
    </row>
    <row r="8" spans="2:4" ht="16.5" customHeight="1">
      <c r="B8" s="94"/>
      <c r="C8" s="91"/>
      <c r="D8" s="92"/>
    </row>
    <row r="9" spans="2:4" s="172" customFormat="1" ht="16.5" customHeight="1">
      <c r="B9" s="94"/>
      <c r="C9" s="91" t="s">
        <v>65</v>
      </c>
      <c r="D9" s="92">
        <f>'Bill 2.1.2-Maua terty 1'!G70</f>
        <v>0</v>
      </c>
    </row>
    <row r="10" spans="2:4" s="172" customFormat="1" ht="16.5" customHeight="1">
      <c r="B10" s="94"/>
      <c r="C10" s="91"/>
      <c r="D10" s="92"/>
    </row>
    <row r="11" spans="2:4" ht="16.5" customHeight="1">
      <c r="B11" s="94"/>
      <c r="C11" s="91" t="s">
        <v>66</v>
      </c>
      <c r="D11" s="92">
        <f>'Bill 2.1.2-Maua terty 1'!G80</f>
        <v>0</v>
      </c>
    </row>
    <row r="12" spans="2:4" ht="16.5" customHeight="1">
      <c r="B12" s="94"/>
      <c r="C12" s="91"/>
      <c r="D12" s="92"/>
    </row>
    <row r="13" spans="2:4" ht="16.5" customHeight="1">
      <c r="B13" s="94"/>
      <c r="C13" s="91"/>
      <c r="D13" s="92"/>
    </row>
    <row r="14" spans="2:4" ht="16.5" customHeight="1">
      <c r="B14" s="94"/>
      <c r="C14" s="91"/>
      <c r="D14" s="92"/>
    </row>
    <row r="15" spans="2:4" ht="16.5" customHeight="1">
      <c r="B15" s="94"/>
      <c r="C15" s="91"/>
      <c r="D15" s="92"/>
    </row>
    <row r="16" spans="2:4" ht="16.5" customHeight="1">
      <c r="B16" s="94"/>
      <c r="C16" s="91"/>
      <c r="D16" s="92"/>
    </row>
    <row r="17" spans="2:4" ht="16.5" customHeight="1">
      <c r="B17" s="94"/>
      <c r="C17" s="91"/>
      <c r="D17" s="92"/>
    </row>
    <row r="18" spans="2:4" ht="16.5" customHeight="1">
      <c r="B18" s="94"/>
      <c r="C18" s="91"/>
      <c r="D18" s="92"/>
    </row>
    <row r="19" spans="2:4" ht="16.5" customHeight="1">
      <c r="B19" s="94"/>
      <c r="C19" s="91"/>
      <c r="D19" s="92"/>
    </row>
    <row r="20" spans="2:4" ht="16.5" customHeight="1">
      <c r="B20" s="94"/>
      <c r="C20" s="91"/>
      <c r="D20" s="92"/>
    </row>
    <row r="21" spans="2:4" ht="16.5" customHeight="1">
      <c r="B21" s="94"/>
      <c r="C21" s="91"/>
      <c r="D21" s="92"/>
    </row>
    <row r="22" spans="2:4" ht="16.5" customHeight="1">
      <c r="B22" s="94"/>
      <c r="C22" s="91"/>
      <c r="D22" s="92"/>
    </row>
    <row r="23" spans="2:4" ht="16.5" customHeight="1">
      <c r="B23" s="94"/>
      <c r="C23" s="91"/>
      <c r="D23" s="92"/>
    </row>
    <row r="24" spans="2:4" ht="16.5" customHeight="1">
      <c r="B24" s="94"/>
      <c r="C24" s="91"/>
      <c r="D24" s="92"/>
    </row>
    <row r="25" spans="2:4" ht="16.5" customHeight="1">
      <c r="B25" s="94"/>
      <c r="C25" s="91"/>
      <c r="D25" s="92"/>
    </row>
    <row r="26" spans="2:4" ht="16.5" customHeight="1">
      <c r="B26" s="94"/>
      <c r="C26" s="91"/>
      <c r="D26" s="92"/>
    </row>
    <row r="27" spans="2:4" ht="16.5" customHeight="1">
      <c r="B27" s="94"/>
      <c r="C27" s="91"/>
      <c r="D27" s="92"/>
    </row>
    <row r="28" spans="2:4" ht="16.5" customHeight="1">
      <c r="B28" s="94"/>
      <c r="C28" s="91"/>
      <c r="D28" s="92"/>
    </row>
    <row r="29" spans="2:4" ht="16.5" customHeight="1">
      <c r="B29" s="94"/>
      <c r="C29" s="91"/>
      <c r="D29" s="92"/>
    </row>
    <row r="30" spans="2:4" ht="16.5" customHeight="1">
      <c r="B30" s="94"/>
      <c r="C30" s="91"/>
      <c r="D30" s="92"/>
    </row>
    <row r="31" spans="2:4" ht="16.5" customHeight="1">
      <c r="B31" s="94"/>
      <c r="C31" s="91"/>
      <c r="D31" s="92"/>
    </row>
    <row r="32" spans="2:4" ht="16.5" customHeight="1">
      <c r="B32" s="94"/>
      <c r="C32" s="91"/>
      <c r="D32" s="92"/>
    </row>
    <row r="33" spans="2:4" ht="16.5" customHeight="1">
      <c r="B33" s="94"/>
      <c r="C33" s="91"/>
      <c r="D33" s="92"/>
    </row>
    <row r="34" spans="2:4" ht="16.5" customHeight="1">
      <c r="B34" s="94"/>
      <c r="C34" s="91"/>
      <c r="D34" s="92"/>
    </row>
    <row r="35" spans="2:4" ht="16.5" customHeight="1">
      <c r="B35" s="94"/>
      <c r="C35" s="91"/>
      <c r="D35" s="92"/>
    </row>
    <row r="36" spans="2:4" ht="16.5" customHeight="1">
      <c r="B36" s="94"/>
      <c r="C36" s="91"/>
      <c r="D36" s="92"/>
    </row>
    <row r="37" spans="2:4" ht="16.5" customHeight="1">
      <c r="B37" s="94"/>
      <c r="C37" s="91"/>
      <c r="D37" s="92"/>
    </row>
    <row r="38" spans="2:4" ht="16.5" customHeight="1">
      <c r="B38" s="94"/>
      <c r="C38" s="91"/>
      <c r="D38" s="92"/>
    </row>
    <row r="39" spans="2:4" ht="16.5" customHeight="1">
      <c r="B39" s="94"/>
      <c r="C39" s="91"/>
      <c r="D39" s="92"/>
    </row>
    <row r="40" spans="2:4" ht="16.5" customHeight="1">
      <c r="B40" s="94"/>
      <c r="C40" s="91"/>
      <c r="D40" s="92"/>
    </row>
    <row r="41" spans="2:4" ht="16.5" customHeight="1">
      <c r="B41" s="94"/>
      <c r="C41" s="91"/>
      <c r="D41" s="92"/>
    </row>
    <row r="42" spans="2:4" ht="16.5" customHeight="1">
      <c r="B42" s="94"/>
      <c r="C42" s="91"/>
      <c r="D42" s="92"/>
    </row>
    <row r="43" spans="2:4" ht="16.5" customHeight="1" thickBot="1">
      <c r="B43" s="94"/>
      <c r="C43" s="91"/>
      <c r="D43" s="92"/>
    </row>
    <row r="44" spans="2:4" ht="16.5" customHeight="1" thickBot="1">
      <c r="B44" s="98"/>
      <c r="C44" s="99" t="s">
        <v>117</v>
      </c>
      <c r="D44" s="100">
        <f>SUM(D7:D11)</f>
        <v>0</v>
      </c>
    </row>
  </sheetData>
  <mergeCells count="2">
    <mergeCell ref="B2:D2"/>
    <mergeCell ref="B3:D3"/>
  </mergeCells>
  <printOptions horizontalCentered="1"/>
  <pageMargins left="0.7" right="0.7" top="0.75" bottom="0.75" header="0.3" footer="0.3"/>
  <pageSetup paperSize="9" scale="85" fitToHeight="0" orientation="portrait" r:id="rId1"/>
  <headerFooter>
    <oddFooter>&amp;L&amp;"Cambria,Regular"&amp;9Prepared by Tana Water Works Development Agency&amp;C&amp;"Cambria,Regular"&amp;10&amp;P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S w i f t T o k e n s   x m l n s : x s d = " h t t p : / / w w w . w 3 . o r g / 2 0 0 1 / X M L S c h e m a "   x m l n s : x s i = " h t t p : / / w w w . w 3 . o r g / 2 0 0 1 / X M L S c h e m a - i n s t a n c e " > < T o k e n s / > < / S w i f t T o k e n s > 
</file>

<file path=customXml/itemProps1.xml><?xml version="1.0" encoding="utf-8"?>
<ds:datastoreItem xmlns:ds="http://schemas.openxmlformats.org/officeDocument/2006/customXml" ds:itemID="{2DA51E57-E8CF-4A18-A0EC-D9BF5C1F71EB}">
  <ds:schemaRefs>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56</vt:i4>
      </vt:variant>
    </vt:vector>
  </HeadingPairs>
  <TitlesOfParts>
    <vt:vector size="95" baseType="lpstr">
      <vt:lpstr>Grand Summary</vt:lpstr>
      <vt:lpstr>Bill 1 - P&amp;G</vt:lpstr>
      <vt:lpstr>Bill 1 Collection Sheet</vt:lpstr>
      <vt:lpstr>Bill 2.1-Total Petrol Station</vt:lpstr>
      <vt:lpstr>Bill 2.1 Collection Sheet</vt:lpstr>
      <vt:lpstr>Bill 2.1.1-Khetias SecondrySewr</vt:lpstr>
      <vt:lpstr>Bill 2.1.1 Collection Sheet</vt:lpstr>
      <vt:lpstr>Bill 2.1.2-Maua terty 1</vt:lpstr>
      <vt:lpstr>Bill 2.1.2 Collection Sheet.</vt:lpstr>
      <vt:lpstr>Bill 2.1.3-Milimani tertiary</vt:lpstr>
      <vt:lpstr>Bill 2.1.3 Collection Sheet</vt:lpstr>
      <vt:lpstr>Bill 2.1.4-Robins tertiary</vt:lpstr>
      <vt:lpstr>Bill 2.1.4 Collection Sheet</vt:lpstr>
      <vt:lpstr>Bill 2.2-equity tert Sewer</vt:lpstr>
      <vt:lpstr>Bill 2.2 Collection Sheet</vt:lpstr>
      <vt:lpstr>Bill 2.3 Bei Sawa Line</vt:lpstr>
      <vt:lpstr>Bill 2.3 Collection Sheet </vt:lpstr>
      <vt:lpstr>Bill 2.4-Nyambene Hospital</vt:lpstr>
      <vt:lpstr>Bill 2.4 Collection Sheet</vt:lpstr>
      <vt:lpstr>Bill 2.5-LVS mrkt Se</vt:lpstr>
      <vt:lpstr>Bill 2.5 Collection Sheet</vt:lpstr>
      <vt:lpstr>Bill 2.6-Maua TVET</vt:lpstr>
      <vt:lpstr>Bill 2.6 Collection Sheet </vt:lpstr>
      <vt:lpstr>Bill 2.7-Methodist line 1</vt:lpstr>
      <vt:lpstr>Bill 2.7 Collection Sheet</vt:lpstr>
      <vt:lpstr>Bill 2.7.1Methodist Line 2 </vt:lpstr>
      <vt:lpstr>Bill 2.7.1 Collection Sheet</vt:lpstr>
      <vt:lpstr>Bill 2.8-MauaTertry2</vt:lpstr>
      <vt:lpstr>Bill 2.8Collection Sheet.</vt:lpstr>
      <vt:lpstr>Bill 2.8.1 last mile </vt:lpstr>
      <vt:lpstr>Bill 2.8.1 Collection Sheet</vt:lpstr>
      <vt:lpstr>Bill 2.9 Last mile 2</vt:lpstr>
      <vt:lpstr>Bill 2.9 Collection Sheet</vt:lpstr>
      <vt:lpstr>Bill 2.9.1 Total LM</vt:lpstr>
      <vt:lpstr>Bill 2.9.2 Collection sheet</vt:lpstr>
      <vt:lpstr>Bill 3 Repair works</vt:lpstr>
      <vt:lpstr>Bill 3 Collection Sheet</vt:lpstr>
      <vt:lpstr>Bill 4 Dayworks</vt:lpstr>
      <vt:lpstr>Collection Sheet Bill No.4</vt:lpstr>
      <vt:lpstr>'Bill 1 - P&amp;G'!Print_Area</vt:lpstr>
      <vt:lpstr>'Bill 1 Collection Sheet'!Print_Area</vt:lpstr>
      <vt:lpstr>'Bill 2.1 Collection Sheet'!Print_Area</vt:lpstr>
      <vt:lpstr>'Bill 2.1.1 Collection Sheet'!Print_Area</vt:lpstr>
      <vt:lpstr>'Bill 2.1.1-Khetias SecondrySewr'!Print_Area</vt:lpstr>
      <vt:lpstr>'Bill 2.1.2 Collection Sheet.'!Print_Area</vt:lpstr>
      <vt:lpstr>'Bill 2.1.3 Collection Sheet'!Print_Area</vt:lpstr>
      <vt:lpstr>'Bill 2.1.3-Milimani tertiary'!Print_Area</vt:lpstr>
      <vt:lpstr>'Bill 2.1.4 Collection Sheet'!Print_Area</vt:lpstr>
      <vt:lpstr>'Bill 2.1.4-Robins tertiary'!Print_Area</vt:lpstr>
      <vt:lpstr>'Bill 2.1-Total Petrol Station'!Print_Area</vt:lpstr>
      <vt:lpstr>'Bill 2.2 Collection Sheet'!Print_Area</vt:lpstr>
      <vt:lpstr>'Bill 2.2-equity tert Sewer'!Print_Area</vt:lpstr>
      <vt:lpstr>'Bill 2.3 Bei Sawa Line'!Print_Area</vt:lpstr>
      <vt:lpstr>'Bill 2.4 Collection Sheet'!Print_Area</vt:lpstr>
      <vt:lpstr>'Bill 2.4-Nyambene Hospital'!Print_Area</vt:lpstr>
      <vt:lpstr>'Bill 2.5 Collection Sheet'!Print_Area</vt:lpstr>
      <vt:lpstr>'Bill 2.5-LVS mrkt Se'!Print_Area</vt:lpstr>
      <vt:lpstr>'Bill 2.6 Collection Sheet '!Print_Area</vt:lpstr>
      <vt:lpstr>'Bill 2.6-Maua TVET'!Print_Area</vt:lpstr>
      <vt:lpstr>'Bill 2.7 Collection Sheet'!Print_Area</vt:lpstr>
      <vt:lpstr>'Bill 2.7.1 Collection Sheet'!Print_Area</vt:lpstr>
      <vt:lpstr>'Bill 2.7.1Methodist Line 2 '!Print_Area</vt:lpstr>
      <vt:lpstr>'Bill 2.7-Methodist line 1'!Print_Area</vt:lpstr>
      <vt:lpstr>'Bill 2.8.1 Collection Sheet'!Print_Area</vt:lpstr>
      <vt:lpstr>'Bill 2.8.1 last mile '!Print_Area</vt:lpstr>
      <vt:lpstr>'Bill 2.8Collection Sheet.'!Print_Area</vt:lpstr>
      <vt:lpstr>'Bill 2.8-MauaTertry2'!Print_Area</vt:lpstr>
      <vt:lpstr>'Bill 2.9 Collection Sheet'!Print_Area</vt:lpstr>
      <vt:lpstr>'Bill 2.9 Last mile 2'!Print_Area</vt:lpstr>
      <vt:lpstr>'Bill 2.9.1 Total LM'!Print_Area</vt:lpstr>
      <vt:lpstr>'Bill 2.9.2 Collection sheet'!Print_Area</vt:lpstr>
      <vt:lpstr>'Bill 3 Collection Sheet'!Print_Area</vt:lpstr>
      <vt:lpstr>'Bill 3 Repair works'!Print_Area</vt:lpstr>
      <vt:lpstr>'Bill 4 Dayworks'!Print_Area</vt:lpstr>
      <vt:lpstr>'Collection Sheet Bill No.4'!Print_Area</vt:lpstr>
      <vt:lpstr>'Grand Summary'!Print_Area</vt:lpstr>
      <vt:lpstr>'Bill 1 - P&amp;G'!Print_Titles</vt:lpstr>
      <vt:lpstr>'Bill 2.1.1-Khetias SecondrySewr'!Print_Titles</vt:lpstr>
      <vt:lpstr>'Bill 2.1.2-Maua terty 1'!Print_Titles</vt:lpstr>
      <vt:lpstr>'Bill 2.1.3-Milimani tertiary'!Print_Titles</vt:lpstr>
      <vt:lpstr>'Bill 2.1.4-Robins tertiary'!Print_Titles</vt:lpstr>
      <vt:lpstr>'Bill 2.1-Total Petrol Station'!Print_Titles</vt:lpstr>
      <vt:lpstr>'Bill 2.2-equity tert Sewer'!Print_Titles</vt:lpstr>
      <vt:lpstr>'Bill 2.3 Bei Sawa Line'!Print_Titles</vt:lpstr>
      <vt:lpstr>'Bill 2.4-Nyambene Hospital'!Print_Titles</vt:lpstr>
      <vt:lpstr>'Bill 2.5-LVS mrkt Se'!Print_Titles</vt:lpstr>
      <vt:lpstr>'Bill 2.6-Maua TVET'!Print_Titles</vt:lpstr>
      <vt:lpstr>'Bill 2.7.1Methodist Line 2 '!Print_Titles</vt:lpstr>
      <vt:lpstr>'Bill 2.7-Methodist line 1'!Print_Titles</vt:lpstr>
      <vt:lpstr>'Bill 2.8.1 last mile '!Print_Titles</vt:lpstr>
      <vt:lpstr>'Bill 2.8-MauaTertry2'!Print_Titles</vt:lpstr>
      <vt:lpstr>'Bill 2.9 Last mile 2'!Print_Titles</vt:lpstr>
      <vt:lpstr>'Bill 4 Dayworks'!Print_Titles</vt:lpstr>
      <vt:lpstr>'Collection Sheet Bill No.4'!Print_Titles</vt:lpstr>
      <vt:lpstr>'Grand 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Rogoi Irungu</dc:creator>
  <cp:lastModifiedBy>bernard Njicha</cp:lastModifiedBy>
  <cp:lastPrinted>2024-04-23T12:28:08Z</cp:lastPrinted>
  <dcterms:created xsi:type="dcterms:W3CDTF">2019-11-11T13:06:44Z</dcterms:created>
  <dcterms:modified xsi:type="dcterms:W3CDTF">2024-05-21T12:52:28Z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SwiftJobName">
    <vt:lpwstr/>
  </property>
  <property fmtid="{D5CDD505-2E9C-101B-9397-08002B2CF9AE}" pid="3" name="PlanSwiftJobGuid">
    <vt:lpwstr/>
  </property>
  <property fmtid="{D5CDD505-2E9C-101B-9397-08002B2CF9AE}" pid="4" name="LinkedDataId">
    <vt:lpwstr>{2DA51E57-E8CF-4A18-A0EC-D9BF5C1F71EB}</vt:lpwstr>
  </property>
</Properties>
</file>