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User\Desktop\23.10.2024\"/>
    </mc:Choice>
  </mc:AlternateContent>
  <xr:revisionPtr revIDLastSave="0" documentId="8_{275AD1F3-0CF7-4DC0-9575-BA1ED7B0A51E}" xr6:coauthVersionLast="47" xr6:coauthVersionMax="47" xr10:uidLastSave="{00000000-0000-0000-0000-000000000000}"/>
  <bookViews>
    <workbookView xWindow="-98" yWindow="-98" windowWidth="21795" windowHeight="12975" xr2:uid="{F9D7CC7A-9C5D-4642-AF53-B731E352FD56}"/>
  </bookViews>
  <sheets>
    <sheet name="Summary sheet" sheetId="4" r:id="rId1"/>
    <sheet name="Preliminary" sheetId="5" r:id="rId2"/>
    <sheet name="BILL NO.1 intake works" sheetId="1" r:id="rId3"/>
    <sheet name="BILL NO.2 Gravity main works" sheetId="2" r:id="rId4"/>
    <sheet name="BILL NO.3 TIGITHI distribution" sheetId="3" r:id="rId5"/>
    <sheet name="BILL NO.4 community training " sheetId="6" r:id="rId6"/>
    <sheet name="BILL NO.5-LINE BRANCH"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3" l="1"/>
  <c r="F40" i="3" s="1"/>
  <c r="F20" i="3"/>
  <c r="F39" i="3" s="1"/>
  <c r="F19" i="3"/>
  <c r="F38" i="3" s="1"/>
  <c r="F18" i="3"/>
  <c r="F37" i="3" s="1"/>
  <c r="F17" i="3"/>
  <c r="F36" i="3" s="1"/>
  <c r="H9" i="5" l="1"/>
  <c r="H10" i="5"/>
  <c r="H11" i="5"/>
  <c r="H12" i="5"/>
  <c r="H13" i="5"/>
  <c r="H14" i="5"/>
  <c r="H8" i="5"/>
  <c r="H25" i="7" l="1"/>
  <c r="H62" i="3"/>
</calcChain>
</file>

<file path=xl/sharedStrings.xml><?xml version="1.0" encoding="utf-8"?>
<sst xmlns="http://schemas.openxmlformats.org/spreadsheetml/2006/main" count="389" uniqueCount="252">
  <si>
    <t xml:space="preserve"> INTAKE WORKS</t>
  </si>
  <si>
    <t>ITEM</t>
  </si>
  <si>
    <t>DESCRIPTION</t>
  </si>
  <si>
    <t>UNIT</t>
  </si>
  <si>
    <t>QTY</t>
  </si>
  <si>
    <t xml:space="preserve"> RATE </t>
  </si>
  <si>
    <t xml:space="preserve"> AMOUNT </t>
  </si>
  <si>
    <t>DEWATERING (Diversion Channel)</t>
  </si>
  <si>
    <t>Item</t>
  </si>
  <si>
    <r>
      <t>m</t>
    </r>
    <r>
      <rPr>
        <vertAlign val="superscript"/>
        <sz val="12"/>
        <color rgb="FF000000"/>
        <rFont val="Times New Roman"/>
        <family val="1"/>
      </rPr>
      <t>2</t>
    </r>
  </si>
  <si>
    <t>Concrete blinding class 15, 75mm thick to base slab</t>
  </si>
  <si>
    <r>
      <t>m</t>
    </r>
    <r>
      <rPr>
        <vertAlign val="superscript"/>
        <sz val="12"/>
        <color rgb="FF000000"/>
        <rFont val="Times New Roman"/>
        <family val="1"/>
      </rPr>
      <t>3</t>
    </r>
  </si>
  <si>
    <t>Vibrated reinforced concrete class 25 weir wall as per the drawings</t>
  </si>
  <si>
    <t>SHUTTERING</t>
  </si>
  <si>
    <t>Provide and fix shuttering including propping, strutting and striking at the edge of base slab 150mm wide</t>
  </si>
  <si>
    <t>m</t>
  </si>
  <si>
    <t xml:space="preserve">Provide and fix shuttering including propping, strutting and striking at the edge of the wall as per the drawings </t>
  </si>
  <si>
    <t>STEEL</t>
  </si>
  <si>
    <t>kg</t>
  </si>
  <si>
    <t>No.</t>
  </si>
  <si>
    <t>CHAMBER</t>
  </si>
  <si>
    <t>PIPE WORK</t>
  </si>
  <si>
    <t>TOTAL CARRIED TO PRICE SUMMARY SHEET</t>
  </si>
  <si>
    <t>CHECK DAM</t>
  </si>
  <si>
    <t xml:space="preserve">Vibrated reinforced concrete class 25 for the weir base/upstream apron </t>
  </si>
  <si>
    <t>Provide and fix as per drawing 110mm diam G.I pipe, 6m long, medium grade, off take pipe</t>
  </si>
  <si>
    <t>Prepare a firm foundation base for the upsteam apron and gabions  (subject to the Engineer's approval)</t>
  </si>
  <si>
    <t>INTAKE REHABILITATION</t>
  </si>
  <si>
    <t>DESILTING</t>
  </si>
  <si>
    <t>1.1.1</t>
  </si>
  <si>
    <t>1.2.1</t>
  </si>
  <si>
    <t>1.2.2</t>
  </si>
  <si>
    <t>1.2.3</t>
  </si>
  <si>
    <t>1.3.1</t>
  </si>
  <si>
    <t>1.3.2</t>
  </si>
  <si>
    <t>1.4.1</t>
  </si>
  <si>
    <t>2.3.1</t>
  </si>
  <si>
    <t>2.3.2</t>
  </si>
  <si>
    <t xml:space="preserve"> Gravity Main Pipe</t>
  </si>
  <si>
    <t>Description</t>
  </si>
  <si>
    <t>Unit</t>
  </si>
  <si>
    <t>Qty</t>
  </si>
  <si>
    <t>Rate</t>
  </si>
  <si>
    <t>Amount</t>
  </si>
  <si>
    <t>EARTHWORKS</t>
  </si>
  <si>
    <t xml:space="preserve"> PIPE FITTINGS</t>
  </si>
  <si>
    <t>2.5.1</t>
  </si>
  <si>
    <t>No</t>
  </si>
  <si>
    <t>2.5.2</t>
  </si>
  <si>
    <t>2.5.3</t>
  </si>
  <si>
    <t>Total</t>
  </si>
  <si>
    <t>2" line washouts</t>
  </si>
  <si>
    <t>sum</t>
  </si>
  <si>
    <t>site clearance</t>
  </si>
  <si>
    <t>General clearance for pipeline width not exceeding 1.5m including grubbing out all shrubs etc and removal of all trees of girth &lt;0.5m</t>
  </si>
  <si>
    <t>Excavate, backfill and compact pipeline trench for depth not exceeding 0.9 m for the following pipes; width to be D+400mm</t>
  </si>
  <si>
    <t>Excavations  in hard Rock  (Provisional Quantity subject to Engineer's approval)</t>
  </si>
  <si>
    <t>pipe fittings</t>
  </si>
  <si>
    <t>50 mm peglar gate  valve</t>
  </si>
  <si>
    <t>40 mm peglar gate  valve</t>
  </si>
  <si>
    <t>110 x 50 mm sandle clamp</t>
  </si>
  <si>
    <t>50 x 40 mm sandle clamp</t>
  </si>
  <si>
    <t>chambers</t>
  </si>
  <si>
    <t>1.5.1</t>
  </si>
  <si>
    <t>63 mm peglar gate  valve</t>
  </si>
  <si>
    <t>225mm Dia.GI pipes to the damaged sections along the river</t>
  </si>
  <si>
    <t>SUMMARY</t>
  </si>
  <si>
    <t xml:space="preserve"> Total Cost </t>
  </si>
  <si>
    <t>Summary</t>
  </si>
  <si>
    <t>BoQ Amount</t>
  </si>
  <si>
    <t>Preliminaries</t>
  </si>
  <si>
    <t>Quantity</t>
  </si>
  <si>
    <t>Unit Cost</t>
  </si>
  <si>
    <t>Preliminary</t>
  </si>
  <si>
    <t xml:space="preserve">Item </t>
  </si>
  <si>
    <t>Sum</t>
  </si>
  <si>
    <t>Specified requirements</t>
  </si>
  <si>
    <t>Item no.</t>
  </si>
  <si>
    <t xml:space="preserve">unit </t>
  </si>
  <si>
    <t>COMMUNITY PARTICIPATION ACTIVITIES</t>
  </si>
  <si>
    <t>Community sensitization meetings (cost to include stationery items, social hall/venue booking, lunch, transport &amp; allowances)</t>
  </si>
  <si>
    <t>no.</t>
  </si>
  <si>
    <t>Benchmarking visit for the management committee members and community representatives (cost to include transport, lunch, accommodation, stationery &amp; allowances)</t>
  </si>
  <si>
    <t>TOTAL</t>
  </si>
  <si>
    <t>110 mm diameter HDPE pipe PN 12.5</t>
  </si>
  <si>
    <t>110 mm sluice  valve</t>
  </si>
  <si>
    <t>Contractual requirements</t>
  </si>
  <si>
    <t>Performance security</t>
  </si>
  <si>
    <t>Insurance of the Works, plant and Materials against loss or damage.</t>
  </si>
  <si>
    <t>Insurance of Equipment against loss or damage</t>
  </si>
  <si>
    <t>Insurance against personal injury or death</t>
  </si>
  <si>
    <t>P.C</t>
  </si>
  <si>
    <t>L/S</t>
  </si>
  <si>
    <t>Allow for allowances to the Resident Engineer throughout the contract period</t>
  </si>
  <si>
    <t>Month</t>
  </si>
  <si>
    <t>63 mm diameter HDPE pipe PN 10</t>
  </si>
  <si>
    <t>50 mm diameter HDPE pipe PN 10</t>
  </si>
  <si>
    <t>40 mm diameter HDPE pipe PN 10</t>
  </si>
  <si>
    <t>2" diam. Single orifice Air valve (D-040 or its equivalent)</t>
  </si>
  <si>
    <t>25 mm diameter HDPE pipe PN 10</t>
  </si>
  <si>
    <t>90 mm diameter HDPE pipe PN 10</t>
  </si>
  <si>
    <t xml:space="preserve">90 mm </t>
  </si>
  <si>
    <t xml:space="preserve">63 mm </t>
  </si>
  <si>
    <t xml:space="preserve">50 mm </t>
  </si>
  <si>
    <t xml:space="preserve">40 mm </t>
  </si>
  <si>
    <t>HDPE couplers</t>
  </si>
  <si>
    <t xml:space="preserve">25 mm </t>
  </si>
  <si>
    <t>2" diam. Single orifice Air valve (D-040 or its equivalent) complete with appurtenances</t>
  </si>
  <si>
    <t>25 mm peglar gate  valve</t>
  </si>
  <si>
    <t>63 x 25 mm sandle clamp</t>
  </si>
  <si>
    <t xml:space="preserve"> peglar gate  valve</t>
  </si>
  <si>
    <t>HDPE male adaptor</t>
  </si>
  <si>
    <t>HDPE end cap</t>
  </si>
  <si>
    <t>50mm</t>
  </si>
  <si>
    <t>HDPE reducing couplers</t>
  </si>
  <si>
    <t>110mm x 90mm</t>
  </si>
  <si>
    <t>90mm x 63mm</t>
  </si>
  <si>
    <t>110mm x 63mm</t>
  </si>
  <si>
    <t>63mm x 50mm</t>
  </si>
  <si>
    <t>50mm x 40mm</t>
  </si>
  <si>
    <t>90mm x 50mm</t>
  </si>
  <si>
    <t>Add 5% contigencies</t>
  </si>
  <si>
    <t>Add 16% V.A.T</t>
  </si>
  <si>
    <t>GRAND TOTAL</t>
  </si>
  <si>
    <t>Total for A + B</t>
  </si>
  <si>
    <t>Sub total A</t>
  </si>
  <si>
    <t>Sub total B</t>
  </si>
  <si>
    <t>PHASE B</t>
  </si>
  <si>
    <t>PHASE A</t>
  </si>
  <si>
    <t>63 x 40 mm sandle clamp</t>
  </si>
  <si>
    <t>PHASE -B</t>
  </si>
  <si>
    <t>PHASE -A</t>
  </si>
  <si>
    <t>2.4.5</t>
  </si>
  <si>
    <t>2.4.6</t>
  </si>
  <si>
    <t>3.1.1</t>
  </si>
  <si>
    <t>3.2.1</t>
  </si>
  <si>
    <t>3.2.2</t>
  </si>
  <si>
    <t>3.2.3</t>
  </si>
  <si>
    <t>3.2.4</t>
  </si>
  <si>
    <t>3.2.5</t>
  </si>
  <si>
    <t>3.2.6</t>
  </si>
  <si>
    <t>3.3.1</t>
  </si>
  <si>
    <t>3.3.2</t>
  </si>
  <si>
    <t>3.3.3</t>
  </si>
  <si>
    <t>3.3.4</t>
  </si>
  <si>
    <t>3.3.5</t>
  </si>
  <si>
    <t>3.4.1</t>
  </si>
  <si>
    <t>3.4.1.1</t>
  </si>
  <si>
    <t>3.4.1.2</t>
  </si>
  <si>
    <t>3.4.1.3</t>
  </si>
  <si>
    <t>3.4.1.4</t>
  </si>
  <si>
    <t>3.4.2</t>
  </si>
  <si>
    <t>3.4.2.1</t>
  </si>
  <si>
    <t>3.4.2.2</t>
  </si>
  <si>
    <t>3.4.2.3</t>
  </si>
  <si>
    <t>3.4.2.4</t>
  </si>
  <si>
    <t>3.4.3</t>
  </si>
  <si>
    <t>3.4.4</t>
  </si>
  <si>
    <t>3.4.4.1</t>
  </si>
  <si>
    <t>3.4.4.2</t>
  </si>
  <si>
    <t>3.4.4.3</t>
  </si>
  <si>
    <t>3.4.4.4</t>
  </si>
  <si>
    <t>3.4.4.5</t>
  </si>
  <si>
    <t>3.4.5</t>
  </si>
  <si>
    <t>3.4.5.1</t>
  </si>
  <si>
    <t>3.4.5.2</t>
  </si>
  <si>
    <t>3.4.6</t>
  </si>
  <si>
    <t>3.4.6.1</t>
  </si>
  <si>
    <t>3.4.6.2</t>
  </si>
  <si>
    <t>3.4.6.3</t>
  </si>
  <si>
    <t>3.4.7</t>
  </si>
  <si>
    <t>3.4.7.1</t>
  </si>
  <si>
    <t>3.4.7.2</t>
  </si>
  <si>
    <t>3.4.7.3</t>
  </si>
  <si>
    <t>3.4.7.4</t>
  </si>
  <si>
    <t>3.4.7.5</t>
  </si>
  <si>
    <t>3.4.7.6</t>
  </si>
  <si>
    <t>3.5.1</t>
  </si>
  <si>
    <t>3.5.2</t>
  </si>
  <si>
    <t>3.5.3</t>
  </si>
  <si>
    <t>4.0.1</t>
  </si>
  <si>
    <t>4.0.2</t>
  </si>
  <si>
    <t>5.1.1</t>
  </si>
  <si>
    <t>5.2.1</t>
  </si>
  <si>
    <t>5.2.2</t>
  </si>
  <si>
    <t>5.2.3</t>
  </si>
  <si>
    <t>5.3.1</t>
  </si>
  <si>
    <t>5.4.1</t>
  </si>
  <si>
    <t>5.4.2</t>
  </si>
  <si>
    <t>5.4.3</t>
  </si>
  <si>
    <t>5.5.1</t>
  </si>
  <si>
    <t>5.5.2</t>
  </si>
  <si>
    <t>5.5.3</t>
  </si>
  <si>
    <t>1.6.1</t>
  </si>
  <si>
    <t>1.6.2</t>
  </si>
  <si>
    <t>1.7.1</t>
  </si>
  <si>
    <t>1.7.2</t>
  </si>
  <si>
    <t>1.7.3</t>
  </si>
  <si>
    <t>1.7.4</t>
  </si>
  <si>
    <t>1.8.1</t>
  </si>
  <si>
    <t>SEPERATION BRANCH PIPELINE (  14.0km ) - TO WAMANI</t>
  </si>
  <si>
    <t>Allow for project implementation and  management team (PIMT) supervision costs.</t>
  </si>
  <si>
    <t>Add Contractor's profit, administration, attendance upon, overheads, etc. for Items 2.3 and 2.4 above</t>
  </si>
  <si>
    <t>%</t>
  </si>
  <si>
    <t>Add Contractor's profit, administration, attendance upon, overheads, etc. for Items 2.7 and 2.8 above</t>
  </si>
  <si>
    <t>Plant and Machinery</t>
  </si>
  <si>
    <t>Add Contractor's profit, administration, attendance upon, overheads, etc. for Item 3.1 above</t>
  </si>
  <si>
    <t>Provide provisional sum of  ksh 1,000,000 to be expended only under Engineers authority for obtaining road cutting permits, inspection and road reinstatement where necessary</t>
  </si>
  <si>
    <t>Excavate Trial Pits along the Pipeline Alignment and any other point of average depth 1.5m as directed by the Engineer.</t>
  </si>
  <si>
    <t>Contractor's Camps and Storage Yards: Allow for Establishment of the Contractor's Camp(s), Offices, Storage Yard and other facilities including mobilization, demobilization and Removal on Completion</t>
  </si>
  <si>
    <t>Allow for setting out, mapping and survey of the works.</t>
  </si>
  <si>
    <t>Allow for dewatering of the works for the entire contract period.</t>
  </si>
  <si>
    <t>Provide, fix and fill with hardcore medium gauge gabion boxes (1x1x2 m) as per the drawings</t>
  </si>
  <si>
    <t>1.2.3.1</t>
  </si>
  <si>
    <t>1.2.3.2</t>
  </si>
  <si>
    <t>1.2.3.3</t>
  </si>
  <si>
    <t>Provide and fix coarse and fine screens as directed by the project engineer</t>
  </si>
  <si>
    <t>Chambers, marker posts and thrust blocks</t>
  </si>
  <si>
    <t>Provide and erect contract/Project Sign boards as directed by the Engineer or his representative and Standard Drawings.</t>
  </si>
  <si>
    <t>Allow for all necessary licensing including ESIA, NEMA and WRA Licensing and others of different natures that have any statutory jurisdictions</t>
  </si>
  <si>
    <t xml:space="preserve">Allow a P.C. Sum of KShs.2,100,000 for leasing, running and servicing the Resident Engineers Vehicle (TOYOTA HILLUX 2.4L MANUAL DOUBLE CAB or approved equivalent), including all costs of Driver, Fuel and road licences during the contract period.  </t>
  </si>
  <si>
    <t>PRELIMINARY AND GENERAL ITEMS</t>
  </si>
  <si>
    <r>
      <rPr>
        <b/>
        <sz val="12"/>
        <color rgb="FF000000"/>
        <rFont val="Times New Roman"/>
        <family val="1"/>
      </rPr>
      <t xml:space="preserve">CONCRETE AND SCREED:
</t>
    </r>
    <r>
      <rPr>
        <sz val="12"/>
        <color rgb="FF000000"/>
        <rFont val="Times New Roman"/>
        <family val="1"/>
      </rPr>
      <t>Provide all materials,mix and place concrete and screed as specified:</t>
    </r>
  </si>
  <si>
    <t>Provide for preparation and submission to the Employer 1No. DWG Format in CD-ROM and  1No. set of blue print copy (A1 SIZE) of as built drawings for all the water lines in the contract. Note that chamber positions in the layout should be actual ( geo-referenced to the national grid).</t>
  </si>
  <si>
    <t>Allow for all costs invloved in excavating, aligning and diverting temporarily the channel flow to leave the river bed dry. This includes construction of a diversion coffer dam.</t>
  </si>
  <si>
    <t>Allow for all costs involved in desilting old intake off the silt as directed by the Engineer. Rate to include any necessary Excavations, Diversion channels, Masonry Works, haulage and disposal, all for the purpose of  desilting the weir reservoir to enhance its capacity.</t>
  </si>
  <si>
    <t>Provide, cut, bend and fix 8mm, 10mm or 12mm ø high yield steel reinforcement as specified. Spacers and binding wire are deemed to be included.</t>
  </si>
  <si>
    <t>1.2.3.4</t>
  </si>
  <si>
    <t>Allow for stone pitching works within the Intake site</t>
  </si>
  <si>
    <t>Provide all materials and construct masonry chambers of inside measurements 1200mm x 1200mm (depth ranges 0.9-1.5m) with lockable copolymer heavy duty covers for all sluice valves and water meter.</t>
  </si>
  <si>
    <t>Provide and fix all flanged DN 200mm cast iron sluice valve complete with bolts, gasket, washers and flanged adaptors.</t>
  </si>
  <si>
    <t>Provide and fix all flanged DN 110mm cast iron sluice valve complete with bolts, gasket, washers and flanged adaptors.</t>
  </si>
  <si>
    <t>Fabricate and fix lockable chamber access covers as per drawings and as specified by the engineer</t>
  </si>
  <si>
    <t>Provide and install 4 inches WPD-Flanged Woltman type cold water meter (PN16 class B) and all associated accessories as approved by the Engineer (the price should include associated flanges and bolts)</t>
  </si>
  <si>
    <t>Supply,handle,transport,lay and test the following pipes.  Rate to include cutting to size, fixing and jointing materials inclusive of sockets, flanges, mechanical joints, or rubber rings where applicable.</t>
  </si>
  <si>
    <t>Wash outs assembly; with integral isolating valve; fittings and outfall structure Nomial Bore 50 mm  and all associated fittings on 225mm dia GI pipe.</t>
  </si>
  <si>
    <t>Air Valves assembly: triple action, anti surge, anti shock, c/w separate female threaded stop cock/isolator and isolating valve, Nomial Bore 50 mm PN 12.5 and all associated fittings on 225mm dia GI pipe.</t>
  </si>
  <si>
    <t>Provide all materials and renovate masonry chambers of inside measurements 1200mm x 1200mm (depth ranges 0.9-1.2m) with lockable copolymer heavy duty covers for all sluice valves, Wash outs and air valves</t>
  </si>
  <si>
    <t>Provide and install inscribed marker posts for the appurtenances and line as per the Drawings ('WM', 'WO','SV')</t>
  </si>
  <si>
    <t>Allow for proper alignment of the pipeline along the river bank</t>
  </si>
  <si>
    <r>
      <t>Construction of thrust /anchor support blocks at areas directed by the project engineer volume n.e 0.5m</t>
    </r>
    <r>
      <rPr>
        <vertAlign val="superscript"/>
        <sz val="11"/>
        <rFont val="Times New Roman"/>
        <family val="1"/>
      </rPr>
      <t>3</t>
    </r>
  </si>
  <si>
    <r>
      <t>m</t>
    </r>
    <r>
      <rPr>
        <vertAlign val="superscript"/>
        <sz val="12"/>
        <color theme="1"/>
        <rFont val="Times New Roman"/>
        <family val="1"/>
      </rPr>
      <t>3</t>
    </r>
  </si>
  <si>
    <t>Supply,handle,transport,lay and test the following pipes. Rate to include cutting to size, fixing and jointing materials inclusive of butt fusion, sockets, mechanical joints, or rubber rings where applicable. (note; all pipes to be supplied in not less than 100m rolls)</t>
  </si>
  <si>
    <t>HDPE saddle clamp</t>
  </si>
  <si>
    <t>Micro-tunneling works across tarmac/murram road where applicalbe.</t>
  </si>
  <si>
    <t>Provide all materials and construct masonry chambers of inside measurements 1200mm x 1200mm (depth ranges 0.9-1.5m) with lockable copolymer heavy duty covers for all sluice valves, Wash outs and air valves</t>
  </si>
  <si>
    <t>DISTRIBUTION PIPELINE (  22.3km ) TIGITHI AREA</t>
  </si>
  <si>
    <t>Bill 1: Intake works</t>
  </si>
  <si>
    <t>Bill 2: Gravity Main</t>
  </si>
  <si>
    <t>Bill 3: Distribution pipeline (22.3km ) Tigithi area</t>
  </si>
  <si>
    <t>Bill 4: Community training and participation</t>
  </si>
  <si>
    <t>Bill 5: Separation branch pipeline (14.0km ) Wamani Branch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</si>
</sst>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 #,##0_-;_-* &quot;-&quot;??_-;_-@_-"/>
    <numFmt numFmtId="166" formatCode="#,##0.0"/>
    <numFmt numFmtId="167" formatCode="_-* #,##0.0_-;\-* #,##0.0_-;_-* &quot;-&quot;??_-;_-@_-"/>
    <numFmt numFmtId="168" formatCode="[$KES]\ #,##0.00"/>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rgb="FF000000"/>
      <name val="Times New Roman"/>
      <family val="1"/>
    </font>
    <font>
      <sz val="12"/>
      <color rgb="FF00B0F0"/>
      <name val="Times New Roman"/>
      <family val="1"/>
    </font>
    <font>
      <b/>
      <sz val="12"/>
      <name val="Times New Roman"/>
      <family val="1"/>
    </font>
    <font>
      <b/>
      <sz val="12"/>
      <color rgb="FF00B0F0"/>
      <name val="Times New Roman"/>
      <family val="1"/>
    </font>
    <font>
      <sz val="12"/>
      <color rgb="FF000000"/>
      <name val="Times New Roman"/>
      <family val="1"/>
    </font>
    <font>
      <vertAlign val="superscript"/>
      <sz val="12"/>
      <color rgb="FF000000"/>
      <name val="Times New Roman"/>
      <family val="1"/>
    </font>
    <font>
      <b/>
      <sz val="12"/>
      <color theme="1"/>
      <name val="Times New Roman"/>
      <family val="1"/>
    </font>
    <font>
      <sz val="8"/>
      <name val="Calibri"/>
      <family val="2"/>
      <scheme val="minor"/>
    </font>
    <font>
      <b/>
      <sz val="11"/>
      <color theme="1"/>
      <name val="Times New Roman"/>
      <family val="1"/>
    </font>
    <font>
      <sz val="11"/>
      <color theme="1"/>
      <name val="Times New Roman"/>
      <family val="1"/>
    </font>
    <font>
      <sz val="11"/>
      <name val="Times New Roman"/>
      <family val="1"/>
    </font>
    <font>
      <b/>
      <sz val="11"/>
      <color rgb="FF000000"/>
      <name val="Times New Roman"/>
      <family val="1"/>
    </font>
    <font>
      <b/>
      <sz val="11"/>
      <name val="Times New Roman"/>
      <family val="1"/>
    </font>
    <font>
      <sz val="11"/>
      <color rgb="FF002060"/>
      <name val="Times New Roman"/>
      <family val="1"/>
    </font>
    <font>
      <b/>
      <sz val="11"/>
      <color rgb="FF0070C0"/>
      <name val="Times New Roman"/>
      <family val="1"/>
    </font>
    <font>
      <sz val="11"/>
      <color rgb="FF0070C0"/>
      <name val="Times New Roman"/>
      <family val="1"/>
    </font>
    <font>
      <sz val="12"/>
      <name val="Times New Roman"/>
      <family val="1"/>
    </font>
    <font>
      <sz val="10"/>
      <name val="Arial"/>
      <family val="2"/>
    </font>
    <font>
      <b/>
      <u/>
      <sz val="10"/>
      <name val="Arial"/>
      <family val="2"/>
    </font>
    <font>
      <sz val="10"/>
      <name val="Times New Roman"/>
      <family val="1"/>
    </font>
    <font>
      <sz val="11"/>
      <color rgb="FF000000"/>
      <name val="Times New Roman"/>
      <family val="1"/>
    </font>
    <font>
      <b/>
      <u/>
      <sz val="11"/>
      <name val="Times New Roman"/>
      <family val="1"/>
    </font>
    <font>
      <b/>
      <u/>
      <sz val="12"/>
      <name val="Times New Roman"/>
      <family val="1"/>
    </font>
    <font>
      <b/>
      <u val="double"/>
      <sz val="11"/>
      <name val="Times New Roman"/>
      <family val="1"/>
    </font>
    <font>
      <b/>
      <u val="singleAccounting"/>
      <sz val="11"/>
      <color theme="1"/>
      <name val="Calibri"/>
      <family val="2"/>
      <scheme val="minor"/>
    </font>
    <font>
      <sz val="10"/>
      <name val="Arial"/>
    </font>
    <font>
      <sz val="10"/>
      <color rgb="FF000000"/>
      <name val="Times New Roman"/>
      <family val="1"/>
    </font>
    <font>
      <vertAlign val="superscript"/>
      <sz val="11"/>
      <name val="Times New Roman"/>
      <family val="1"/>
    </font>
    <font>
      <vertAlign val="superscript"/>
      <sz val="12"/>
      <color theme="1"/>
      <name val="Times New Roman"/>
      <family val="1"/>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s>
  <cellStyleXfs count="18">
    <xf numFmtId="0" fontId="0"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1" fillId="0" borderId="0"/>
    <xf numFmtId="0" fontId="23" fillId="0" borderId="0"/>
    <xf numFmtId="0" fontId="29" fillId="0" borderId="0"/>
    <xf numFmtId="164"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3" fillId="0" borderId="0"/>
    <xf numFmtId="0" fontId="30" fillId="0" borderId="0"/>
    <xf numFmtId="164" fontId="21" fillId="0" borderId="0" applyFont="0" applyFill="0" applyBorder="0" applyAlignment="0" applyProtection="0"/>
    <xf numFmtId="0" fontId="21" fillId="0" borderId="0"/>
    <xf numFmtId="164" fontId="1" fillId="0" borderId="0" applyFont="0" applyFill="0" applyBorder="0" applyAlignment="0" applyProtection="0"/>
    <xf numFmtId="0" fontId="21" fillId="0" borderId="0"/>
    <xf numFmtId="0" fontId="1" fillId="0" borderId="0"/>
    <xf numFmtId="0" fontId="21" fillId="0" borderId="0"/>
  </cellStyleXfs>
  <cellXfs count="236">
    <xf numFmtId="0" fontId="0" fillId="0" borderId="0" xfId="0"/>
    <xf numFmtId="0" fontId="3" fillId="2" borderId="1" xfId="0" applyFont="1" applyFill="1" applyBorder="1"/>
    <xf numFmtId="0" fontId="4" fillId="2" borderId="2" xfId="0" applyFont="1" applyFill="1" applyBorder="1" applyAlignment="1">
      <alignment vertical="center"/>
    </xf>
    <xf numFmtId="0" fontId="3" fillId="2" borderId="2" xfId="0" applyFont="1" applyFill="1" applyBorder="1"/>
    <xf numFmtId="164" fontId="5" fillId="2" borderId="2" xfId="1" applyFont="1" applyFill="1" applyBorder="1"/>
    <xf numFmtId="0" fontId="5" fillId="2" borderId="3" xfId="0" applyFont="1" applyFill="1" applyBorder="1"/>
    <xf numFmtId="0" fontId="8" fillId="0" borderId="8" xfId="0" applyFont="1" applyBorder="1" applyAlignment="1">
      <alignment vertical="center" wrapText="1"/>
    </xf>
    <xf numFmtId="0" fontId="8" fillId="0" borderId="8" xfId="0" applyFont="1" applyBorder="1" applyAlignment="1">
      <alignment vertical="center"/>
    </xf>
    <xf numFmtId="164" fontId="5" fillId="0" borderId="8" xfId="1" applyFont="1" applyBorder="1" applyAlignment="1">
      <alignment vertical="center"/>
    </xf>
    <xf numFmtId="0" fontId="8" fillId="0" borderId="8" xfId="0" applyFont="1" applyBorder="1" applyAlignment="1">
      <alignment horizontal="right" vertical="center"/>
    </xf>
    <xf numFmtId="0" fontId="4" fillId="0" borderId="8" xfId="0" applyFont="1" applyBorder="1" applyAlignment="1">
      <alignment vertical="center" wrapText="1"/>
    </xf>
    <xf numFmtId="0" fontId="4" fillId="0" borderId="8" xfId="0" applyFont="1" applyBorder="1" applyAlignment="1">
      <alignment vertical="center"/>
    </xf>
    <xf numFmtId="164" fontId="7" fillId="0" borderId="8" xfId="1" applyFont="1" applyBorder="1" applyAlignment="1">
      <alignment vertical="center"/>
    </xf>
    <xf numFmtId="0" fontId="3" fillId="0" borderId="8" xfId="0" applyFont="1" applyBorder="1" applyAlignment="1">
      <alignment vertical="center" wrapText="1"/>
    </xf>
    <xf numFmtId="0" fontId="10" fillId="0" borderId="8" xfId="0" applyFont="1" applyBorder="1" applyAlignment="1">
      <alignment vertical="center" wrapText="1"/>
    </xf>
    <xf numFmtId="43" fontId="3" fillId="0" borderId="8" xfId="2" applyFont="1" applyBorder="1" applyAlignment="1">
      <alignment vertical="center" wrapText="1"/>
    </xf>
    <xf numFmtId="0" fontId="2" fillId="0" borderId="0" xfId="0" applyFont="1"/>
    <xf numFmtId="43" fontId="10" fillId="0" borderId="8" xfId="2" applyFont="1" applyBorder="1" applyAlignment="1">
      <alignment vertical="center" wrapText="1"/>
    </xf>
    <xf numFmtId="0" fontId="4" fillId="2" borderId="16" xfId="0" applyFont="1" applyFill="1" applyBorder="1" applyAlignment="1">
      <alignment horizontal="center" vertical="center"/>
    </xf>
    <xf numFmtId="0" fontId="4" fillId="2" borderId="10" xfId="0" applyFont="1" applyFill="1" applyBorder="1" applyAlignment="1">
      <alignment vertical="center" wrapText="1"/>
    </xf>
    <xf numFmtId="0" fontId="4" fillId="2" borderId="10" xfId="0" applyFont="1" applyFill="1" applyBorder="1" applyAlignment="1">
      <alignment vertical="center"/>
    </xf>
    <xf numFmtId="164" fontId="6" fillId="2" borderId="10" xfId="1" applyFont="1" applyFill="1" applyBorder="1" applyAlignment="1">
      <alignment vertical="center"/>
    </xf>
    <xf numFmtId="0" fontId="6" fillId="2" borderId="17" xfId="0" applyFont="1" applyFill="1" applyBorder="1" applyAlignment="1">
      <alignment vertical="center"/>
    </xf>
    <xf numFmtId="0" fontId="8" fillId="0" borderId="18" xfId="0" applyFont="1" applyBorder="1" applyAlignment="1">
      <alignment horizontal="center" vertical="center"/>
    </xf>
    <xf numFmtId="4" fontId="5" fillId="3" borderId="20" xfId="0" applyNumberFormat="1" applyFont="1" applyFill="1" applyBorder="1" applyAlignment="1">
      <alignment vertical="center"/>
    </xf>
    <xf numFmtId="0" fontId="4" fillId="0" borderId="8" xfId="0" applyFont="1" applyBorder="1" applyAlignment="1">
      <alignment horizontal="center" vertical="center"/>
    </xf>
    <xf numFmtId="0" fontId="7" fillId="0" borderId="8" xfId="0" applyFont="1" applyBorder="1" applyAlignment="1">
      <alignment vertical="center"/>
    </xf>
    <xf numFmtId="4" fontId="5" fillId="0" borderId="8" xfId="0" applyNumberFormat="1" applyFont="1" applyBorder="1" applyAlignment="1">
      <alignment vertical="center"/>
    </xf>
    <xf numFmtId="0" fontId="8" fillId="0" borderId="8" xfId="0" applyFont="1" applyBorder="1" applyAlignment="1">
      <alignment horizontal="center" vertical="center"/>
    </xf>
    <xf numFmtId="0" fontId="0" fillId="0" borderId="8" xfId="0" applyBorder="1"/>
    <xf numFmtId="0" fontId="12" fillId="0" borderId="8" xfId="0" applyFont="1" applyBorder="1" applyAlignment="1">
      <alignment horizontal="center" vertical="center"/>
    </xf>
    <xf numFmtId="0" fontId="12" fillId="0" borderId="8" xfId="0" applyFont="1" applyBorder="1" applyAlignment="1">
      <alignment vertical="center" wrapText="1"/>
    </xf>
    <xf numFmtId="0" fontId="13" fillId="0" borderId="8" xfId="0" applyFont="1" applyBorder="1" applyAlignment="1">
      <alignment horizontal="center" vertical="center"/>
    </xf>
    <xf numFmtId="0" fontId="13" fillId="0" borderId="8" xfId="0" applyFont="1" applyBorder="1" applyAlignment="1">
      <alignment vertical="center" wrapText="1"/>
    </xf>
    <xf numFmtId="0" fontId="13" fillId="0" borderId="8" xfId="0" applyFont="1" applyBorder="1" applyAlignment="1">
      <alignment vertical="center"/>
    </xf>
    <xf numFmtId="0" fontId="12" fillId="0" borderId="8" xfId="0" applyFont="1" applyBorder="1" applyAlignment="1">
      <alignment wrapText="1"/>
    </xf>
    <xf numFmtId="0" fontId="13" fillId="0" borderId="13" xfId="0" applyFont="1" applyBorder="1" applyAlignment="1">
      <alignment horizontal="center" vertical="center"/>
    </xf>
    <xf numFmtId="0" fontId="12" fillId="0" borderId="14" xfId="0" applyFont="1" applyBorder="1" applyAlignment="1">
      <alignment vertical="center" wrapText="1"/>
    </xf>
    <xf numFmtId="0" fontId="13" fillId="0" borderId="14" xfId="0" applyFont="1" applyBorder="1" applyAlignment="1">
      <alignment vertical="center"/>
    </xf>
    <xf numFmtId="3" fontId="13" fillId="0" borderId="8" xfId="0" applyNumberFormat="1" applyFont="1" applyBorder="1" applyAlignment="1">
      <alignment horizontal="center" vertical="center"/>
    </xf>
    <xf numFmtId="165" fontId="14" fillId="3" borderId="8" xfId="3" applyNumberFormat="1" applyFont="1" applyFill="1" applyBorder="1" applyAlignment="1">
      <alignment wrapText="1"/>
    </xf>
    <xf numFmtId="0" fontId="13" fillId="3" borderId="8" xfId="0" applyFont="1" applyFill="1" applyBorder="1" applyAlignment="1">
      <alignment vertical="top" wrapText="1"/>
    </xf>
    <xf numFmtId="0" fontId="14" fillId="3" borderId="8" xfId="0" applyFont="1" applyFill="1" applyBorder="1" applyAlignment="1">
      <alignment vertical="top" wrapText="1"/>
    </xf>
    <xf numFmtId="3" fontId="14" fillId="3" borderId="8" xfId="3" applyNumberFormat="1" applyFont="1" applyFill="1" applyBorder="1" applyAlignment="1">
      <alignment horizontal="center" wrapText="1"/>
    </xf>
    <xf numFmtId="3" fontId="14" fillId="3" borderId="8" xfId="3" applyNumberFormat="1" applyFont="1" applyFill="1" applyBorder="1" applyAlignment="1">
      <alignment horizontal="center" vertical="center" wrapText="1"/>
    </xf>
    <xf numFmtId="3" fontId="12" fillId="0" borderId="8" xfId="0" applyNumberFormat="1" applyFont="1" applyBorder="1" applyAlignment="1">
      <alignment horizontal="center" vertical="center"/>
    </xf>
    <xf numFmtId="3" fontId="13" fillId="0" borderId="14" xfId="0" applyNumberFormat="1" applyFont="1" applyBorder="1" applyAlignment="1">
      <alignment vertical="center"/>
    </xf>
    <xf numFmtId="0" fontId="14" fillId="0" borderId="8" xfId="0" applyFont="1" applyBorder="1" applyAlignment="1">
      <alignment vertical="center" wrapText="1"/>
    </xf>
    <xf numFmtId="0" fontId="14" fillId="0" borderId="8" xfId="0" applyFont="1" applyBorder="1" applyAlignment="1">
      <alignment horizontal="center" vertical="center"/>
    </xf>
    <xf numFmtId="3" fontId="14" fillId="0" borderId="8" xfId="3" applyNumberFormat="1" applyFont="1" applyFill="1" applyBorder="1" applyAlignment="1">
      <alignment horizontal="center" vertical="center" wrapText="1"/>
    </xf>
    <xf numFmtId="166" fontId="14" fillId="3" borderId="7" xfId="3" applyNumberFormat="1" applyFont="1" applyFill="1" applyBorder="1" applyAlignment="1">
      <alignment horizontal="center" vertical="center" wrapText="1"/>
    </xf>
    <xf numFmtId="3" fontId="13" fillId="0" borderId="8" xfId="2" applyNumberFormat="1" applyFont="1" applyBorder="1" applyAlignment="1">
      <alignment horizontal="center" vertical="center"/>
    </xf>
    <xf numFmtId="43" fontId="19" fillId="0" borderId="8" xfId="2" applyFont="1" applyBorder="1" applyAlignment="1">
      <alignment vertical="center"/>
    </xf>
    <xf numFmtId="43" fontId="18" fillId="0" borderId="8" xfId="2" applyFont="1" applyFill="1" applyBorder="1" applyAlignment="1">
      <alignment vertical="center"/>
    </xf>
    <xf numFmtId="43" fontId="19" fillId="0" borderId="8" xfId="2" applyFont="1" applyFill="1" applyBorder="1" applyAlignment="1">
      <alignment vertical="center"/>
    </xf>
    <xf numFmtId="43" fontId="19" fillId="0" borderId="14" xfId="2" applyFont="1" applyBorder="1" applyAlignment="1">
      <alignment vertical="center"/>
    </xf>
    <xf numFmtId="43" fontId="18" fillId="0" borderId="15" xfId="2" applyFont="1" applyBorder="1" applyAlignment="1">
      <alignment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3" fontId="15" fillId="2" borderId="2" xfId="0" applyNumberFormat="1" applyFont="1" applyFill="1" applyBorder="1" applyAlignment="1">
      <alignment horizontal="center" vertical="center"/>
    </xf>
    <xf numFmtId="0" fontId="13" fillId="2" borderId="1"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center" vertical="center"/>
    </xf>
    <xf numFmtId="3" fontId="12" fillId="2" borderId="5" xfId="0" applyNumberFormat="1" applyFont="1" applyFill="1" applyBorder="1" applyAlignment="1">
      <alignment horizontal="center" vertical="center"/>
    </xf>
    <xf numFmtId="3" fontId="12" fillId="2" borderId="6" xfId="2" applyNumberFormat="1" applyFont="1" applyFill="1" applyBorder="1" applyAlignment="1">
      <alignment horizontal="center" vertical="center"/>
    </xf>
    <xf numFmtId="0" fontId="12" fillId="0" borderId="7" xfId="0" applyFont="1" applyBorder="1" applyAlignment="1">
      <alignment horizontal="center" vertical="center"/>
    </xf>
    <xf numFmtId="0" fontId="13" fillId="0" borderId="16" xfId="0" applyFont="1" applyBorder="1" applyAlignment="1">
      <alignment horizontal="center" vertical="center"/>
    </xf>
    <xf numFmtId="43" fontId="19" fillId="0" borderId="9" xfId="2" applyFont="1" applyFill="1" applyBorder="1" applyAlignment="1">
      <alignment vertical="center"/>
    </xf>
    <xf numFmtId="0" fontId="13" fillId="0" borderId="7" xfId="0" applyFont="1" applyBorder="1" applyAlignment="1">
      <alignment horizontal="center" vertical="center"/>
    </xf>
    <xf numFmtId="0" fontId="13" fillId="0" borderId="8" xfId="0" applyFont="1" applyBorder="1" applyAlignment="1">
      <alignment wrapText="1"/>
    </xf>
    <xf numFmtId="0" fontId="16" fillId="0" borderId="8" xfId="0" applyFont="1" applyBorder="1" applyAlignment="1">
      <alignment vertical="center" wrapText="1"/>
    </xf>
    <xf numFmtId="165" fontId="14" fillId="3" borderId="8" xfId="3" applyNumberFormat="1" applyFont="1" applyFill="1" applyBorder="1" applyAlignment="1">
      <alignment horizontal="center" vertical="center" wrapText="1"/>
    </xf>
    <xf numFmtId="0" fontId="12" fillId="0" borderId="8" xfId="0" applyFont="1" applyBorder="1"/>
    <xf numFmtId="0" fontId="16" fillId="0" borderId="8" xfId="0" applyFont="1" applyBorder="1" applyAlignment="1">
      <alignment horizontal="center" vertical="center"/>
    </xf>
    <xf numFmtId="3" fontId="16" fillId="0" borderId="8" xfId="3" applyNumberFormat="1" applyFont="1" applyFill="1" applyBorder="1" applyAlignment="1">
      <alignment horizontal="center" vertical="center" wrapText="1"/>
    </xf>
    <xf numFmtId="43" fontId="18" fillId="0" borderId="8" xfId="2" applyFont="1" applyFill="1" applyBorder="1" applyAlignment="1">
      <alignment vertical="center" wrapText="1"/>
    </xf>
    <xf numFmtId="43" fontId="18" fillId="0" borderId="9" xfId="2" applyFont="1" applyFill="1" applyBorder="1" applyAlignment="1">
      <alignment vertical="center"/>
    </xf>
    <xf numFmtId="3" fontId="12" fillId="0" borderId="8" xfId="2" applyNumberFormat="1" applyFont="1" applyBorder="1" applyAlignment="1">
      <alignment horizontal="center"/>
    </xf>
    <xf numFmtId="43" fontId="3" fillId="2" borderId="1" xfId="2" applyFont="1" applyFill="1" applyBorder="1"/>
    <xf numFmtId="43" fontId="10" fillId="2" borderId="4" xfId="2" applyFont="1" applyFill="1" applyBorder="1"/>
    <xf numFmtId="43" fontId="10" fillId="2" borderId="5" xfId="2" applyFont="1" applyFill="1" applyBorder="1" applyAlignment="1">
      <alignment wrapText="1"/>
    </xf>
    <xf numFmtId="43" fontId="10" fillId="2" borderId="5" xfId="2" applyFont="1" applyFill="1" applyBorder="1"/>
    <xf numFmtId="0" fontId="10" fillId="2" borderId="5" xfId="2" applyNumberFormat="1" applyFont="1" applyFill="1" applyBorder="1" applyAlignment="1">
      <alignment horizontal="center"/>
    </xf>
    <xf numFmtId="43" fontId="6" fillId="2" borderId="5" xfId="2" applyFont="1" applyFill="1" applyBorder="1"/>
    <xf numFmtId="43" fontId="6" fillId="2" borderId="6" xfId="2" applyFont="1" applyFill="1" applyBorder="1"/>
    <xf numFmtId="0" fontId="10" fillId="0" borderId="1" xfId="0" applyFont="1" applyBorder="1" applyAlignment="1">
      <alignment horizontal="center" vertical="center"/>
    </xf>
    <xf numFmtId="0" fontId="10" fillId="0" borderId="2" xfId="0" applyFont="1" applyBorder="1" applyAlignment="1">
      <alignment wrapText="1"/>
    </xf>
    <xf numFmtId="0" fontId="10" fillId="0" borderId="2" xfId="0" applyFont="1" applyBorder="1"/>
    <xf numFmtId="0" fontId="10" fillId="0" borderId="2" xfId="2" applyNumberFormat="1" applyFont="1" applyBorder="1" applyAlignment="1">
      <alignment horizontal="center"/>
    </xf>
    <xf numFmtId="43" fontId="6" fillId="0" borderId="2" xfId="2" applyFont="1" applyBorder="1"/>
    <xf numFmtId="43" fontId="6" fillId="0" borderId="3" xfId="2" applyFont="1" applyBorder="1"/>
    <xf numFmtId="43" fontId="3" fillId="0" borderId="7" xfId="2" applyFont="1" applyFill="1" applyBorder="1" applyAlignment="1">
      <alignment horizontal="center" vertical="center"/>
    </xf>
    <xf numFmtId="0" fontId="3" fillId="0" borderId="8" xfId="0" applyFont="1" applyBorder="1" applyAlignment="1">
      <alignment vertical="center"/>
    </xf>
    <xf numFmtId="0" fontId="3" fillId="0" borderId="8" xfId="2" applyNumberFormat="1" applyFont="1" applyBorder="1" applyAlignment="1">
      <alignment horizontal="center" vertical="center"/>
    </xf>
    <xf numFmtId="43" fontId="20" fillId="0" borderId="8" xfId="2" applyFont="1" applyBorder="1" applyAlignment="1">
      <alignment vertical="center"/>
    </xf>
    <xf numFmtId="43" fontId="20" fillId="0" borderId="9" xfId="2" applyFont="1" applyBorder="1" applyAlignment="1">
      <alignment vertical="center"/>
    </xf>
    <xf numFmtId="0" fontId="10" fillId="0" borderId="7" xfId="0" applyFont="1" applyBorder="1" applyAlignment="1">
      <alignment horizontal="center" vertical="center"/>
    </xf>
    <xf numFmtId="0" fontId="10" fillId="0" borderId="8" xfId="0" applyFont="1" applyBorder="1" applyAlignment="1">
      <alignment wrapText="1"/>
    </xf>
    <xf numFmtId="0" fontId="10" fillId="0" borderId="8" xfId="0" applyFont="1" applyBorder="1"/>
    <xf numFmtId="0" fontId="10" fillId="0" borderId="8" xfId="2" applyNumberFormat="1" applyFont="1" applyBorder="1" applyAlignment="1">
      <alignment horizontal="center"/>
    </xf>
    <xf numFmtId="43" fontId="6" fillId="0" borderId="8" xfId="2" applyFont="1" applyBorder="1"/>
    <xf numFmtId="43" fontId="6" fillId="0" borderId="9" xfId="2" applyFont="1" applyBorder="1" applyAlignment="1">
      <alignment vertical="center"/>
    </xf>
    <xf numFmtId="43" fontId="3" fillId="0" borderId="7" xfId="2" applyFont="1" applyBorder="1" applyAlignment="1">
      <alignment horizontal="center" vertical="center"/>
    </xf>
    <xf numFmtId="0" fontId="3" fillId="0" borderId="8" xfId="2" applyNumberFormat="1" applyFont="1" applyBorder="1" applyAlignment="1">
      <alignment horizontal="center"/>
    </xf>
    <xf numFmtId="43" fontId="20" fillId="0" borderId="8" xfId="2" applyFont="1" applyBorder="1"/>
    <xf numFmtId="167" fontId="20" fillId="0" borderId="7" xfId="2" applyNumberFormat="1" applyFont="1" applyFill="1" applyBorder="1" applyAlignment="1">
      <alignment horizontal="center" vertical="center"/>
    </xf>
    <xf numFmtId="43" fontId="20" fillId="0" borderId="8" xfId="2" applyFont="1" applyFill="1" applyBorder="1" applyAlignment="1">
      <alignment vertical="center" wrapText="1"/>
    </xf>
    <xf numFmtId="43" fontId="3" fillId="0" borderId="8" xfId="2" applyFont="1" applyFill="1" applyBorder="1" applyAlignment="1">
      <alignment vertical="center"/>
    </xf>
    <xf numFmtId="0" fontId="3" fillId="0" borderId="8" xfId="2" applyNumberFormat="1" applyFont="1" applyFill="1" applyBorder="1" applyAlignment="1">
      <alignment horizontal="center" vertical="center"/>
    </xf>
    <xf numFmtId="0" fontId="20" fillId="0" borderId="8" xfId="0" applyFont="1" applyBorder="1" applyAlignment="1">
      <alignment vertical="center" wrapText="1"/>
    </xf>
    <xf numFmtId="0" fontId="3" fillId="0" borderId="8" xfId="3" applyNumberFormat="1" applyFont="1" applyFill="1" applyBorder="1" applyAlignment="1">
      <alignment horizontal="center" vertical="center" wrapText="1"/>
    </xf>
    <xf numFmtId="0" fontId="3" fillId="0" borderId="7" xfId="0" applyFont="1" applyBorder="1" applyAlignment="1">
      <alignment horizontal="center" vertical="center"/>
    </xf>
    <xf numFmtId="43" fontId="3" fillId="3" borderId="7" xfId="2" applyFont="1" applyFill="1" applyBorder="1" applyAlignment="1">
      <alignment horizontal="center"/>
    </xf>
    <xf numFmtId="43" fontId="3" fillId="3" borderId="8" xfId="2" applyFont="1" applyFill="1" applyBorder="1"/>
    <xf numFmtId="43" fontId="20" fillId="3" borderId="8" xfId="2" applyFont="1" applyFill="1" applyBorder="1"/>
    <xf numFmtId="43" fontId="3" fillId="3" borderId="8" xfId="2" applyFont="1" applyFill="1" applyBorder="1" applyAlignment="1">
      <alignment wrapText="1"/>
    </xf>
    <xf numFmtId="0" fontId="3" fillId="3" borderId="8" xfId="2" applyNumberFormat="1" applyFont="1" applyFill="1" applyBorder="1" applyAlignment="1">
      <alignment horizontal="center"/>
    </xf>
    <xf numFmtId="43" fontId="10" fillId="0" borderId="8" xfId="2" applyFont="1" applyBorder="1" applyAlignment="1">
      <alignment wrapText="1"/>
    </xf>
    <xf numFmtId="43" fontId="10" fillId="0" borderId="8" xfId="2" applyFont="1" applyBorder="1"/>
    <xf numFmtId="43" fontId="3" fillId="0" borderId="8" xfId="2" applyFont="1" applyBorder="1" applyAlignment="1">
      <alignment vertical="center"/>
    </xf>
    <xf numFmtId="43" fontId="20" fillId="3" borderId="8" xfId="2" applyFont="1" applyFill="1" applyBorder="1" applyAlignment="1">
      <alignment vertical="center"/>
    </xf>
    <xf numFmtId="0" fontId="10" fillId="0" borderId="8" xfId="0" applyFont="1" applyBorder="1" applyAlignment="1">
      <alignment vertical="center"/>
    </xf>
    <xf numFmtId="43" fontId="3" fillId="0" borderId="31" xfId="2" applyFont="1" applyBorder="1" applyAlignment="1">
      <alignment horizontal="center" vertical="center"/>
    </xf>
    <xf numFmtId="0" fontId="3" fillId="0" borderId="26" xfId="0" applyFont="1" applyBorder="1" applyAlignment="1">
      <alignment vertical="center" wrapText="1"/>
    </xf>
    <xf numFmtId="0" fontId="3" fillId="0" borderId="11" xfId="0" applyFont="1" applyBorder="1" applyAlignment="1">
      <alignment vertical="center"/>
    </xf>
    <xf numFmtId="0" fontId="3" fillId="0" borderId="11" xfId="2" applyNumberFormat="1" applyFont="1" applyBorder="1" applyAlignment="1">
      <alignment horizontal="center" vertical="center"/>
    </xf>
    <xf numFmtId="43" fontId="20" fillId="0" borderId="11" xfId="2" applyFont="1" applyBorder="1" applyAlignment="1">
      <alignment vertical="center"/>
    </xf>
    <xf numFmtId="43" fontId="20" fillId="0" borderId="12" xfId="2" applyFont="1" applyBorder="1" applyAlignment="1">
      <alignment vertical="center"/>
    </xf>
    <xf numFmtId="0" fontId="3" fillId="0" borderId="25" xfId="0" applyFont="1" applyBorder="1"/>
    <xf numFmtId="43" fontId="6" fillId="0" borderId="15" xfId="2" applyFont="1" applyBorder="1"/>
    <xf numFmtId="43" fontId="10" fillId="0" borderId="7" xfId="2" applyFont="1" applyBorder="1" applyAlignment="1">
      <alignment horizontal="center" vertical="center"/>
    </xf>
    <xf numFmtId="0" fontId="10" fillId="0" borderId="8" xfId="0" applyFont="1" applyBorder="1" applyAlignment="1">
      <alignment horizontal="center" vertical="center"/>
    </xf>
    <xf numFmtId="43" fontId="6" fillId="0" borderId="8" xfId="2" applyFont="1" applyFill="1" applyBorder="1" applyAlignment="1">
      <alignment vertical="center"/>
    </xf>
    <xf numFmtId="0" fontId="12" fillId="0" borderId="27" xfId="0" applyFont="1" applyBorder="1" applyAlignment="1">
      <alignment vertical="center"/>
    </xf>
    <xf numFmtId="3" fontId="16" fillId="2" borderId="3" xfId="0" applyNumberFormat="1" applyFont="1" applyFill="1" applyBorder="1" applyAlignment="1">
      <alignment horizontal="right" vertical="center"/>
    </xf>
    <xf numFmtId="0" fontId="15" fillId="2" borderId="29" xfId="0" applyFont="1" applyFill="1" applyBorder="1" applyAlignment="1">
      <alignment horizontal="center" vertical="center"/>
    </xf>
    <xf numFmtId="0" fontId="12" fillId="2" borderId="17" xfId="0" applyFont="1" applyFill="1" applyBorder="1" applyAlignment="1">
      <alignment vertical="center" wrapText="1"/>
    </xf>
    <xf numFmtId="3" fontId="16" fillId="2" borderId="30" xfId="0" applyNumberFormat="1" applyFont="1" applyFill="1" applyBorder="1" applyAlignment="1">
      <alignment horizontal="right" vertical="center"/>
    </xf>
    <xf numFmtId="166" fontId="12" fillId="0" borderId="18" xfId="0" applyNumberFormat="1" applyFont="1" applyBorder="1" applyAlignment="1">
      <alignment vertical="center"/>
    </xf>
    <xf numFmtId="0" fontId="12" fillId="0" borderId="19" xfId="0" applyFont="1" applyBorder="1" applyAlignment="1">
      <alignment vertical="center" wrapText="1"/>
    </xf>
    <xf numFmtId="4" fontId="14" fillId="0" borderId="9" xfId="0" applyNumberFormat="1" applyFont="1" applyBorder="1" applyAlignment="1">
      <alignment horizontal="right" vertical="center"/>
    </xf>
    <xf numFmtId="4" fontId="13" fillId="0" borderId="9" xfId="0" applyNumberFormat="1" applyFont="1" applyBorder="1" applyAlignment="1">
      <alignment wrapText="1"/>
    </xf>
    <xf numFmtId="4" fontId="14" fillId="0" borderId="9" xfId="2" applyNumberFormat="1" applyFont="1" applyFill="1" applyBorder="1" applyAlignment="1">
      <alignment horizontal="right" wrapText="1"/>
    </xf>
    <xf numFmtId="0" fontId="0" fillId="0" borderId="32" xfId="0" applyBorder="1"/>
    <xf numFmtId="0" fontId="13" fillId="0" borderId="11" xfId="0" applyFont="1" applyBorder="1" applyAlignment="1">
      <alignment vertical="center" wrapText="1"/>
    </xf>
    <xf numFmtId="0" fontId="12" fillId="0" borderId="1"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13" fillId="4" borderId="7" xfId="0" applyFont="1" applyFill="1" applyBorder="1" applyAlignment="1">
      <alignment horizontal="center"/>
    </xf>
    <xf numFmtId="0" fontId="12" fillId="4" borderId="8" xfId="0" applyFont="1" applyFill="1" applyBorder="1"/>
    <xf numFmtId="0" fontId="12" fillId="4" borderId="9" xfId="0" applyFont="1" applyFill="1" applyBorder="1"/>
    <xf numFmtId="0" fontId="13" fillId="0" borderId="7" xfId="0" applyFont="1" applyBorder="1" applyAlignment="1">
      <alignment vertical="center"/>
    </xf>
    <xf numFmtId="0" fontId="13" fillId="0" borderId="8" xfId="0" applyFont="1" applyBorder="1" applyAlignment="1">
      <alignment vertical="top" wrapText="1"/>
    </xf>
    <xf numFmtId="0" fontId="13" fillId="0" borderId="8" xfId="0" applyFont="1" applyBorder="1"/>
    <xf numFmtId="0" fontId="13" fillId="0" borderId="8" xfId="0" applyFont="1" applyBorder="1" applyAlignment="1">
      <alignment horizontal="center"/>
    </xf>
    <xf numFmtId="168" fontId="13" fillId="0" borderId="8" xfId="0" applyNumberFormat="1" applyFont="1" applyBorder="1"/>
    <xf numFmtId="168" fontId="13" fillId="0" borderId="9" xfId="0" applyNumberFormat="1" applyFont="1" applyBorder="1"/>
    <xf numFmtId="0" fontId="0" fillId="0" borderId="31" xfId="0" applyBorder="1"/>
    <xf numFmtId="0" fontId="0" fillId="0" borderId="25" xfId="0" applyBorder="1"/>
    <xf numFmtId="0" fontId="0" fillId="0" borderId="34" xfId="0" applyBorder="1"/>
    <xf numFmtId="168" fontId="0" fillId="0" borderId="35" xfId="0" applyNumberFormat="1" applyBorder="1"/>
    <xf numFmtId="0" fontId="3" fillId="0" borderId="8" xfId="0" applyFont="1" applyBorder="1" applyAlignment="1">
      <alignment horizontal="center" vertical="center"/>
    </xf>
    <xf numFmtId="164" fontId="0" fillId="0" borderId="9" xfId="1" applyFont="1" applyBorder="1"/>
    <xf numFmtId="0" fontId="12" fillId="2" borderId="36" xfId="0" applyFont="1" applyFill="1" applyBorder="1" applyAlignment="1">
      <alignment vertical="center" wrapText="1"/>
    </xf>
    <xf numFmtId="165" fontId="20" fillId="3" borderId="2" xfId="3" applyNumberFormat="1" applyFont="1" applyFill="1" applyBorder="1" applyAlignment="1">
      <alignment wrapText="1"/>
    </xf>
    <xf numFmtId="165" fontId="20" fillId="0" borderId="8" xfId="3" applyNumberFormat="1" applyFont="1" applyFill="1" applyBorder="1" applyAlignment="1">
      <alignment wrapText="1"/>
    </xf>
    <xf numFmtId="165" fontId="20" fillId="3" borderId="8" xfId="3" applyNumberFormat="1" applyFont="1" applyFill="1" applyBorder="1" applyAlignment="1">
      <alignment vertical="center" wrapText="1"/>
    </xf>
    <xf numFmtId="165" fontId="20" fillId="3" borderId="8" xfId="3" applyNumberFormat="1" applyFont="1" applyFill="1" applyBorder="1" applyAlignment="1">
      <alignment wrapText="1"/>
    </xf>
    <xf numFmtId="166" fontId="6" fillId="3" borderId="1" xfId="3" applyNumberFormat="1" applyFont="1" applyFill="1" applyBorder="1" applyAlignment="1">
      <alignment horizontal="center" vertical="center" wrapText="1"/>
    </xf>
    <xf numFmtId="166" fontId="3" fillId="3" borderId="7" xfId="3" applyNumberFormat="1" applyFont="1" applyFill="1" applyBorder="1" applyAlignment="1">
      <alignment horizontal="center" vertical="center" wrapText="1"/>
    </xf>
    <xf numFmtId="166" fontId="20" fillId="3" borderId="7" xfId="3" applyNumberFormat="1" applyFont="1" applyFill="1" applyBorder="1" applyAlignment="1">
      <alignment horizontal="center" vertical="center" wrapText="1"/>
    </xf>
    <xf numFmtId="3" fontId="15" fillId="0" borderId="8" xfId="0" applyNumberFormat="1" applyFont="1" applyBorder="1" applyAlignment="1">
      <alignment horizontal="center" vertical="center"/>
    </xf>
    <xf numFmtId="165" fontId="14" fillId="3" borderId="10" xfId="3" applyNumberFormat="1" applyFont="1" applyFill="1" applyBorder="1" applyAlignment="1">
      <alignment horizontal="center" vertical="center" wrapText="1"/>
    </xf>
    <xf numFmtId="3" fontId="14" fillId="3" borderId="10" xfId="3" applyNumberFormat="1" applyFont="1" applyFill="1" applyBorder="1" applyAlignment="1">
      <alignment horizontal="center" vertical="center" wrapText="1"/>
    </xf>
    <xf numFmtId="0" fontId="12" fillId="0" borderId="19" xfId="0" applyFont="1" applyBorder="1" applyAlignment="1">
      <alignment horizontal="center" vertical="center"/>
    </xf>
    <xf numFmtId="3" fontId="12" fillId="0" borderId="19" xfId="0" applyNumberFormat="1" applyFont="1" applyBorder="1" applyAlignment="1">
      <alignment horizontal="center" vertical="center"/>
    </xf>
    <xf numFmtId="0" fontId="22" fillId="0" borderId="8" xfId="4" applyFont="1" applyBorder="1" applyAlignment="1">
      <alignment vertical="top" wrapText="1"/>
    </xf>
    <xf numFmtId="0" fontId="21" fillId="0" borderId="8" xfId="5" applyFont="1" applyBorder="1" applyAlignment="1">
      <alignment horizontal="center" vertical="top"/>
    </xf>
    <xf numFmtId="3" fontId="3" fillId="0" borderId="8" xfId="0" applyNumberFormat="1" applyFont="1" applyBorder="1" applyAlignment="1">
      <alignment horizontal="center" vertical="center"/>
    </xf>
    <xf numFmtId="3" fontId="24" fillId="0" borderId="8" xfId="0" applyNumberFormat="1" applyFont="1" applyBorder="1" applyAlignment="1">
      <alignment horizontal="center" vertical="center"/>
    </xf>
    <xf numFmtId="164" fontId="0" fillId="0" borderId="0" xfId="1" applyFont="1"/>
    <xf numFmtId="164" fontId="15" fillId="2" borderId="3" xfId="1" applyFont="1" applyFill="1" applyBorder="1" applyAlignment="1">
      <alignment horizontal="center" vertical="center"/>
    </xf>
    <xf numFmtId="164" fontId="15" fillId="0" borderId="8" xfId="1" applyFont="1" applyFill="1" applyBorder="1" applyAlignment="1">
      <alignment horizontal="center" vertical="center"/>
    </xf>
    <xf numFmtId="164" fontId="24" fillId="0" borderId="8" xfId="1" applyFont="1" applyFill="1" applyBorder="1" applyAlignment="1">
      <alignment horizontal="center" vertical="center"/>
    </xf>
    <xf numFmtId="164" fontId="14" fillId="0" borderId="9" xfId="1" applyFont="1" applyBorder="1" applyAlignment="1">
      <alignment vertical="center"/>
    </xf>
    <xf numFmtId="164" fontId="14" fillId="0" borderId="12" xfId="1" applyFont="1" applyBorder="1" applyAlignment="1">
      <alignment vertical="center"/>
    </xf>
    <xf numFmtId="164" fontId="14" fillId="0" borderId="8" xfId="1" applyFont="1" applyBorder="1" applyAlignment="1">
      <alignment vertical="center"/>
    </xf>
    <xf numFmtId="164" fontId="16" fillId="0" borderId="20" xfId="1" applyFont="1" applyBorder="1" applyAlignment="1">
      <alignment vertical="center"/>
    </xf>
    <xf numFmtId="164" fontId="15" fillId="2" borderId="2" xfId="1" applyFont="1" applyFill="1" applyBorder="1" applyAlignment="1">
      <alignment horizontal="center" vertical="center"/>
    </xf>
    <xf numFmtId="164" fontId="17" fillId="3" borderId="8" xfId="1" applyFont="1" applyFill="1" applyBorder="1" applyAlignment="1">
      <alignment wrapText="1"/>
    </xf>
    <xf numFmtId="164" fontId="14" fillId="3" borderId="8" xfId="1" applyFont="1" applyFill="1" applyBorder="1" applyAlignment="1">
      <alignment wrapText="1"/>
    </xf>
    <xf numFmtId="164" fontId="14" fillId="0" borderId="8" xfId="1" applyFont="1" applyBorder="1" applyAlignment="1">
      <alignment horizontal="right" vertical="center"/>
    </xf>
    <xf numFmtId="164" fontId="14" fillId="0" borderId="21" xfId="1" applyFont="1" applyBorder="1" applyAlignment="1">
      <alignment horizontal="right" vertical="center"/>
    </xf>
    <xf numFmtId="164" fontId="14" fillId="0" borderId="21" xfId="1" applyFont="1" applyBorder="1" applyAlignment="1">
      <alignment vertical="center"/>
    </xf>
    <xf numFmtId="164" fontId="14" fillId="0" borderId="11" xfId="1" applyFont="1" applyBorder="1" applyAlignment="1">
      <alignment vertical="center"/>
    </xf>
    <xf numFmtId="164" fontId="16" fillId="0" borderId="19" xfId="1" applyFont="1" applyBorder="1" applyAlignment="1">
      <alignment vertical="center"/>
    </xf>
    <xf numFmtId="0" fontId="10" fillId="3" borderId="8" xfId="0" applyFont="1" applyFill="1" applyBorder="1" applyAlignment="1">
      <alignment vertical="top" wrapText="1"/>
    </xf>
    <xf numFmtId="0" fontId="25" fillId="3" borderId="8" xfId="0" applyFont="1" applyFill="1" applyBorder="1" applyAlignment="1">
      <alignment vertical="top" wrapText="1"/>
    </xf>
    <xf numFmtId="0" fontId="26" fillId="3" borderId="2" xfId="0" applyFont="1" applyFill="1" applyBorder="1" applyAlignment="1">
      <alignment vertical="top" wrapText="1"/>
    </xf>
    <xf numFmtId="0" fontId="15" fillId="2" borderId="10" xfId="0" applyFont="1" applyFill="1" applyBorder="1" applyAlignment="1">
      <alignment horizontal="center" vertical="center"/>
    </xf>
    <xf numFmtId="3" fontId="15" fillId="2" borderId="10" xfId="0" applyNumberFormat="1" applyFont="1" applyFill="1" applyBorder="1" applyAlignment="1">
      <alignment horizontal="center" vertical="center"/>
    </xf>
    <xf numFmtId="164" fontId="15" fillId="2" borderId="10" xfId="1" applyFont="1" applyFill="1" applyBorder="1" applyAlignment="1">
      <alignment horizontal="center" vertical="center"/>
    </xf>
    <xf numFmtId="3" fontId="15" fillId="0" borderId="2" xfId="0" applyNumberFormat="1" applyFont="1" applyBorder="1" applyAlignment="1">
      <alignment horizontal="center" vertical="center"/>
    </xf>
    <xf numFmtId="164" fontId="15" fillId="0" borderId="2" xfId="1" applyFont="1" applyFill="1" applyBorder="1" applyAlignment="1">
      <alignment horizontal="center" vertical="center"/>
    </xf>
    <xf numFmtId="164" fontId="15" fillId="0" borderId="3" xfId="1" applyFont="1" applyFill="1" applyBorder="1" applyAlignment="1">
      <alignment horizontal="center" vertical="center"/>
    </xf>
    <xf numFmtId="164" fontId="15" fillId="0" borderId="9" xfId="1" applyFont="1" applyFill="1" applyBorder="1" applyAlignment="1">
      <alignment horizontal="center" vertical="center"/>
    </xf>
    <xf numFmtId="164" fontId="24" fillId="0" borderId="9" xfId="1" applyFont="1" applyFill="1" applyBorder="1" applyAlignment="1">
      <alignment horizontal="center" vertical="center"/>
    </xf>
    <xf numFmtId="0" fontId="12" fillId="3" borderId="8" xfId="0" applyFont="1" applyFill="1" applyBorder="1" applyAlignment="1">
      <alignment vertical="top" wrapText="1"/>
    </xf>
    <xf numFmtId="164" fontId="2" fillId="0" borderId="9" xfId="1" applyFont="1" applyBorder="1"/>
    <xf numFmtId="166" fontId="14" fillId="2" borderId="7" xfId="3" applyNumberFormat="1" applyFont="1" applyFill="1" applyBorder="1" applyAlignment="1">
      <alignment horizontal="center" vertical="center" wrapText="1"/>
    </xf>
    <xf numFmtId="164" fontId="0" fillId="2" borderId="9" xfId="1" applyFont="1" applyFill="1" applyBorder="1"/>
    <xf numFmtId="4" fontId="27" fillId="0" borderId="20" xfId="2" applyNumberFormat="1" applyFont="1" applyBorder="1" applyAlignment="1">
      <alignment horizontal="right" vertical="center"/>
    </xf>
    <xf numFmtId="164" fontId="28" fillId="0" borderId="9" xfId="1" applyFont="1" applyBorder="1"/>
    <xf numFmtId="0" fontId="3" fillId="0" borderId="8" xfId="0" applyFont="1" applyBorder="1" applyAlignment="1">
      <alignment horizontal="center"/>
    </xf>
    <xf numFmtId="43" fontId="3" fillId="3" borderId="8" xfId="2" applyFont="1" applyFill="1" applyBorder="1" applyAlignment="1">
      <alignment horizontal="center"/>
    </xf>
    <xf numFmtId="4" fontId="14" fillId="3" borderId="7" xfId="3" applyNumberFormat="1" applyFont="1" applyFill="1" applyBorder="1" applyAlignment="1">
      <alignment horizontal="center" vertical="center" wrapText="1"/>
    </xf>
    <xf numFmtId="0" fontId="13" fillId="0" borderId="8" xfId="2" applyNumberFormat="1" applyFont="1" applyBorder="1" applyAlignment="1">
      <alignment horizontal="left" vertical="center" wrapText="1"/>
    </xf>
    <xf numFmtId="43" fontId="3" fillId="0" borderId="8" xfId="2" applyFont="1" applyBorder="1" applyAlignment="1">
      <alignment horizontal="left" vertical="center" wrapText="1"/>
    </xf>
    <xf numFmtId="0" fontId="13" fillId="0" borderId="8" xfId="17" applyFont="1" applyBorder="1" applyAlignment="1">
      <alignment horizontal="right" vertical="center" wrapText="1"/>
    </xf>
    <xf numFmtId="0" fontId="13" fillId="0" borderId="8" xfId="17" applyFont="1" applyBorder="1" applyAlignment="1">
      <alignment horizontal="left" vertical="center" wrapText="1"/>
    </xf>
    <xf numFmtId="43" fontId="3" fillId="0" borderId="8" xfId="2" applyFont="1" applyFill="1" applyBorder="1" applyAlignment="1">
      <alignment horizontal="left" vertical="top" wrapText="1"/>
    </xf>
    <xf numFmtId="0" fontId="13" fillId="0" borderId="8" xfId="11" applyFont="1" applyBorder="1" applyAlignment="1">
      <alignment vertical="top" wrapText="1"/>
    </xf>
    <xf numFmtId="0" fontId="13" fillId="0" borderId="8" xfId="17" applyFont="1" applyBorder="1" applyAlignment="1">
      <alignment horizontal="left" vertical="top" wrapText="1"/>
    </xf>
    <xf numFmtId="43" fontId="20" fillId="0" borderId="8" xfId="2" applyFont="1" applyFill="1" applyBorder="1" applyAlignment="1">
      <alignment horizontal="left" vertical="center" wrapText="1"/>
    </xf>
    <xf numFmtId="0" fontId="12" fillId="0" borderId="28" xfId="0" applyFont="1" applyBorder="1" applyAlignment="1">
      <alignment horizontal="center" vertical="center" wrapText="1"/>
    </xf>
    <xf numFmtId="0" fontId="12" fillId="0" borderId="33" xfId="0" applyFont="1" applyBorder="1" applyAlignment="1">
      <alignment horizontal="center" vertical="center" wrapText="1"/>
    </xf>
    <xf numFmtId="0" fontId="10" fillId="0" borderId="19" xfId="0" applyFont="1" applyBorder="1" applyAlignment="1">
      <alignment vertical="top" wrapText="1"/>
    </xf>
    <xf numFmtId="0" fontId="12" fillId="2" borderId="24"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43" fontId="10" fillId="2" borderId="24" xfId="2" applyFont="1" applyFill="1" applyBorder="1" applyAlignment="1">
      <alignment horizontal="center" wrapText="1"/>
    </xf>
    <xf numFmtId="43" fontId="10" fillId="2" borderId="22" xfId="2" applyFont="1" applyFill="1" applyBorder="1" applyAlignment="1">
      <alignment horizontal="center" wrapText="1"/>
    </xf>
    <xf numFmtId="43" fontId="10" fillId="2" borderId="23" xfId="2" applyFont="1" applyFill="1" applyBorder="1" applyAlignment="1">
      <alignment horizontal="center" wrapText="1"/>
    </xf>
    <xf numFmtId="0" fontId="10" fillId="0" borderId="13" xfId="0" applyFont="1" applyBorder="1" applyAlignment="1">
      <alignment vertical="top" wrapText="1"/>
    </xf>
    <xf numFmtId="0" fontId="10" fillId="0" borderId="14" xfId="0" applyFont="1" applyBorder="1" applyAlignment="1">
      <alignment vertical="top" wrapText="1"/>
    </xf>
  </cellXfs>
  <cellStyles count="18">
    <cellStyle name="Comma" xfId="1" builtinId="3"/>
    <cellStyle name="Comma 2" xfId="2" xr:uid="{7663B104-CDE1-4FCD-B433-F29FC5973647}"/>
    <cellStyle name="Comma 2 2" xfId="8" xr:uid="{7DF9CF62-FC96-49A8-8970-6C71B34630BF}"/>
    <cellStyle name="Comma 2 2 10" xfId="12" xr:uid="{00DE5BD6-1D88-41E9-B544-3DF3FD1192E7}"/>
    <cellStyle name="Comma 3" xfId="3" xr:uid="{B73B2945-C9F7-4DDF-9598-5F87CEF53900}"/>
    <cellStyle name="Comma 3 2" xfId="14" xr:uid="{E7C2DB58-D521-41DB-B0B8-D41D1E19A9B3}"/>
    <cellStyle name="Comma 4" xfId="7" xr:uid="{29402FDD-9A1E-43AF-A1D5-A12C11989C5B}"/>
    <cellStyle name="Comma 8" xfId="9" xr:uid="{1F02CBD2-680E-441A-9D09-78B697A67803}"/>
    <cellStyle name="Normal" xfId="0" builtinId="0"/>
    <cellStyle name="Normal 10 3" xfId="15" xr:uid="{F67A443B-1291-41FB-B774-3D5912B8F54D}"/>
    <cellStyle name="Normal 15" xfId="4" xr:uid="{016FF625-34F1-461F-9EE1-28ADD5590B54}"/>
    <cellStyle name="Normal 2" xfId="17" xr:uid="{13920038-C4D0-4FC8-9C48-B46C58C0C60D}"/>
    <cellStyle name="Normal 2 3" xfId="5" xr:uid="{2462A8AB-6273-43D4-B83A-17ADDE26F35F}"/>
    <cellStyle name="Normal 3" xfId="11" xr:uid="{54A91DF8-6597-4788-BC0C-B6CB4FDB7F58}"/>
    <cellStyle name="Normal 32 6" xfId="16" xr:uid="{3BC713BB-57AE-465B-B502-B95C6A240998}"/>
    <cellStyle name="Normal 39" xfId="10" xr:uid="{41331840-1A61-4A85-B189-C336A1F4FC7E}"/>
    <cellStyle name="Normal 4" xfId="6" xr:uid="{0179EE39-A065-4B79-BC09-3F8C9E73E01F}"/>
    <cellStyle name="Normal 50" xfId="13" xr:uid="{C9BEBFA1-FCB6-40B2-849B-E416D2DA2E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ADE25-5441-4BFA-9CA6-AB44FA54D996}">
  <dimension ref="C4:E24"/>
  <sheetViews>
    <sheetView tabSelected="1" view="pageBreakPreview" zoomScaleNormal="100" zoomScaleSheetLayoutView="100" workbookViewId="0">
      <selection activeCell="J12" sqref="J12"/>
    </sheetView>
  </sheetViews>
  <sheetFormatPr defaultRowHeight="14.25" x14ac:dyDescent="0.45"/>
  <cols>
    <col min="4" max="4" width="46.19921875" customWidth="1"/>
    <col min="5" max="5" width="41.796875" customWidth="1"/>
  </cols>
  <sheetData>
    <row r="4" spans="3:5" ht="14.65" thickBot="1" x14ac:dyDescent="0.5"/>
    <row r="5" spans="3:5" ht="14.65" thickBot="1" x14ac:dyDescent="0.5">
      <c r="C5" s="134"/>
      <c r="D5" s="225" t="s">
        <v>66</v>
      </c>
      <c r="E5" s="226"/>
    </row>
    <row r="6" spans="3:5" x14ac:dyDescent="0.45">
      <c r="C6" s="57" t="s">
        <v>47</v>
      </c>
      <c r="D6" s="58" t="s">
        <v>39</v>
      </c>
      <c r="E6" s="135" t="s">
        <v>67</v>
      </c>
    </row>
    <row r="7" spans="3:5" x14ac:dyDescent="0.45">
      <c r="C7" s="136"/>
      <c r="D7" s="137" t="s">
        <v>68</v>
      </c>
      <c r="E7" s="138" t="s">
        <v>69</v>
      </c>
    </row>
    <row r="8" spans="3:5" x14ac:dyDescent="0.45">
      <c r="C8" s="136"/>
      <c r="D8" s="164" t="s">
        <v>128</v>
      </c>
      <c r="E8" s="138"/>
    </row>
    <row r="9" spans="3:5" ht="20.25" customHeight="1" x14ac:dyDescent="0.45">
      <c r="C9" s="50">
        <v>1.1000000000000001</v>
      </c>
      <c r="D9" s="33" t="s">
        <v>70</v>
      </c>
      <c r="E9" s="141"/>
    </row>
    <row r="10" spans="3:5" ht="21.75" customHeight="1" x14ac:dyDescent="0.45">
      <c r="C10" s="50">
        <v>1.2</v>
      </c>
      <c r="D10" s="33" t="s">
        <v>247</v>
      </c>
      <c r="E10" s="142"/>
    </row>
    <row r="11" spans="3:5" ht="25.5" customHeight="1" x14ac:dyDescent="0.45">
      <c r="C11" s="50">
        <v>1.3</v>
      </c>
      <c r="D11" s="70" t="s">
        <v>248</v>
      </c>
      <c r="E11" s="143"/>
    </row>
    <row r="12" spans="3:5" ht="27" customHeight="1" x14ac:dyDescent="0.45">
      <c r="C12" s="50">
        <v>1.4</v>
      </c>
      <c r="D12" s="41" t="s">
        <v>249</v>
      </c>
      <c r="E12" s="163"/>
    </row>
    <row r="13" spans="3:5" ht="24.75" customHeight="1" x14ac:dyDescent="0.45">
      <c r="C13" s="50">
        <v>1.5</v>
      </c>
      <c r="D13" s="41" t="s">
        <v>250</v>
      </c>
      <c r="E13" s="163"/>
    </row>
    <row r="14" spans="3:5" ht="24.75" customHeight="1" x14ac:dyDescent="0.45">
      <c r="C14" s="50"/>
      <c r="D14" s="208" t="s">
        <v>125</v>
      </c>
      <c r="E14" s="209"/>
    </row>
    <row r="15" spans="3:5" ht="11.25" customHeight="1" x14ac:dyDescent="0.45">
      <c r="C15" s="50"/>
      <c r="D15" s="41"/>
      <c r="E15" s="163"/>
    </row>
    <row r="16" spans="3:5" ht="24.75" customHeight="1" x14ac:dyDescent="0.45">
      <c r="C16" s="210"/>
      <c r="D16" s="164" t="s">
        <v>127</v>
      </c>
      <c r="E16" s="211"/>
    </row>
    <row r="17" spans="3:5" ht="27.75" x14ac:dyDescent="0.45">
      <c r="C17" s="50">
        <v>1.6</v>
      </c>
      <c r="D17" s="41" t="s">
        <v>251</v>
      </c>
      <c r="E17" s="143"/>
    </row>
    <row r="18" spans="3:5" ht="24.75" customHeight="1" x14ac:dyDescent="0.45">
      <c r="C18" s="50"/>
      <c r="D18" s="208" t="s">
        <v>126</v>
      </c>
      <c r="E18" s="209"/>
    </row>
    <row r="19" spans="3:5" ht="10.5" customHeight="1" x14ac:dyDescent="0.45">
      <c r="C19" s="50"/>
      <c r="D19" s="208"/>
      <c r="E19" s="209"/>
    </row>
    <row r="20" spans="3:5" ht="24.75" customHeight="1" x14ac:dyDescent="0.75">
      <c r="C20" s="50"/>
      <c r="D20" s="208" t="s">
        <v>124</v>
      </c>
      <c r="E20" s="213"/>
    </row>
    <row r="21" spans="3:5" ht="24.75" customHeight="1" x14ac:dyDescent="0.45">
      <c r="C21" s="50"/>
      <c r="D21" s="41" t="s">
        <v>121</v>
      </c>
      <c r="E21" s="163"/>
    </row>
    <row r="22" spans="3:5" ht="24.75" customHeight="1" x14ac:dyDescent="0.45">
      <c r="C22" s="50"/>
      <c r="D22" s="41" t="s">
        <v>122</v>
      </c>
      <c r="E22" s="163"/>
    </row>
    <row r="23" spans="3:5" ht="7.5" customHeight="1" x14ac:dyDescent="0.45">
      <c r="C23" s="50"/>
      <c r="D23" s="41"/>
      <c r="E23" s="163"/>
    </row>
    <row r="24" spans="3:5" ht="21" customHeight="1" thickBot="1" x14ac:dyDescent="0.5">
      <c r="C24" s="139"/>
      <c r="D24" s="140" t="s">
        <v>123</v>
      </c>
      <c r="E24" s="212"/>
    </row>
  </sheetData>
  <mergeCells count="1">
    <mergeCell ref="D5:E5"/>
  </mergeCells>
  <pageMargins left="0.7" right="0.7" top="0.75" bottom="0.75" header="0.3" footer="0.3"/>
  <pageSetup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1845C-E333-49CF-A6CA-6F1BBBBD2D0C}">
  <dimension ref="C2:H30"/>
  <sheetViews>
    <sheetView view="pageBreakPreview" topLeftCell="A19" zoomScale="85" zoomScaleNormal="100" zoomScaleSheetLayoutView="85" workbookViewId="0">
      <selection activeCell="E21" sqref="E21"/>
    </sheetView>
  </sheetViews>
  <sheetFormatPr defaultRowHeight="14.25" x14ac:dyDescent="0.45"/>
  <cols>
    <col min="3" max="3" width="4.53125" bestFit="1" customWidth="1"/>
    <col min="4" max="4" width="55.53125" customWidth="1"/>
    <col min="5" max="5" width="6.33203125" bestFit="1" customWidth="1"/>
    <col min="6" max="6" width="11.19921875" bestFit="1" customWidth="1"/>
    <col min="7" max="7" width="13.796875" style="181" bestFit="1" customWidth="1"/>
    <col min="8" max="8" width="20.1328125" style="181" customWidth="1"/>
  </cols>
  <sheetData>
    <row r="2" spans="3:8" ht="14.65" thickBot="1" x14ac:dyDescent="0.5">
      <c r="D2" t="s">
        <v>131</v>
      </c>
    </row>
    <row r="3" spans="3:8" ht="14.65" thickBot="1" x14ac:dyDescent="0.5">
      <c r="C3" s="134"/>
      <c r="D3" s="225" t="s">
        <v>221</v>
      </c>
      <c r="E3" s="225"/>
      <c r="F3" s="225"/>
      <c r="G3" s="225"/>
      <c r="H3" s="226"/>
    </row>
    <row r="4" spans="3:8" x14ac:dyDescent="0.45">
      <c r="C4" s="57" t="s">
        <v>47</v>
      </c>
      <c r="D4" s="58" t="s">
        <v>39</v>
      </c>
      <c r="E4" s="57" t="s">
        <v>40</v>
      </c>
      <c r="F4" s="59" t="s">
        <v>71</v>
      </c>
      <c r="G4" s="189" t="s">
        <v>72</v>
      </c>
      <c r="H4" s="182" t="s">
        <v>67</v>
      </c>
    </row>
    <row r="5" spans="3:8" ht="14.65" thickBot="1" x14ac:dyDescent="0.5">
      <c r="C5" s="136"/>
      <c r="D5" s="164" t="s">
        <v>73</v>
      </c>
      <c r="E5" s="200"/>
      <c r="F5" s="201"/>
      <c r="G5" s="202"/>
      <c r="H5" s="202" t="s">
        <v>69</v>
      </c>
    </row>
    <row r="6" spans="3:8" ht="15.4" x14ac:dyDescent="0.45">
      <c r="C6" s="169">
        <v>1</v>
      </c>
      <c r="D6" s="199" t="s">
        <v>86</v>
      </c>
      <c r="E6" s="165"/>
      <c r="F6" s="203"/>
      <c r="G6" s="204"/>
      <c r="H6" s="205"/>
    </row>
    <row r="7" spans="3:8" ht="15.4" x14ac:dyDescent="0.45">
      <c r="C7" s="170"/>
      <c r="D7" s="197" t="s">
        <v>87</v>
      </c>
      <c r="E7" s="166"/>
      <c r="F7" s="172"/>
      <c r="G7" s="183"/>
      <c r="H7" s="206"/>
    </row>
    <row r="8" spans="3:8" ht="13.25" customHeight="1" x14ac:dyDescent="0.45">
      <c r="C8" s="171">
        <v>1.1000000000000001</v>
      </c>
      <c r="D8" s="33" t="s">
        <v>88</v>
      </c>
      <c r="E8" s="167" t="s">
        <v>74</v>
      </c>
      <c r="F8" s="180">
        <v>1</v>
      </c>
      <c r="G8" s="184"/>
      <c r="H8" s="207">
        <f>G8*F8</f>
        <v>0</v>
      </c>
    </row>
    <row r="9" spans="3:8" ht="15.4" x14ac:dyDescent="0.45">
      <c r="C9" s="171">
        <v>1.2</v>
      </c>
      <c r="D9" s="33" t="s">
        <v>89</v>
      </c>
      <c r="E9" s="168" t="s">
        <v>74</v>
      </c>
      <c r="F9" s="180">
        <v>1</v>
      </c>
      <c r="G9" s="184"/>
      <c r="H9" s="207">
        <f t="shared" ref="H9:H14" si="0">G9*F9</f>
        <v>0</v>
      </c>
    </row>
    <row r="10" spans="3:8" ht="15.4" x14ac:dyDescent="0.45">
      <c r="C10" s="171">
        <v>1.3</v>
      </c>
      <c r="D10" s="33" t="s">
        <v>90</v>
      </c>
      <c r="E10" s="168" t="s">
        <v>74</v>
      </c>
      <c r="F10" s="180">
        <v>1</v>
      </c>
      <c r="G10" s="184"/>
      <c r="H10" s="207">
        <f t="shared" si="0"/>
        <v>0</v>
      </c>
    </row>
    <row r="11" spans="3:8" x14ac:dyDescent="0.45">
      <c r="C11" s="50"/>
      <c r="D11" s="42"/>
      <c r="E11" s="40"/>
      <c r="F11" s="43"/>
      <c r="G11" s="190"/>
      <c r="H11" s="207">
        <f t="shared" si="0"/>
        <v>0</v>
      </c>
    </row>
    <row r="12" spans="3:8" s="16" customFormat="1" x14ac:dyDescent="0.45">
      <c r="C12" s="50">
        <v>2</v>
      </c>
      <c r="D12" s="198" t="s">
        <v>76</v>
      </c>
      <c r="E12" s="40"/>
      <c r="F12" s="43"/>
      <c r="G12" s="191"/>
      <c r="H12" s="207">
        <f t="shared" si="0"/>
        <v>0</v>
      </c>
    </row>
    <row r="13" spans="3:8" ht="27.75" x14ac:dyDescent="0.45">
      <c r="C13" s="50">
        <v>2.1</v>
      </c>
      <c r="D13" s="33" t="s">
        <v>218</v>
      </c>
      <c r="E13" s="32" t="s">
        <v>47</v>
      </c>
      <c r="F13" s="39">
        <v>3</v>
      </c>
      <c r="G13" s="192"/>
      <c r="H13" s="207">
        <f t="shared" si="0"/>
        <v>0</v>
      </c>
    </row>
    <row r="14" spans="3:8" ht="69.400000000000006" x14ac:dyDescent="0.45">
      <c r="C14" s="50">
        <v>2.2000000000000002</v>
      </c>
      <c r="D14" s="33" t="s">
        <v>223</v>
      </c>
      <c r="E14" s="32" t="s">
        <v>8</v>
      </c>
      <c r="F14" s="39">
        <v>1</v>
      </c>
      <c r="G14" s="193"/>
      <c r="H14" s="207">
        <f t="shared" si="0"/>
        <v>0</v>
      </c>
    </row>
    <row r="15" spans="3:8" ht="41.65" x14ac:dyDescent="0.45">
      <c r="C15" s="50">
        <v>2.2999999999999998</v>
      </c>
      <c r="D15" s="33" t="s">
        <v>219</v>
      </c>
      <c r="E15" s="72" t="s">
        <v>74</v>
      </c>
      <c r="F15" s="44" t="s">
        <v>75</v>
      </c>
      <c r="G15" s="194"/>
      <c r="H15" s="185"/>
    </row>
    <row r="16" spans="3:8" ht="27.75" x14ac:dyDescent="0.45">
      <c r="C16" s="50">
        <v>2.4</v>
      </c>
      <c r="D16" s="33" t="s">
        <v>201</v>
      </c>
      <c r="E16" s="72" t="s">
        <v>74</v>
      </c>
      <c r="F16" s="44" t="s">
        <v>75</v>
      </c>
      <c r="G16" s="187"/>
      <c r="H16" s="185"/>
    </row>
    <row r="17" spans="3:8" ht="27.75" x14ac:dyDescent="0.45">
      <c r="C17" s="50">
        <v>2.5</v>
      </c>
      <c r="D17" s="33" t="s">
        <v>202</v>
      </c>
      <c r="E17" s="173" t="s">
        <v>203</v>
      </c>
      <c r="F17" s="174"/>
      <c r="G17" s="195"/>
      <c r="H17" s="186"/>
    </row>
    <row r="18" spans="3:8" x14ac:dyDescent="0.45">
      <c r="C18" s="50">
        <v>2.6</v>
      </c>
      <c r="D18" s="145" t="s">
        <v>210</v>
      </c>
      <c r="E18" s="173" t="s">
        <v>74</v>
      </c>
      <c r="F18" s="174" t="s">
        <v>75</v>
      </c>
      <c r="G18" s="195"/>
      <c r="H18" s="186"/>
    </row>
    <row r="19" spans="3:8" ht="41.65" x14ac:dyDescent="0.45">
      <c r="C19" s="50">
        <v>2.7</v>
      </c>
      <c r="D19" s="33" t="s">
        <v>207</v>
      </c>
      <c r="E19" s="162" t="s">
        <v>8</v>
      </c>
      <c r="F19" s="179" t="s">
        <v>92</v>
      </c>
      <c r="G19" s="187"/>
      <c r="H19" s="185"/>
    </row>
    <row r="20" spans="3:8" ht="27.75" x14ac:dyDescent="0.45">
      <c r="C20" s="50">
        <v>2.8</v>
      </c>
      <c r="D20" s="33" t="s">
        <v>93</v>
      </c>
      <c r="E20" s="32" t="s">
        <v>94</v>
      </c>
      <c r="F20" s="39">
        <v>9</v>
      </c>
      <c r="G20" s="187"/>
      <c r="H20" s="185"/>
    </row>
    <row r="21" spans="3:8" ht="27.75" x14ac:dyDescent="0.45">
      <c r="C21" s="50">
        <v>2.9</v>
      </c>
      <c r="D21" s="33" t="s">
        <v>204</v>
      </c>
      <c r="E21" s="173" t="s">
        <v>203</v>
      </c>
      <c r="F21" s="174"/>
      <c r="G21" s="195"/>
      <c r="H21" s="186"/>
    </row>
    <row r="22" spans="3:8" ht="27.75" x14ac:dyDescent="0.45">
      <c r="C22" s="216">
        <v>2.1</v>
      </c>
      <c r="D22" s="33" t="s">
        <v>208</v>
      </c>
      <c r="E22" s="173" t="s">
        <v>19</v>
      </c>
      <c r="F22" s="174">
        <v>10</v>
      </c>
      <c r="G22" s="195"/>
      <c r="H22" s="186"/>
    </row>
    <row r="23" spans="3:8" ht="41.65" x14ac:dyDescent="0.45">
      <c r="C23" s="216">
        <v>2.11</v>
      </c>
      <c r="D23" s="33" t="s">
        <v>209</v>
      </c>
      <c r="E23" s="32" t="s">
        <v>8</v>
      </c>
      <c r="F23" s="39" t="s">
        <v>75</v>
      </c>
      <c r="G23" s="187"/>
      <c r="H23" s="185"/>
    </row>
    <row r="24" spans="3:8" x14ac:dyDescent="0.45">
      <c r="C24" s="216">
        <v>2.12</v>
      </c>
      <c r="D24" s="33" t="s">
        <v>211</v>
      </c>
      <c r="E24" s="32" t="s">
        <v>94</v>
      </c>
      <c r="F24" s="39">
        <v>9</v>
      </c>
      <c r="G24" s="187"/>
      <c r="H24" s="185"/>
    </row>
    <row r="25" spans="3:8" x14ac:dyDescent="0.45">
      <c r="C25" s="50"/>
      <c r="D25" s="33"/>
      <c r="E25" s="32"/>
      <c r="F25" s="39"/>
      <c r="G25" s="187"/>
      <c r="H25" s="185"/>
    </row>
    <row r="26" spans="3:8" x14ac:dyDescent="0.45">
      <c r="C26" s="50">
        <v>3</v>
      </c>
      <c r="D26" s="177" t="s">
        <v>205</v>
      </c>
      <c r="E26" s="178"/>
      <c r="F26" s="178"/>
      <c r="G26" s="187"/>
      <c r="H26" s="185"/>
    </row>
    <row r="27" spans="3:8" ht="55.5" x14ac:dyDescent="0.45">
      <c r="C27" s="50">
        <v>3.1</v>
      </c>
      <c r="D27" s="33" t="s">
        <v>220</v>
      </c>
      <c r="E27" s="32" t="s">
        <v>8</v>
      </c>
      <c r="F27" s="39" t="s">
        <v>91</v>
      </c>
      <c r="G27" s="187"/>
      <c r="H27" s="185"/>
    </row>
    <row r="28" spans="3:8" ht="27.75" x14ac:dyDescent="0.45">
      <c r="C28" s="50">
        <v>3.2</v>
      </c>
      <c r="D28" s="33" t="s">
        <v>206</v>
      </c>
      <c r="E28" s="173" t="s">
        <v>203</v>
      </c>
      <c r="F28" s="174"/>
      <c r="G28" s="195"/>
      <c r="H28" s="186"/>
    </row>
    <row r="29" spans="3:8" x14ac:dyDescent="0.45">
      <c r="C29" s="50"/>
      <c r="D29" s="33"/>
      <c r="E29" s="72"/>
      <c r="F29" s="44"/>
      <c r="G29" s="187"/>
      <c r="H29" s="185"/>
    </row>
    <row r="30" spans="3:8" ht="14.65" thickBot="1" x14ac:dyDescent="0.5">
      <c r="C30" s="139"/>
      <c r="D30" s="140" t="s">
        <v>50</v>
      </c>
      <c r="E30" s="175"/>
      <c r="F30" s="176"/>
      <c r="G30" s="196"/>
      <c r="H30" s="188"/>
    </row>
  </sheetData>
  <mergeCells count="1">
    <mergeCell ref="D3:H3"/>
  </mergeCells>
  <pageMargins left="0.7" right="0.7" top="0.75" bottom="0.75" header="0.3" footer="0.3"/>
  <pageSetup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76C7B-A68D-43FA-B351-1464237AC3F3}">
  <dimension ref="C2:H41"/>
  <sheetViews>
    <sheetView view="pageBreakPreview" zoomScale="87" zoomScaleNormal="100" zoomScaleSheetLayoutView="87" workbookViewId="0">
      <selection activeCell="J39" sqref="J39"/>
    </sheetView>
  </sheetViews>
  <sheetFormatPr defaultRowHeight="14.25" x14ac:dyDescent="0.45"/>
  <cols>
    <col min="4" max="4" width="53" customWidth="1"/>
    <col min="7" max="7" width="13.19921875" bestFit="1" customWidth="1"/>
    <col min="8" max="8" width="13.1328125" bestFit="1" customWidth="1"/>
  </cols>
  <sheetData>
    <row r="2" spans="3:8" ht="14.65" thickBot="1" x14ac:dyDescent="0.5">
      <c r="D2" t="s">
        <v>131</v>
      </c>
    </row>
    <row r="3" spans="3:8" ht="15.4" x14ac:dyDescent="0.45">
      <c r="C3" s="1"/>
      <c r="D3" s="2" t="s">
        <v>0</v>
      </c>
      <c r="E3" s="3"/>
      <c r="F3" s="3"/>
      <c r="G3" s="4"/>
      <c r="H3" s="5"/>
    </row>
    <row r="4" spans="3:8" ht="15" x14ac:dyDescent="0.45">
      <c r="C4" s="18" t="s">
        <v>1</v>
      </c>
      <c r="D4" s="19" t="s">
        <v>2</v>
      </c>
      <c r="E4" s="20" t="s">
        <v>3</v>
      </c>
      <c r="F4" s="20" t="s">
        <v>4</v>
      </c>
      <c r="G4" s="21" t="s">
        <v>5</v>
      </c>
      <c r="H4" s="22" t="s">
        <v>6</v>
      </c>
    </row>
    <row r="5" spans="3:8" s="16" customFormat="1" ht="15" x14ac:dyDescent="0.45">
      <c r="C5" s="25">
        <v>1.1000000000000001</v>
      </c>
      <c r="D5" s="10" t="s">
        <v>7</v>
      </c>
      <c r="E5" s="11"/>
      <c r="F5" s="11"/>
      <c r="G5" s="12"/>
      <c r="H5" s="26"/>
    </row>
    <row r="6" spans="3:8" ht="46.15" x14ac:dyDescent="0.45">
      <c r="C6" s="25" t="s">
        <v>29</v>
      </c>
      <c r="D6" s="6" t="s">
        <v>224</v>
      </c>
      <c r="E6" s="7" t="s">
        <v>8</v>
      </c>
      <c r="F6" s="7">
        <v>1</v>
      </c>
      <c r="G6" s="8"/>
      <c r="H6" s="27"/>
    </row>
    <row r="7" spans="3:8" ht="15.4" x14ac:dyDescent="0.45">
      <c r="C7" s="28"/>
      <c r="D7" s="6"/>
      <c r="E7" s="7"/>
      <c r="F7" s="7"/>
      <c r="G7" s="8"/>
      <c r="H7" s="27"/>
    </row>
    <row r="8" spans="3:8" ht="15.4" x14ac:dyDescent="0.45">
      <c r="C8" s="28">
        <v>1.2</v>
      </c>
      <c r="D8" s="10" t="s">
        <v>23</v>
      </c>
      <c r="E8" s="7"/>
      <c r="F8" s="7"/>
      <c r="G8" s="8"/>
      <c r="H8" s="27"/>
    </row>
    <row r="9" spans="3:8" ht="30.75" x14ac:dyDescent="0.45">
      <c r="C9" s="28" t="s">
        <v>30</v>
      </c>
      <c r="D9" s="6" t="s">
        <v>26</v>
      </c>
      <c r="E9" s="7" t="s">
        <v>8</v>
      </c>
      <c r="F9" s="7">
        <v>1</v>
      </c>
      <c r="G9" s="8"/>
      <c r="H9" s="27"/>
    </row>
    <row r="10" spans="3:8" ht="30.75" x14ac:dyDescent="0.45">
      <c r="C10" s="28" t="s">
        <v>31</v>
      </c>
      <c r="D10" s="6" t="s">
        <v>212</v>
      </c>
      <c r="E10" s="7" t="s">
        <v>19</v>
      </c>
      <c r="F10" s="7">
        <v>16</v>
      </c>
      <c r="G10" s="8"/>
      <c r="H10" s="27"/>
    </row>
    <row r="11" spans="3:8" ht="45.75" x14ac:dyDescent="0.45">
      <c r="C11" s="28" t="s">
        <v>32</v>
      </c>
      <c r="D11" s="6" t="s">
        <v>222</v>
      </c>
      <c r="E11" s="7"/>
      <c r="H11" s="27"/>
    </row>
    <row r="12" spans="3:8" ht="17.649999999999999" x14ac:dyDescent="0.45">
      <c r="C12" s="28" t="s">
        <v>213</v>
      </c>
      <c r="D12" s="6" t="s">
        <v>10</v>
      </c>
      <c r="E12" s="7" t="s">
        <v>11</v>
      </c>
      <c r="F12" s="9">
        <v>3</v>
      </c>
      <c r="G12" s="8"/>
      <c r="H12" s="27"/>
    </row>
    <row r="13" spans="3:8" ht="30.75" x14ac:dyDescent="0.45">
      <c r="C13" s="28" t="s">
        <v>214</v>
      </c>
      <c r="D13" s="6" t="s">
        <v>24</v>
      </c>
      <c r="E13" s="7" t="s">
        <v>11</v>
      </c>
      <c r="F13" s="7">
        <v>10</v>
      </c>
      <c r="G13" s="8"/>
      <c r="H13" s="27"/>
    </row>
    <row r="14" spans="3:8" ht="30.75" x14ac:dyDescent="0.45">
      <c r="C14" s="28" t="s">
        <v>215</v>
      </c>
      <c r="D14" s="6" t="s">
        <v>12</v>
      </c>
      <c r="E14" s="7" t="s">
        <v>11</v>
      </c>
      <c r="F14" s="7">
        <v>28</v>
      </c>
      <c r="G14" s="8"/>
      <c r="H14" s="27"/>
    </row>
    <row r="15" spans="3:8" ht="17.649999999999999" x14ac:dyDescent="0.45">
      <c r="C15" s="28" t="s">
        <v>227</v>
      </c>
      <c r="D15" s="6" t="s">
        <v>228</v>
      </c>
      <c r="E15" s="7" t="s">
        <v>9</v>
      </c>
      <c r="F15" s="7">
        <v>50</v>
      </c>
      <c r="G15" s="8"/>
      <c r="H15" s="27"/>
    </row>
    <row r="16" spans="3:8" ht="15.4" x14ac:dyDescent="0.45">
      <c r="C16" s="28"/>
      <c r="D16" s="6"/>
      <c r="E16" s="7"/>
      <c r="F16" s="7"/>
      <c r="G16" s="8"/>
      <c r="H16" s="27"/>
    </row>
    <row r="17" spans="3:8" ht="15.4" x14ac:dyDescent="0.45">
      <c r="C17" s="25">
        <v>1.3</v>
      </c>
      <c r="D17" s="10" t="s">
        <v>13</v>
      </c>
      <c r="E17" s="11"/>
      <c r="F17" s="11"/>
      <c r="G17" s="12"/>
      <c r="H17" s="27"/>
    </row>
    <row r="18" spans="3:8" ht="30.75" x14ac:dyDescent="0.45">
      <c r="C18" s="28" t="s">
        <v>33</v>
      </c>
      <c r="D18" s="6" t="s">
        <v>14</v>
      </c>
      <c r="E18" s="7" t="s">
        <v>15</v>
      </c>
      <c r="F18" s="7">
        <v>40</v>
      </c>
      <c r="G18" s="8"/>
      <c r="H18" s="27"/>
    </row>
    <row r="19" spans="3:8" ht="30.75" x14ac:dyDescent="0.45">
      <c r="C19" s="28" t="s">
        <v>34</v>
      </c>
      <c r="D19" s="6" t="s">
        <v>16</v>
      </c>
      <c r="E19" s="7" t="s">
        <v>9</v>
      </c>
      <c r="F19" s="9">
        <v>64</v>
      </c>
      <c r="G19" s="8"/>
      <c r="H19" s="27"/>
    </row>
    <row r="20" spans="3:8" ht="15.4" x14ac:dyDescent="0.45">
      <c r="C20" s="28"/>
      <c r="D20" s="6"/>
      <c r="E20" s="7"/>
      <c r="F20" s="9"/>
      <c r="G20" s="8"/>
      <c r="H20" s="27"/>
    </row>
    <row r="21" spans="3:8" ht="15.4" x14ac:dyDescent="0.45">
      <c r="C21" s="28">
        <v>1.4</v>
      </c>
      <c r="D21" s="10" t="s">
        <v>17</v>
      </c>
      <c r="E21" s="7"/>
      <c r="F21" s="9"/>
      <c r="G21" s="8"/>
      <c r="H21" s="27"/>
    </row>
    <row r="22" spans="3:8" ht="46.15" x14ac:dyDescent="0.45">
      <c r="C22" s="28" t="s">
        <v>35</v>
      </c>
      <c r="D22" s="6" t="s">
        <v>226</v>
      </c>
      <c r="E22" s="7" t="s">
        <v>18</v>
      </c>
      <c r="F22" s="9">
        <v>1168</v>
      </c>
      <c r="G22" s="8"/>
      <c r="H22" s="27"/>
    </row>
    <row r="23" spans="3:8" ht="15.4" x14ac:dyDescent="0.45">
      <c r="C23" s="28"/>
      <c r="D23" s="29"/>
      <c r="E23" s="7"/>
      <c r="F23" s="9"/>
      <c r="G23" s="8"/>
      <c r="H23" s="27"/>
    </row>
    <row r="24" spans="3:8" ht="15.4" x14ac:dyDescent="0.45">
      <c r="C24" s="28"/>
      <c r="D24" s="6"/>
      <c r="E24" s="7"/>
      <c r="F24" s="9"/>
      <c r="G24" s="8"/>
      <c r="H24" s="27"/>
    </row>
    <row r="25" spans="3:8" ht="15.4" x14ac:dyDescent="0.45">
      <c r="C25" s="28">
        <v>1.5</v>
      </c>
      <c r="D25" s="10" t="s">
        <v>27</v>
      </c>
      <c r="E25" s="7"/>
      <c r="F25" s="9"/>
      <c r="G25" s="8"/>
      <c r="H25" s="27"/>
    </row>
    <row r="26" spans="3:8" ht="15.4" x14ac:dyDescent="0.45">
      <c r="C26" s="28"/>
      <c r="D26" s="10"/>
      <c r="E26" s="7"/>
      <c r="F26" s="9"/>
      <c r="G26" s="8"/>
      <c r="H26" s="27"/>
    </row>
    <row r="27" spans="3:8" ht="30.75" x14ac:dyDescent="0.45">
      <c r="C27" s="28" t="s">
        <v>63</v>
      </c>
      <c r="D27" s="6" t="s">
        <v>216</v>
      </c>
      <c r="E27" s="7" t="s">
        <v>19</v>
      </c>
      <c r="F27" s="9">
        <v>2</v>
      </c>
      <c r="G27" s="8"/>
      <c r="H27" s="27"/>
    </row>
    <row r="28" spans="3:8" ht="15.4" x14ac:dyDescent="0.45">
      <c r="C28" s="28">
        <v>1.6</v>
      </c>
      <c r="D28" s="10" t="s">
        <v>20</v>
      </c>
      <c r="E28" s="7"/>
      <c r="F28" s="9"/>
      <c r="G28" s="8"/>
      <c r="H28" s="27"/>
    </row>
    <row r="29" spans="3:8" ht="30.75" x14ac:dyDescent="0.45">
      <c r="C29" s="28" t="s">
        <v>193</v>
      </c>
      <c r="D29" s="13" t="s">
        <v>232</v>
      </c>
      <c r="E29" s="220" t="s">
        <v>19</v>
      </c>
      <c r="F29" s="219">
        <v>2</v>
      </c>
      <c r="G29" s="8"/>
      <c r="H29" s="27"/>
    </row>
    <row r="30" spans="3:8" ht="61.5" x14ac:dyDescent="0.45">
      <c r="C30" s="28" t="s">
        <v>194</v>
      </c>
      <c r="D30" s="13" t="s">
        <v>229</v>
      </c>
      <c r="E30" s="7" t="s">
        <v>19</v>
      </c>
      <c r="F30" s="9">
        <v>3</v>
      </c>
      <c r="G30" s="8"/>
      <c r="H30" s="27"/>
    </row>
    <row r="31" spans="3:8" ht="15.4" x14ac:dyDescent="0.45">
      <c r="C31" s="28"/>
      <c r="D31" s="13"/>
      <c r="E31" s="7"/>
      <c r="F31" s="9"/>
      <c r="G31" s="8"/>
      <c r="H31" s="27"/>
    </row>
    <row r="32" spans="3:8" ht="15.4" x14ac:dyDescent="0.45">
      <c r="C32" s="28">
        <v>1.7</v>
      </c>
      <c r="D32" s="14" t="s">
        <v>21</v>
      </c>
      <c r="E32" s="7"/>
      <c r="F32" s="9"/>
      <c r="G32" s="8"/>
      <c r="H32" s="27"/>
    </row>
    <row r="33" spans="3:8" ht="30.75" x14ac:dyDescent="0.45">
      <c r="C33" s="28" t="s">
        <v>195</v>
      </c>
      <c r="D33" s="218" t="s">
        <v>25</v>
      </c>
      <c r="E33" s="7" t="s">
        <v>19</v>
      </c>
      <c r="F33" s="9">
        <v>1</v>
      </c>
      <c r="G33" s="8"/>
      <c r="H33" s="27"/>
    </row>
    <row r="34" spans="3:8" ht="30.75" x14ac:dyDescent="0.45">
      <c r="C34" s="28" t="s">
        <v>196</v>
      </c>
      <c r="D34" s="221" t="s">
        <v>230</v>
      </c>
      <c r="E34" s="7" t="s">
        <v>19</v>
      </c>
      <c r="F34" s="9">
        <v>1</v>
      </c>
      <c r="G34" s="8"/>
      <c r="H34" s="27"/>
    </row>
    <row r="35" spans="3:8" ht="30.75" x14ac:dyDescent="0.45">
      <c r="C35" s="28" t="s">
        <v>197</v>
      </c>
      <c r="D35" s="221" t="s">
        <v>231</v>
      </c>
      <c r="E35" s="7" t="s">
        <v>19</v>
      </c>
      <c r="F35" s="9">
        <v>1</v>
      </c>
      <c r="G35" s="8"/>
      <c r="H35" s="27"/>
    </row>
    <row r="36" spans="3:8" ht="41.65" x14ac:dyDescent="0.45">
      <c r="C36" s="28" t="s">
        <v>198</v>
      </c>
      <c r="D36" s="47" t="s">
        <v>233</v>
      </c>
      <c r="E36" s="7" t="s">
        <v>19</v>
      </c>
      <c r="F36" s="9">
        <v>1</v>
      </c>
      <c r="G36" s="8"/>
      <c r="H36" s="27"/>
    </row>
    <row r="37" spans="3:8" ht="15.4" x14ac:dyDescent="0.45">
      <c r="C37" s="28"/>
      <c r="D37" s="47"/>
      <c r="E37" s="7"/>
      <c r="F37" s="9"/>
      <c r="G37" s="8"/>
      <c r="H37" s="27"/>
    </row>
    <row r="38" spans="3:8" ht="15.4" x14ac:dyDescent="0.45">
      <c r="C38" s="28">
        <v>1.8</v>
      </c>
      <c r="D38" s="17" t="s">
        <v>28</v>
      </c>
      <c r="E38" s="7"/>
      <c r="F38" s="9"/>
      <c r="G38" s="8"/>
      <c r="H38" s="27"/>
    </row>
    <row r="39" spans="3:8" ht="55.5" x14ac:dyDescent="0.45">
      <c r="C39" s="28" t="s">
        <v>199</v>
      </c>
      <c r="D39" s="217" t="s">
        <v>225</v>
      </c>
      <c r="E39" s="7" t="s">
        <v>75</v>
      </c>
      <c r="F39" s="9">
        <v>1</v>
      </c>
      <c r="G39" s="8"/>
      <c r="H39" s="27"/>
    </row>
    <row r="40" spans="3:8" ht="15.4" x14ac:dyDescent="0.45">
      <c r="C40" s="28"/>
      <c r="D40" s="15"/>
      <c r="E40" s="7"/>
      <c r="F40" s="9"/>
      <c r="G40" s="8"/>
      <c r="H40" s="27"/>
    </row>
    <row r="41" spans="3:8" ht="15.75" thickBot="1" x14ac:dyDescent="0.5">
      <c r="C41" s="23"/>
      <c r="D41" s="227" t="s">
        <v>22</v>
      </c>
      <c r="E41" s="227"/>
      <c r="F41" s="227"/>
      <c r="G41" s="227"/>
      <c r="H41" s="24"/>
    </row>
  </sheetData>
  <mergeCells count="1">
    <mergeCell ref="D41:G41"/>
  </mergeCells>
  <phoneticPr fontId="11" type="noConversion"/>
  <pageMargins left="0.7" right="0.7" top="0.75" bottom="0.75" header="0.3" footer="0.3"/>
  <pageSetup scale="61"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CA2D1-5715-4C64-9970-5C51702D31F3}">
  <dimension ref="B2:G17"/>
  <sheetViews>
    <sheetView view="pageBreakPreview" zoomScale="115" zoomScaleNormal="100" zoomScaleSheetLayoutView="115" workbookViewId="0">
      <selection activeCell="C9" sqref="C9"/>
    </sheetView>
  </sheetViews>
  <sheetFormatPr defaultRowHeight="14.25" x14ac:dyDescent="0.45"/>
  <cols>
    <col min="3" max="3" width="55.46484375" customWidth="1"/>
    <col min="5" max="5" width="8" customWidth="1"/>
    <col min="6" max="6" width="11.86328125" bestFit="1" customWidth="1"/>
    <col min="7" max="7" width="18.796875" bestFit="1" customWidth="1"/>
  </cols>
  <sheetData>
    <row r="2" spans="2:7" ht="14.65" thickBot="1" x14ac:dyDescent="0.5">
      <c r="C2" t="s">
        <v>131</v>
      </c>
    </row>
    <row r="3" spans="2:7" x14ac:dyDescent="0.45">
      <c r="B3" s="60"/>
      <c r="C3" s="228" t="s">
        <v>38</v>
      </c>
      <c r="D3" s="229"/>
      <c r="E3" s="229"/>
      <c r="F3" s="229"/>
      <c r="G3" s="230"/>
    </row>
    <row r="4" spans="2:7" ht="14.65" thickBot="1" x14ac:dyDescent="0.5">
      <c r="B4" s="61" t="s">
        <v>8</v>
      </c>
      <c r="C4" s="62" t="s">
        <v>39</v>
      </c>
      <c r="D4" s="63" t="s">
        <v>40</v>
      </c>
      <c r="E4" s="64" t="s">
        <v>41</v>
      </c>
      <c r="F4" s="64" t="s">
        <v>42</v>
      </c>
      <c r="G4" s="65" t="s">
        <v>43</v>
      </c>
    </row>
    <row r="5" spans="2:7" s="16" customFormat="1" ht="54" x14ac:dyDescent="0.45">
      <c r="B5" s="66">
        <v>2.2999999999999998</v>
      </c>
      <c r="C5" s="31" t="s">
        <v>234</v>
      </c>
      <c r="D5" s="30"/>
      <c r="E5" s="45"/>
      <c r="F5" s="53"/>
      <c r="G5" s="77"/>
    </row>
    <row r="6" spans="2:7" x14ac:dyDescent="0.45">
      <c r="B6" s="69" t="s">
        <v>36</v>
      </c>
      <c r="C6" s="47" t="s">
        <v>65</v>
      </c>
      <c r="D6" s="48" t="s">
        <v>15</v>
      </c>
      <c r="E6" s="49">
        <v>240</v>
      </c>
      <c r="F6" s="54"/>
      <c r="G6" s="68"/>
    </row>
    <row r="7" spans="2:7" x14ac:dyDescent="0.45">
      <c r="B7" s="69" t="s">
        <v>37</v>
      </c>
      <c r="C7" s="47" t="s">
        <v>239</v>
      </c>
      <c r="D7" s="48" t="s">
        <v>52</v>
      </c>
      <c r="E7" s="49"/>
      <c r="F7" s="54"/>
      <c r="G7" s="68"/>
    </row>
    <row r="8" spans="2:7" x14ac:dyDescent="0.45">
      <c r="B8" s="69"/>
      <c r="C8" s="47"/>
      <c r="D8" s="48"/>
      <c r="E8" s="49"/>
      <c r="F8" s="54"/>
      <c r="G8" s="68"/>
    </row>
    <row r="9" spans="2:7" s="16" customFormat="1" x14ac:dyDescent="0.45">
      <c r="B9" s="66">
        <v>2.4</v>
      </c>
      <c r="C9" s="71" t="s">
        <v>45</v>
      </c>
      <c r="D9" s="74"/>
      <c r="E9" s="75"/>
      <c r="F9" s="76"/>
      <c r="G9" s="77"/>
    </row>
    <row r="10" spans="2:7" ht="41.65" x14ac:dyDescent="0.45">
      <c r="B10" s="69" t="s">
        <v>132</v>
      </c>
      <c r="C10" s="222" t="s">
        <v>235</v>
      </c>
      <c r="D10" s="32" t="s">
        <v>19</v>
      </c>
      <c r="E10" s="39">
        <v>10</v>
      </c>
      <c r="F10" s="52"/>
      <c r="G10" s="68"/>
    </row>
    <row r="11" spans="2:7" ht="41.65" x14ac:dyDescent="0.45">
      <c r="B11" s="69" t="s">
        <v>133</v>
      </c>
      <c r="C11" s="223" t="s">
        <v>236</v>
      </c>
      <c r="D11" s="32" t="s">
        <v>19</v>
      </c>
      <c r="E11" s="39">
        <v>26</v>
      </c>
      <c r="F11" s="52"/>
      <c r="G11" s="68"/>
    </row>
    <row r="12" spans="2:7" x14ac:dyDescent="0.45">
      <c r="B12" s="69"/>
      <c r="C12" s="33"/>
      <c r="D12" s="32"/>
      <c r="E12" s="39"/>
      <c r="F12" s="52"/>
      <c r="G12" s="68"/>
    </row>
    <row r="13" spans="2:7" s="16" customFormat="1" x14ac:dyDescent="0.45">
      <c r="B13" s="66">
        <v>2.5</v>
      </c>
      <c r="C13" s="35" t="s">
        <v>217</v>
      </c>
      <c r="D13" s="73"/>
      <c r="E13" s="78"/>
      <c r="F13" s="53"/>
      <c r="G13" s="77"/>
    </row>
    <row r="14" spans="2:7" ht="55.5" x14ac:dyDescent="0.45">
      <c r="B14" s="67" t="s">
        <v>46</v>
      </c>
      <c r="C14" s="33" t="s">
        <v>237</v>
      </c>
      <c r="D14" s="34" t="s">
        <v>47</v>
      </c>
      <c r="E14" s="51">
        <v>36</v>
      </c>
      <c r="F14" s="54"/>
      <c r="G14" s="68"/>
    </row>
    <row r="15" spans="2:7" ht="27.75" x14ac:dyDescent="0.45">
      <c r="B15" s="67" t="s">
        <v>48</v>
      </c>
      <c r="C15" s="33" t="s">
        <v>238</v>
      </c>
      <c r="D15" s="34" t="s">
        <v>47</v>
      </c>
      <c r="E15" s="51">
        <v>250</v>
      </c>
      <c r="F15" s="54"/>
      <c r="G15" s="68"/>
    </row>
    <row r="16" spans="2:7" ht="29.65" thickBot="1" x14ac:dyDescent="0.5">
      <c r="B16" s="67" t="s">
        <v>49</v>
      </c>
      <c r="C16" s="47" t="s">
        <v>240</v>
      </c>
      <c r="D16" s="34" t="s">
        <v>19</v>
      </c>
      <c r="E16" s="39">
        <v>36</v>
      </c>
      <c r="F16" s="54"/>
      <c r="G16" s="68"/>
    </row>
    <row r="17" spans="2:7" ht="14.65" thickBot="1" x14ac:dyDescent="0.5">
      <c r="B17" s="36"/>
      <c r="C17" s="37" t="s">
        <v>50</v>
      </c>
      <c r="D17" s="38"/>
      <c r="E17" s="46"/>
      <c r="F17" s="55"/>
      <c r="G17" s="56"/>
    </row>
  </sheetData>
  <mergeCells count="1">
    <mergeCell ref="C3:G3"/>
  </mergeCells>
  <phoneticPr fontId="11" type="noConversion"/>
  <pageMargins left="0.7" right="0.7" top="0.75" bottom="0.75" header="0.3" footer="0.3"/>
  <pageSetup scale="69"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7E957-5A84-4755-8FF8-98863885E1F3}">
  <dimension ref="C3:H62"/>
  <sheetViews>
    <sheetView view="pageBreakPreview" topLeftCell="A4" zoomScaleNormal="100" zoomScaleSheetLayoutView="100" workbookViewId="0">
      <selection activeCell="F8" sqref="F8"/>
    </sheetView>
  </sheetViews>
  <sheetFormatPr defaultRowHeight="14.25" x14ac:dyDescent="0.45"/>
  <cols>
    <col min="4" max="4" width="45.796875" customWidth="1"/>
    <col min="7" max="7" width="15.46484375" bestFit="1" customWidth="1"/>
    <col min="8" max="8" width="24.46484375" bestFit="1" customWidth="1"/>
  </cols>
  <sheetData>
    <row r="3" spans="3:8" ht="14.65" thickBot="1" x14ac:dyDescent="0.5">
      <c r="D3" t="s">
        <v>131</v>
      </c>
    </row>
    <row r="4" spans="3:8" ht="15.4" x14ac:dyDescent="0.45">
      <c r="C4" s="79"/>
      <c r="D4" s="231" t="s">
        <v>246</v>
      </c>
      <c r="E4" s="232"/>
      <c r="F4" s="232"/>
      <c r="G4" s="232"/>
      <c r="H4" s="233"/>
    </row>
    <row r="5" spans="3:8" s="16" customFormat="1" ht="15.75" thickBot="1" x14ac:dyDescent="0.5">
      <c r="C5" s="80" t="s">
        <v>8</v>
      </c>
      <c r="D5" s="81" t="s">
        <v>39</v>
      </c>
      <c r="E5" s="82" t="s">
        <v>40</v>
      </c>
      <c r="F5" s="83" t="s">
        <v>41</v>
      </c>
      <c r="G5" s="84" t="s">
        <v>42</v>
      </c>
      <c r="H5" s="85" t="s">
        <v>43</v>
      </c>
    </row>
    <row r="6" spans="3:8" s="16" customFormat="1" ht="15.4" x14ac:dyDescent="0.45">
      <c r="C6" s="86">
        <v>3.1</v>
      </c>
      <c r="D6" s="87" t="s">
        <v>53</v>
      </c>
      <c r="E6" s="88"/>
      <c r="F6" s="89"/>
      <c r="G6" s="90"/>
      <c r="H6" s="91"/>
    </row>
    <row r="7" spans="3:8" ht="46.15" x14ac:dyDescent="0.45">
      <c r="C7" s="92" t="s">
        <v>134</v>
      </c>
      <c r="D7" s="13" t="s">
        <v>54</v>
      </c>
      <c r="E7" s="162" t="s">
        <v>15</v>
      </c>
      <c r="F7" s="94">
        <v>22350</v>
      </c>
      <c r="G7" s="95"/>
      <c r="H7" s="96"/>
    </row>
    <row r="8" spans="3:8" s="16" customFormat="1" ht="15.4" x14ac:dyDescent="0.45">
      <c r="C8" s="97">
        <v>3.2</v>
      </c>
      <c r="D8" s="98" t="s">
        <v>44</v>
      </c>
      <c r="E8" s="99"/>
      <c r="F8" s="100"/>
      <c r="G8" s="101"/>
      <c r="H8" s="96"/>
    </row>
    <row r="9" spans="3:8" s="16" customFormat="1" ht="45" x14ac:dyDescent="0.45">
      <c r="C9" s="131"/>
      <c r="D9" s="14" t="s">
        <v>55</v>
      </c>
      <c r="E9" s="99"/>
      <c r="F9" s="100"/>
      <c r="G9" s="101"/>
      <c r="H9" s="96"/>
    </row>
    <row r="10" spans="3:8" s="16" customFormat="1" ht="15.4" x14ac:dyDescent="0.45">
      <c r="C10" s="106" t="s">
        <v>135</v>
      </c>
      <c r="D10" s="107" t="s">
        <v>100</v>
      </c>
      <c r="E10" s="214" t="s">
        <v>15</v>
      </c>
      <c r="F10" s="104">
        <v>3050</v>
      </c>
      <c r="G10" s="107"/>
      <c r="H10" s="96"/>
    </row>
    <row r="11" spans="3:8" ht="15.4" x14ac:dyDescent="0.45">
      <c r="C11" s="106" t="s">
        <v>136</v>
      </c>
      <c r="D11" s="107" t="s">
        <v>95</v>
      </c>
      <c r="E11" s="214" t="s">
        <v>15</v>
      </c>
      <c r="F11" s="109">
        <v>9000</v>
      </c>
      <c r="G11" s="107"/>
      <c r="H11" s="96"/>
    </row>
    <row r="12" spans="3:8" ht="15.4" x14ac:dyDescent="0.45">
      <c r="C12" s="106" t="s">
        <v>137</v>
      </c>
      <c r="D12" s="107" t="s">
        <v>96</v>
      </c>
      <c r="E12" s="214" t="s">
        <v>15</v>
      </c>
      <c r="F12" s="109">
        <v>6100</v>
      </c>
      <c r="G12" s="107"/>
      <c r="H12" s="96"/>
    </row>
    <row r="13" spans="3:8" ht="15.4" x14ac:dyDescent="0.45">
      <c r="C13" s="106" t="s">
        <v>138</v>
      </c>
      <c r="D13" s="107" t="s">
        <v>97</v>
      </c>
      <c r="E13" s="214" t="s">
        <v>15</v>
      </c>
      <c r="F13" s="109">
        <v>3600</v>
      </c>
      <c r="G13" s="107"/>
      <c r="H13" s="96"/>
    </row>
    <row r="14" spans="3:8" ht="15.4" x14ac:dyDescent="0.45">
      <c r="C14" s="106" t="s">
        <v>139</v>
      </c>
      <c r="D14" s="107" t="s">
        <v>99</v>
      </c>
      <c r="E14" s="214" t="s">
        <v>15</v>
      </c>
      <c r="F14" s="109">
        <v>600</v>
      </c>
      <c r="G14" s="107"/>
      <c r="H14" s="96"/>
    </row>
    <row r="15" spans="3:8" ht="30.75" x14ac:dyDescent="0.45">
      <c r="C15" s="106" t="s">
        <v>140</v>
      </c>
      <c r="D15" s="110" t="s">
        <v>56</v>
      </c>
      <c r="E15" s="214" t="s">
        <v>241</v>
      </c>
      <c r="F15" s="111">
        <v>1000</v>
      </c>
      <c r="G15" s="107"/>
      <c r="H15" s="96"/>
    </row>
    <row r="16" spans="3:8" s="16" customFormat="1" ht="90" x14ac:dyDescent="0.45">
      <c r="C16" s="97">
        <v>3.3</v>
      </c>
      <c r="D16" s="14" t="s">
        <v>242</v>
      </c>
      <c r="E16" s="122"/>
      <c r="F16" s="132"/>
      <c r="G16" s="133"/>
      <c r="H16" s="96"/>
    </row>
    <row r="17" spans="3:8" ht="15.4" x14ac:dyDescent="0.45">
      <c r="C17" s="113" t="s">
        <v>141</v>
      </c>
      <c r="D17" s="107" t="s">
        <v>100</v>
      </c>
      <c r="E17" s="215" t="s">
        <v>15</v>
      </c>
      <c r="F17" s="104">
        <f>F10</f>
        <v>3050</v>
      </c>
      <c r="G17" s="115"/>
      <c r="H17" s="96"/>
    </row>
    <row r="18" spans="3:8" ht="15.4" x14ac:dyDescent="0.45">
      <c r="C18" s="113" t="s">
        <v>142</v>
      </c>
      <c r="D18" s="107" t="s">
        <v>95</v>
      </c>
      <c r="E18" s="215" t="s">
        <v>15</v>
      </c>
      <c r="F18" s="109">
        <f>F11</f>
        <v>9000</v>
      </c>
      <c r="G18" s="115"/>
      <c r="H18" s="96"/>
    </row>
    <row r="19" spans="3:8" ht="15.4" x14ac:dyDescent="0.45">
      <c r="C19" s="113" t="s">
        <v>143</v>
      </c>
      <c r="D19" s="107" t="s">
        <v>96</v>
      </c>
      <c r="E19" s="215" t="s">
        <v>15</v>
      </c>
      <c r="F19" s="109">
        <f>F12</f>
        <v>6100</v>
      </c>
      <c r="G19" s="115"/>
      <c r="H19" s="96"/>
    </row>
    <row r="20" spans="3:8" ht="15.4" x14ac:dyDescent="0.45">
      <c r="C20" s="113" t="s">
        <v>144</v>
      </c>
      <c r="D20" s="107" t="s">
        <v>97</v>
      </c>
      <c r="E20" s="215" t="s">
        <v>15</v>
      </c>
      <c r="F20" s="109">
        <f>F13</f>
        <v>3600</v>
      </c>
      <c r="G20" s="115"/>
      <c r="H20" s="96"/>
    </row>
    <row r="21" spans="3:8" ht="15.4" x14ac:dyDescent="0.45">
      <c r="C21" s="113" t="s">
        <v>145</v>
      </c>
      <c r="D21" s="107" t="s">
        <v>99</v>
      </c>
      <c r="E21" s="215" t="s">
        <v>15</v>
      </c>
      <c r="F21" s="109">
        <f>F14</f>
        <v>600</v>
      </c>
      <c r="G21" s="115"/>
      <c r="H21" s="96"/>
    </row>
    <row r="22" spans="3:8" ht="15.4" x14ac:dyDescent="0.45">
      <c r="C22" s="113"/>
      <c r="D22" s="107"/>
      <c r="E22" s="114"/>
      <c r="F22" s="109"/>
      <c r="G22" s="115"/>
      <c r="H22" s="96"/>
    </row>
    <row r="23" spans="3:8" s="16" customFormat="1" ht="15.4" x14ac:dyDescent="0.45">
      <c r="C23" s="97">
        <v>3.4</v>
      </c>
      <c r="D23" s="118" t="s">
        <v>57</v>
      </c>
      <c r="E23" s="119"/>
      <c r="F23" s="100"/>
      <c r="G23" s="101"/>
      <c r="H23" s="96"/>
    </row>
    <row r="24" spans="3:8" s="16" customFormat="1" ht="15.4" x14ac:dyDescent="0.45">
      <c r="C24" s="97" t="s">
        <v>146</v>
      </c>
      <c r="D24" s="118" t="s">
        <v>110</v>
      </c>
      <c r="E24" s="119"/>
      <c r="F24" s="100"/>
      <c r="G24" s="101"/>
      <c r="H24" s="96"/>
    </row>
    <row r="25" spans="3:8" ht="15.4" x14ac:dyDescent="0.45">
      <c r="C25" s="112" t="s">
        <v>147</v>
      </c>
      <c r="D25" s="15" t="s">
        <v>64</v>
      </c>
      <c r="E25" s="120" t="s">
        <v>47</v>
      </c>
      <c r="F25" s="104">
        <v>8</v>
      </c>
      <c r="G25" s="105"/>
      <c r="H25" s="96"/>
    </row>
    <row r="26" spans="3:8" ht="15.4" x14ac:dyDescent="0.45">
      <c r="C26" s="112" t="s">
        <v>148</v>
      </c>
      <c r="D26" s="15" t="s">
        <v>58</v>
      </c>
      <c r="E26" s="120" t="s">
        <v>47</v>
      </c>
      <c r="F26" s="104">
        <v>8</v>
      </c>
      <c r="G26" s="95"/>
      <c r="H26" s="96"/>
    </row>
    <row r="27" spans="3:8" ht="15.4" x14ac:dyDescent="0.45">
      <c r="C27" s="112" t="s">
        <v>149</v>
      </c>
      <c r="D27" s="15" t="s">
        <v>59</v>
      </c>
      <c r="E27" s="120" t="s">
        <v>47</v>
      </c>
      <c r="F27" s="94">
        <v>10</v>
      </c>
      <c r="G27" s="95"/>
      <c r="H27" s="96"/>
    </row>
    <row r="28" spans="3:8" ht="15.4" x14ac:dyDescent="0.45">
      <c r="C28" s="112" t="s">
        <v>150</v>
      </c>
      <c r="D28" s="15" t="s">
        <v>108</v>
      </c>
      <c r="E28" s="120" t="s">
        <v>47</v>
      </c>
      <c r="F28" s="94">
        <v>2</v>
      </c>
      <c r="G28" s="95"/>
      <c r="H28" s="96"/>
    </row>
    <row r="29" spans="3:8" ht="15.4" x14ac:dyDescent="0.45">
      <c r="C29" s="97" t="s">
        <v>151</v>
      </c>
      <c r="D29" s="17" t="s">
        <v>243</v>
      </c>
      <c r="E29" s="120"/>
      <c r="F29" s="94"/>
      <c r="G29" s="95"/>
      <c r="H29" s="96"/>
    </row>
    <row r="30" spans="3:8" ht="15.4" x14ac:dyDescent="0.45">
      <c r="C30" s="112" t="s">
        <v>152</v>
      </c>
      <c r="D30" s="15" t="s">
        <v>60</v>
      </c>
      <c r="E30" s="120" t="s">
        <v>47</v>
      </c>
      <c r="F30" s="94">
        <v>13</v>
      </c>
      <c r="G30" s="121"/>
      <c r="H30" s="96"/>
    </row>
    <row r="31" spans="3:8" ht="15.4" x14ac:dyDescent="0.45">
      <c r="C31" s="112" t="s">
        <v>153</v>
      </c>
      <c r="D31" s="15" t="s">
        <v>109</v>
      </c>
      <c r="E31" s="120"/>
      <c r="F31" s="94">
        <v>2</v>
      </c>
      <c r="G31" s="121"/>
      <c r="H31" s="96"/>
    </row>
    <row r="32" spans="3:8" ht="15.4" x14ac:dyDescent="0.45">
      <c r="C32" s="112" t="s">
        <v>154</v>
      </c>
      <c r="D32" s="15" t="s">
        <v>129</v>
      </c>
      <c r="E32" s="120"/>
      <c r="F32" s="94">
        <v>2</v>
      </c>
      <c r="G32" s="121"/>
      <c r="H32" s="96"/>
    </row>
    <row r="33" spans="3:8" ht="15.4" x14ac:dyDescent="0.45">
      <c r="C33" s="112" t="s">
        <v>155</v>
      </c>
      <c r="D33" s="15" t="s">
        <v>61</v>
      </c>
      <c r="E33" s="120" t="s">
        <v>47</v>
      </c>
      <c r="F33" s="94">
        <v>12</v>
      </c>
      <c r="G33" s="121"/>
      <c r="H33" s="96"/>
    </row>
    <row r="34" spans="3:8" ht="30" x14ac:dyDescent="0.45">
      <c r="C34" s="97" t="s">
        <v>156</v>
      </c>
      <c r="D34" s="17" t="s">
        <v>107</v>
      </c>
      <c r="E34" s="120" t="s">
        <v>47</v>
      </c>
      <c r="F34" s="94">
        <v>16</v>
      </c>
      <c r="G34" s="95"/>
      <c r="H34" s="96"/>
    </row>
    <row r="35" spans="3:8" ht="15.4" x14ac:dyDescent="0.45">
      <c r="C35" s="97" t="s">
        <v>157</v>
      </c>
      <c r="D35" s="17" t="s">
        <v>105</v>
      </c>
      <c r="E35" s="120"/>
      <c r="F35" s="94"/>
      <c r="G35" s="95"/>
      <c r="H35" s="96"/>
    </row>
    <row r="36" spans="3:8" ht="15.4" x14ac:dyDescent="0.45">
      <c r="C36" s="112" t="s">
        <v>158</v>
      </c>
      <c r="D36" s="107" t="s">
        <v>101</v>
      </c>
      <c r="E36" s="120" t="s">
        <v>47</v>
      </c>
      <c r="F36" s="94">
        <f>F17/100</f>
        <v>30.5</v>
      </c>
      <c r="G36" s="95"/>
      <c r="H36" s="96"/>
    </row>
    <row r="37" spans="3:8" ht="15.4" x14ac:dyDescent="0.45">
      <c r="C37" s="112" t="s">
        <v>159</v>
      </c>
      <c r="D37" s="107" t="s">
        <v>102</v>
      </c>
      <c r="E37" s="120" t="s">
        <v>47</v>
      </c>
      <c r="F37" s="94">
        <f>F18/100</f>
        <v>90</v>
      </c>
      <c r="G37" s="95"/>
      <c r="H37" s="96"/>
    </row>
    <row r="38" spans="3:8" ht="15.4" x14ac:dyDescent="0.45">
      <c r="C38" s="112" t="s">
        <v>160</v>
      </c>
      <c r="D38" s="107" t="s">
        <v>103</v>
      </c>
      <c r="E38" s="120" t="s">
        <v>47</v>
      </c>
      <c r="F38" s="94">
        <f>F19/100</f>
        <v>61</v>
      </c>
      <c r="G38" s="95"/>
      <c r="H38" s="96"/>
    </row>
    <row r="39" spans="3:8" ht="15.4" x14ac:dyDescent="0.45">
      <c r="C39" s="112" t="s">
        <v>161</v>
      </c>
      <c r="D39" s="107" t="s">
        <v>104</v>
      </c>
      <c r="E39" s="120" t="s">
        <v>47</v>
      </c>
      <c r="F39" s="94">
        <f>F20/100</f>
        <v>36</v>
      </c>
      <c r="G39" s="95"/>
      <c r="H39" s="96"/>
    </row>
    <row r="40" spans="3:8" ht="15.4" x14ac:dyDescent="0.45">
      <c r="C40" s="112" t="s">
        <v>162</v>
      </c>
      <c r="D40" s="107" t="s">
        <v>106</v>
      </c>
      <c r="E40" s="120" t="s">
        <v>47</v>
      </c>
      <c r="F40" s="94">
        <f>F21/100</f>
        <v>6</v>
      </c>
      <c r="G40" s="95"/>
      <c r="H40" s="96"/>
    </row>
    <row r="41" spans="3:8" ht="15.4" x14ac:dyDescent="0.45">
      <c r="C41" s="97" t="s">
        <v>163</v>
      </c>
      <c r="D41" s="17" t="s">
        <v>111</v>
      </c>
      <c r="E41" s="120"/>
      <c r="F41" s="94"/>
      <c r="G41" s="95"/>
      <c r="H41" s="96"/>
    </row>
    <row r="42" spans="3:8" ht="15.4" x14ac:dyDescent="0.45">
      <c r="C42" s="112" t="s">
        <v>164</v>
      </c>
      <c r="D42" s="107" t="s">
        <v>104</v>
      </c>
      <c r="E42" s="120" t="s">
        <v>47</v>
      </c>
      <c r="F42" s="94">
        <v>4</v>
      </c>
      <c r="G42" s="95"/>
      <c r="H42" s="96"/>
    </row>
    <row r="43" spans="3:8" ht="15.4" x14ac:dyDescent="0.45">
      <c r="C43" s="112" t="s">
        <v>165</v>
      </c>
      <c r="D43" s="107" t="s">
        <v>106</v>
      </c>
      <c r="E43" s="120" t="s">
        <v>47</v>
      </c>
      <c r="F43" s="94">
        <v>2</v>
      </c>
      <c r="G43" s="95"/>
      <c r="H43" s="96"/>
    </row>
    <row r="44" spans="3:8" ht="15.4" x14ac:dyDescent="0.45">
      <c r="C44" s="97" t="s">
        <v>166</v>
      </c>
      <c r="D44" s="17" t="s">
        <v>112</v>
      </c>
      <c r="E44" s="120"/>
      <c r="F44" s="94"/>
      <c r="G44" s="95"/>
      <c r="H44" s="96"/>
    </row>
    <row r="45" spans="3:8" ht="15.4" x14ac:dyDescent="0.45">
      <c r="C45" s="112" t="s">
        <v>167</v>
      </c>
      <c r="D45" s="15" t="s">
        <v>113</v>
      </c>
      <c r="E45" s="120" t="s">
        <v>47</v>
      </c>
      <c r="F45" s="94">
        <v>2</v>
      </c>
      <c r="G45" s="95"/>
      <c r="H45" s="96"/>
    </row>
    <row r="46" spans="3:8" ht="15.4" x14ac:dyDescent="0.45">
      <c r="C46" s="112" t="s">
        <v>168</v>
      </c>
      <c r="D46" s="107" t="s">
        <v>104</v>
      </c>
      <c r="E46" s="120" t="s">
        <v>47</v>
      </c>
      <c r="F46" s="94">
        <v>2</v>
      </c>
      <c r="G46" s="95"/>
      <c r="H46" s="96"/>
    </row>
    <row r="47" spans="3:8" ht="15.4" x14ac:dyDescent="0.45">
      <c r="C47" s="112" t="s">
        <v>169</v>
      </c>
      <c r="D47" s="107" t="s">
        <v>106</v>
      </c>
      <c r="E47" s="120" t="s">
        <v>47</v>
      </c>
      <c r="F47" s="94">
        <v>1</v>
      </c>
      <c r="G47" s="95"/>
      <c r="H47" s="96"/>
    </row>
    <row r="48" spans="3:8" ht="15.4" x14ac:dyDescent="0.45">
      <c r="C48" s="97" t="s">
        <v>170</v>
      </c>
      <c r="D48" s="17" t="s">
        <v>114</v>
      </c>
      <c r="E48" s="120"/>
      <c r="F48" s="94"/>
      <c r="G48" s="95"/>
      <c r="H48" s="96"/>
    </row>
    <row r="49" spans="3:8" ht="15.4" x14ac:dyDescent="0.45">
      <c r="C49" s="112" t="s">
        <v>171</v>
      </c>
      <c r="D49" s="15" t="s">
        <v>115</v>
      </c>
      <c r="E49" s="120" t="s">
        <v>47</v>
      </c>
      <c r="F49" s="94">
        <v>3</v>
      </c>
      <c r="G49" s="95"/>
      <c r="H49" s="96"/>
    </row>
    <row r="50" spans="3:8" ht="15.4" x14ac:dyDescent="0.45">
      <c r="C50" s="112" t="s">
        <v>172</v>
      </c>
      <c r="D50" s="15" t="s">
        <v>117</v>
      </c>
      <c r="E50" s="120" t="s">
        <v>47</v>
      </c>
      <c r="F50" s="94">
        <v>4</v>
      </c>
      <c r="G50" s="95"/>
      <c r="H50" s="96"/>
    </row>
    <row r="51" spans="3:8" ht="15.4" x14ac:dyDescent="0.45">
      <c r="C51" s="112" t="s">
        <v>173</v>
      </c>
      <c r="D51" s="15" t="s">
        <v>116</v>
      </c>
      <c r="E51" s="120" t="s">
        <v>47</v>
      </c>
      <c r="F51" s="94">
        <v>3</v>
      </c>
      <c r="G51" s="95"/>
      <c r="H51" s="96"/>
    </row>
    <row r="52" spans="3:8" ht="15.4" x14ac:dyDescent="0.45">
      <c r="C52" s="112" t="s">
        <v>174</v>
      </c>
      <c r="D52" s="15" t="s">
        <v>120</v>
      </c>
      <c r="E52" s="120" t="s">
        <v>47</v>
      </c>
      <c r="F52" s="94">
        <v>2</v>
      </c>
      <c r="G52" s="95"/>
      <c r="H52" s="96"/>
    </row>
    <row r="53" spans="3:8" ht="15.4" x14ac:dyDescent="0.45">
      <c r="C53" s="112" t="s">
        <v>175</v>
      </c>
      <c r="D53" s="15" t="s">
        <v>118</v>
      </c>
      <c r="E53" s="120" t="s">
        <v>47</v>
      </c>
      <c r="F53" s="94">
        <v>4</v>
      </c>
      <c r="G53" s="95"/>
      <c r="H53" s="96"/>
    </row>
    <row r="54" spans="3:8" ht="15.4" x14ac:dyDescent="0.45">
      <c r="C54" s="112" t="s">
        <v>176</v>
      </c>
      <c r="D54" s="15" t="s">
        <v>119</v>
      </c>
      <c r="E54" s="120" t="s">
        <v>47</v>
      </c>
      <c r="F54" s="94">
        <v>3</v>
      </c>
      <c r="G54" s="95"/>
      <c r="H54" s="96"/>
    </row>
    <row r="55" spans="3:8" ht="15.4" x14ac:dyDescent="0.45">
      <c r="C55" s="112"/>
      <c r="D55" s="15"/>
      <c r="E55" s="120"/>
      <c r="F55" s="94"/>
      <c r="G55" s="95"/>
      <c r="H55" s="96"/>
    </row>
    <row r="56" spans="3:8" ht="15.4" x14ac:dyDescent="0.45">
      <c r="C56" s="112"/>
      <c r="D56" s="107"/>
      <c r="E56" s="120"/>
      <c r="F56" s="94"/>
      <c r="G56" s="95"/>
      <c r="H56" s="96"/>
    </row>
    <row r="57" spans="3:8" s="16" customFormat="1" ht="15.4" x14ac:dyDescent="0.45">
      <c r="C57" s="97">
        <v>3.5</v>
      </c>
      <c r="D57" s="98" t="s">
        <v>62</v>
      </c>
      <c r="E57" s="99"/>
      <c r="F57" s="100"/>
      <c r="G57" s="101"/>
      <c r="H57" s="96"/>
    </row>
    <row r="58" spans="3:8" ht="55.5" x14ac:dyDescent="0.45">
      <c r="C58" s="103" t="s">
        <v>177</v>
      </c>
      <c r="D58" s="33" t="s">
        <v>245</v>
      </c>
      <c r="E58" s="93" t="s">
        <v>19</v>
      </c>
      <c r="F58" s="94">
        <v>16</v>
      </c>
      <c r="G58" s="95"/>
      <c r="H58" s="96"/>
    </row>
    <row r="59" spans="3:8" ht="41.65" x14ac:dyDescent="0.45">
      <c r="C59" s="103" t="s">
        <v>178</v>
      </c>
      <c r="D59" s="33" t="s">
        <v>238</v>
      </c>
      <c r="E59" s="93" t="s">
        <v>19</v>
      </c>
      <c r="F59" s="94">
        <v>30</v>
      </c>
      <c r="G59" s="95"/>
      <c r="H59" s="96"/>
    </row>
    <row r="60" spans="3:8" ht="29.25" x14ac:dyDescent="0.45">
      <c r="C60" s="103" t="s">
        <v>179</v>
      </c>
      <c r="D60" s="47" t="s">
        <v>240</v>
      </c>
      <c r="E60" s="93" t="s">
        <v>19</v>
      </c>
      <c r="F60" s="94">
        <v>2</v>
      </c>
      <c r="G60" s="95"/>
      <c r="H60" s="96"/>
    </row>
    <row r="61" spans="3:8" ht="15.75" thickBot="1" x14ac:dyDescent="0.5">
      <c r="C61" s="123"/>
      <c r="D61" s="124"/>
      <c r="E61" s="125"/>
      <c r="F61" s="126"/>
      <c r="G61" s="127"/>
      <c r="H61" s="128"/>
    </row>
    <row r="62" spans="3:8" ht="15.75" thickBot="1" x14ac:dyDescent="0.5">
      <c r="C62" s="129"/>
      <c r="D62" s="234" t="s">
        <v>22</v>
      </c>
      <c r="E62" s="235"/>
      <c r="F62" s="235"/>
      <c r="G62" s="235"/>
      <c r="H62" s="130">
        <f>SUM(H7:H61)</f>
        <v>0</v>
      </c>
    </row>
  </sheetData>
  <mergeCells count="2">
    <mergeCell ref="D4:H4"/>
    <mergeCell ref="D62:G62"/>
  </mergeCells>
  <phoneticPr fontId="11" type="noConversion"/>
  <pageMargins left="0.7" right="0.7" top="0.75" bottom="0.75" header="0.3" footer="0.3"/>
  <pageSetup scale="55"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9B381-9781-4DD5-982D-9FB55616700B}">
  <dimension ref="C2:H8"/>
  <sheetViews>
    <sheetView view="pageBreakPreview" zoomScaleNormal="100" zoomScaleSheetLayoutView="100" workbookViewId="0">
      <selection activeCell="G5" sqref="G5:H8"/>
    </sheetView>
  </sheetViews>
  <sheetFormatPr defaultRowHeight="14.25" x14ac:dyDescent="0.45"/>
  <cols>
    <col min="4" max="4" width="47.1328125" customWidth="1"/>
    <col min="7" max="8" width="14.796875" bestFit="1" customWidth="1"/>
  </cols>
  <sheetData>
    <row r="2" spans="3:8" ht="14.65" thickBot="1" x14ac:dyDescent="0.5">
      <c r="D2" t="s">
        <v>131</v>
      </c>
    </row>
    <row r="3" spans="3:8" x14ac:dyDescent="0.45">
      <c r="C3" s="146" t="s">
        <v>77</v>
      </c>
      <c r="D3" s="147" t="s">
        <v>39</v>
      </c>
      <c r="E3" s="147" t="s">
        <v>78</v>
      </c>
      <c r="F3" s="147" t="s">
        <v>41</v>
      </c>
      <c r="G3" s="147" t="s">
        <v>42</v>
      </c>
      <c r="H3" s="148" t="s">
        <v>43</v>
      </c>
    </row>
    <row r="4" spans="3:8" x14ac:dyDescent="0.45">
      <c r="C4" s="149">
        <v>4</v>
      </c>
      <c r="D4" s="150" t="s">
        <v>79</v>
      </c>
      <c r="E4" s="150"/>
      <c r="F4" s="150"/>
      <c r="G4" s="150"/>
      <c r="H4" s="151"/>
    </row>
    <row r="5" spans="3:8" ht="41.65" x14ac:dyDescent="0.45">
      <c r="C5" s="152" t="s">
        <v>180</v>
      </c>
      <c r="D5" s="153" t="s">
        <v>80</v>
      </c>
      <c r="E5" s="154" t="s">
        <v>81</v>
      </c>
      <c r="F5" s="155">
        <v>3</v>
      </c>
      <c r="G5" s="156"/>
      <c r="H5" s="157"/>
    </row>
    <row r="6" spans="3:8" ht="41.65" x14ac:dyDescent="0.45">
      <c r="C6" s="152" t="s">
        <v>181</v>
      </c>
      <c r="D6" s="33" t="s">
        <v>82</v>
      </c>
      <c r="E6" s="154" t="s">
        <v>81</v>
      </c>
      <c r="F6" s="155">
        <v>1</v>
      </c>
      <c r="G6" s="156"/>
      <c r="H6" s="157"/>
    </row>
    <row r="7" spans="3:8" x14ac:dyDescent="0.45">
      <c r="C7" s="158"/>
      <c r="H7" s="144"/>
    </row>
    <row r="8" spans="3:8" ht="14.65" thickBot="1" x14ac:dyDescent="0.5">
      <c r="C8" s="159"/>
      <c r="D8" s="160" t="s">
        <v>83</v>
      </c>
      <c r="E8" s="160"/>
      <c r="F8" s="160"/>
      <c r="G8" s="160"/>
      <c r="H8" s="161"/>
    </row>
  </sheetData>
  <phoneticPr fontId="11" type="noConversion"/>
  <pageMargins left="0.7" right="0.7" top="0.75" bottom="0.75" header="0.3" footer="0.3"/>
  <pageSetup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73362-D655-4BD7-9D1A-4FDC79258EAB}">
  <dimension ref="C2:H25"/>
  <sheetViews>
    <sheetView view="pageBreakPreview" zoomScaleNormal="100" zoomScaleSheetLayoutView="100" workbookViewId="0">
      <selection activeCell="F21" sqref="F21"/>
    </sheetView>
  </sheetViews>
  <sheetFormatPr defaultRowHeight="14.25" x14ac:dyDescent="0.45"/>
  <cols>
    <col min="4" max="4" width="45.19921875" customWidth="1"/>
    <col min="5" max="5" width="6.46484375" bestFit="1" customWidth="1"/>
    <col min="6" max="6" width="8.796875" bestFit="1" customWidth="1"/>
    <col min="7" max="7" width="15.46484375" bestFit="1" customWidth="1"/>
    <col min="8" max="8" width="24.46484375" bestFit="1" customWidth="1"/>
  </cols>
  <sheetData>
    <row r="2" spans="3:8" ht="14.65" thickBot="1" x14ac:dyDescent="0.5">
      <c r="D2" t="s">
        <v>130</v>
      </c>
    </row>
    <row r="3" spans="3:8" ht="15.4" x14ac:dyDescent="0.45">
      <c r="C3" s="79"/>
      <c r="D3" s="231" t="s">
        <v>200</v>
      </c>
      <c r="E3" s="232"/>
      <c r="F3" s="232"/>
      <c r="G3" s="232"/>
      <c r="H3" s="233"/>
    </row>
    <row r="4" spans="3:8" ht="15.75" thickBot="1" x14ac:dyDescent="0.5">
      <c r="C4" s="80" t="s">
        <v>8</v>
      </c>
      <c r="D4" s="81" t="s">
        <v>39</v>
      </c>
      <c r="E4" s="82" t="s">
        <v>40</v>
      </c>
      <c r="F4" s="83" t="s">
        <v>41</v>
      </c>
      <c r="G4" s="84" t="s">
        <v>42</v>
      </c>
      <c r="H4" s="85" t="s">
        <v>43</v>
      </c>
    </row>
    <row r="5" spans="3:8" s="16" customFormat="1" ht="15.4" x14ac:dyDescent="0.45">
      <c r="C5" s="86">
        <v>5.0999999999999996</v>
      </c>
      <c r="D5" s="87" t="s">
        <v>53</v>
      </c>
      <c r="E5" s="88"/>
      <c r="F5" s="89"/>
      <c r="G5" s="90"/>
      <c r="H5" s="91"/>
    </row>
    <row r="6" spans="3:8" ht="46.15" x14ac:dyDescent="0.45">
      <c r="C6" s="92" t="s">
        <v>182</v>
      </c>
      <c r="D6" s="13" t="s">
        <v>54</v>
      </c>
      <c r="E6" s="93" t="s">
        <v>15</v>
      </c>
      <c r="F6" s="94">
        <v>14000</v>
      </c>
      <c r="G6" s="95"/>
      <c r="H6" s="96"/>
    </row>
    <row r="7" spans="3:8" s="16" customFormat="1" ht="15.4" x14ac:dyDescent="0.45">
      <c r="C7" s="97">
        <v>5.2</v>
      </c>
      <c r="D7" s="98" t="s">
        <v>44</v>
      </c>
      <c r="E7" s="99"/>
      <c r="F7" s="100"/>
      <c r="G7" s="101"/>
      <c r="H7" s="102"/>
    </row>
    <row r="8" spans="3:8" s="16" customFormat="1" ht="45" x14ac:dyDescent="0.45">
      <c r="C8" s="131"/>
      <c r="D8" s="14" t="s">
        <v>55</v>
      </c>
      <c r="E8" s="99"/>
      <c r="F8" s="100"/>
      <c r="G8" s="101"/>
      <c r="H8" s="102"/>
    </row>
    <row r="9" spans="3:8" ht="15.4" x14ac:dyDescent="0.45">
      <c r="C9" s="106" t="s">
        <v>183</v>
      </c>
      <c r="D9" s="224" t="s">
        <v>84</v>
      </c>
      <c r="E9" s="108" t="s">
        <v>15</v>
      </c>
      <c r="F9" s="109">
        <v>14300</v>
      </c>
      <c r="G9" s="107"/>
      <c r="H9" s="96"/>
    </row>
    <row r="10" spans="3:8" ht="30.75" x14ac:dyDescent="0.45">
      <c r="C10" s="106" t="s">
        <v>184</v>
      </c>
      <c r="D10" s="110" t="s">
        <v>56</v>
      </c>
      <c r="E10" s="93" t="s">
        <v>241</v>
      </c>
      <c r="F10" s="111">
        <v>1000</v>
      </c>
      <c r="G10" s="107"/>
      <c r="H10" s="96"/>
    </row>
    <row r="11" spans="3:8" ht="30.75" x14ac:dyDescent="0.45">
      <c r="C11" s="106" t="s">
        <v>185</v>
      </c>
      <c r="D11" s="110" t="s">
        <v>244</v>
      </c>
      <c r="E11" s="93" t="s">
        <v>15</v>
      </c>
      <c r="F11" s="111">
        <v>20</v>
      </c>
      <c r="G11" s="107"/>
      <c r="H11" s="96"/>
    </row>
    <row r="12" spans="3:8" s="16" customFormat="1" ht="90" x14ac:dyDescent="0.45">
      <c r="C12" s="97">
        <v>5.3</v>
      </c>
      <c r="D12" s="14" t="s">
        <v>242</v>
      </c>
      <c r="E12" s="122"/>
      <c r="F12" s="132"/>
      <c r="G12" s="133"/>
      <c r="H12" s="102"/>
    </row>
    <row r="13" spans="3:8" ht="15.4" x14ac:dyDescent="0.45">
      <c r="C13" s="113" t="s">
        <v>186</v>
      </c>
      <c r="D13" s="107" t="s">
        <v>84</v>
      </c>
      <c r="E13" s="114" t="s">
        <v>15</v>
      </c>
      <c r="F13" s="109">
        <v>14300</v>
      </c>
      <c r="G13" s="115"/>
      <c r="H13" s="96"/>
    </row>
    <row r="14" spans="3:8" ht="15.4" x14ac:dyDescent="0.45">
      <c r="C14" s="113"/>
      <c r="D14" s="116"/>
      <c r="E14" s="114"/>
      <c r="F14" s="117"/>
      <c r="G14" s="115"/>
      <c r="H14" s="96"/>
    </row>
    <row r="15" spans="3:8" s="16" customFormat="1" ht="15.4" x14ac:dyDescent="0.45">
      <c r="C15" s="97">
        <v>5.4</v>
      </c>
      <c r="D15" s="118" t="s">
        <v>57</v>
      </c>
      <c r="E15" s="119"/>
      <c r="F15" s="100"/>
      <c r="G15" s="101"/>
      <c r="H15" s="102"/>
    </row>
    <row r="16" spans="3:8" ht="15.4" x14ac:dyDescent="0.45">
      <c r="C16" s="112" t="s">
        <v>187</v>
      </c>
      <c r="D16" s="15" t="s">
        <v>85</v>
      </c>
      <c r="E16" s="120" t="s">
        <v>47</v>
      </c>
      <c r="F16" s="104">
        <v>2</v>
      </c>
      <c r="G16" s="105"/>
      <c r="H16" s="96"/>
    </row>
    <row r="17" spans="3:8" ht="15.4" x14ac:dyDescent="0.45">
      <c r="C17" s="112" t="s">
        <v>188</v>
      </c>
      <c r="D17" s="33" t="s">
        <v>51</v>
      </c>
      <c r="E17" s="120" t="s">
        <v>47</v>
      </c>
      <c r="F17" s="94">
        <v>2</v>
      </c>
      <c r="G17" s="95"/>
      <c r="H17" s="96"/>
    </row>
    <row r="18" spans="3:8" ht="30.75" x14ac:dyDescent="0.45">
      <c r="C18" s="112" t="s">
        <v>189</v>
      </c>
      <c r="D18" s="15" t="s">
        <v>98</v>
      </c>
      <c r="E18" s="120" t="s">
        <v>47</v>
      </c>
      <c r="F18" s="94">
        <v>20</v>
      </c>
      <c r="G18" s="95"/>
      <c r="H18" s="96"/>
    </row>
    <row r="19" spans="3:8" ht="15.4" x14ac:dyDescent="0.45">
      <c r="C19" s="112"/>
      <c r="D19" s="15"/>
      <c r="E19" s="120"/>
      <c r="F19" s="94"/>
      <c r="G19" s="95"/>
      <c r="H19" s="96"/>
    </row>
    <row r="20" spans="3:8" s="16" customFormat="1" ht="15.4" x14ac:dyDescent="0.45">
      <c r="C20" s="97">
        <v>5.5</v>
      </c>
      <c r="D20" s="98" t="s">
        <v>62</v>
      </c>
      <c r="E20" s="99"/>
      <c r="F20" s="100"/>
      <c r="G20" s="101"/>
      <c r="H20" s="102"/>
    </row>
    <row r="21" spans="3:8" ht="55.5" x14ac:dyDescent="0.45">
      <c r="C21" s="103" t="s">
        <v>190</v>
      </c>
      <c r="D21" s="33" t="s">
        <v>245</v>
      </c>
      <c r="E21" s="93" t="s">
        <v>19</v>
      </c>
      <c r="F21" s="94">
        <v>20</v>
      </c>
      <c r="G21" s="95"/>
      <c r="H21" s="96"/>
    </row>
    <row r="22" spans="3:8" ht="41.65" x14ac:dyDescent="0.45">
      <c r="C22" s="103" t="s">
        <v>191</v>
      </c>
      <c r="D22" s="33" t="s">
        <v>238</v>
      </c>
      <c r="E22" s="93" t="s">
        <v>19</v>
      </c>
      <c r="F22" s="94">
        <v>60</v>
      </c>
      <c r="G22" s="95"/>
      <c r="H22" s="96"/>
    </row>
    <row r="23" spans="3:8" ht="29.25" x14ac:dyDescent="0.45">
      <c r="C23" s="103" t="s">
        <v>192</v>
      </c>
      <c r="D23" s="47" t="s">
        <v>240</v>
      </c>
      <c r="E23" s="93" t="s">
        <v>19</v>
      </c>
      <c r="F23" s="94">
        <v>14</v>
      </c>
      <c r="G23" s="95"/>
      <c r="H23" s="95"/>
    </row>
    <row r="24" spans="3:8" ht="15.75" thickBot="1" x14ac:dyDescent="0.5">
      <c r="C24" s="123"/>
      <c r="D24" s="124"/>
      <c r="E24" s="125"/>
      <c r="F24" s="126"/>
      <c r="G24" s="127"/>
      <c r="H24" s="128"/>
    </row>
    <row r="25" spans="3:8" ht="15.75" thickBot="1" x14ac:dyDescent="0.5">
      <c r="C25" s="129"/>
      <c r="D25" s="234" t="s">
        <v>22</v>
      </c>
      <c r="E25" s="235"/>
      <c r="F25" s="235"/>
      <c r="G25" s="235"/>
      <c r="H25" s="130">
        <f>SUM(H6:H24)</f>
        <v>0</v>
      </c>
    </row>
  </sheetData>
  <mergeCells count="2">
    <mergeCell ref="D3:H3"/>
    <mergeCell ref="D25:G25"/>
  </mergeCells>
  <phoneticPr fontId="11" type="noConversion"/>
  <pageMargins left="0.7" right="0.7" top="0.75" bottom="0.75" header="0.3" footer="0.3"/>
  <pageSetup scale="71"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 sheet</vt:lpstr>
      <vt:lpstr>Preliminary</vt:lpstr>
      <vt:lpstr>BILL NO.1 intake works</vt:lpstr>
      <vt:lpstr>BILL NO.2 Gravity main works</vt:lpstr>
      <vt:lpstr>BILL NO.3 TIGITHI distribution</vt:lpstr>
      <vt:lpstr>BILL NO.4 community training </vt:lpstr>
      <vt:lpstr>BILL NO.5-LINE BRANCH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JAMES RIBIRU</cp:lastModifiedBy>
  <dcterms:created xsi:type="dcterms:W3CDTF">2023-01-20T11:56:16Z</dcterms:created>
  <dcterms:modified xsi:type="dcterms:W3CDTF">2024-10-23T09:49:40Z</dcterms:modified>
</cp:coreProperties>
</file>