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H. OFFICIAL FOR 14.04.26\9. ANNUAL TENDERS-2020-22(DRAFT)\10. FY 2025-2026\15. KANYOKORA WSP (TWWDA.006.2025-2026)\REVISED DOCUMENTS\TENDER DOC IN PROGRESS\"/>
    </mc:Choice>
  </mc:AlternateContent>
  <xr:revisionPtr revIDLastSave="0" documentId="8_{324A4196-2F17-40D9-A003-E7F2464C6712}" xr6:coauthVersionLast="47" xr6:coauthVersionMax="47" xr10:uidLastSave="{00000000-0000-0000-0000-000000000000}"/>
  <bookViews>
    <workbookView xWindow="-98" yWindow="-98" windowWidth="21795" windowHeight="12975" xr2:uid="{00000000-000D-0000-FFFF-FFFF00000000}"/>
  </bookViews>
  <sheets>
    <sheet name="REVISED GRAND SUMMARY" sheetId="2" r:id="rId1"/>
    <sheet name="BIll No.1 PnG" sheetId="253" r:id="rId2"/>
    <sheet name="Bill No 2. Kagioini RWGM" sheetId="136" r:id="rId3"/>
    <sheet name="Bill No 3.0 INTAKE" sheetId="248" r:id="rId4"/>
    <sheet name="Intake Collection Sheet" sheetId="24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 localSheetId="2" hidden="1">#REF!</definedName>
    <definedName name="_" localSheetId="1" hidden="1">#REF!</definedName>
    <definedName name="_" localSheetId="0" hidden="1">#REF!</definedName>
    <definedName name="_" hidden="1">#REF!</definedName>
    <definedName name="________________________________________________________cyt1">[1]Rates!$E$268</definedName>
    <definedName name="________________________________________________________hnt15">[1]Rates!$E$117</definedName>
    <definedName name="________________________________________________________hnt20">[1]Rates!$E$118</definedName>
    <definedName name="________________________________________________________hnt25">[1]Rates!$E$119</definedName>
    <definedName name="_______________________________________________________cyt1">[2]Rates!$E$271</definedName>
    <definedName name="_______________________________________________________hnt15">[2]Rates!$E$117</definedName>
    <definedName name="_______________________________________________________hnt16">[1]Rates!$E$117</definedName>
    <definedName name="_______________________________________________________hnt20">[2]Rates!$E$118</definedName>
    <definedName name="_______________________________________________________hnt21">[1]Rates!$E$118</definedName>
    <definedName name="_______________________________________________________hnt25">[2]Rates!$E$119</definedName>
    <definedName name="_______________________________________________________hnt40">[1]Rates!$E$119</definedName>
    <definedName name="______________________________________________________cyt1">[2]Rates!$E$271</definedName>
    <definedName name="______________________________________________________hnt15">[2]Rates!$E$117</definedName>
    <definedName name="______________________________________________________hnt16">[1]Rates!$E$117</definedName>
    <definedName name="______________________________________________________hnt20">[2]Rates!$E$118</definedName>
    <definedName name="______________________________________________________hnt21">[1]Rates!$E$118</definedName>
    <definedName name="______________________________________________________hnt25">[2]Rates!$E$119</definedName>
    <definedName name="______________________________________________________hnt40">[1]Rates!$E$119</definedName>
    <definedName name="_____________________________________________________cyt1">[1]Rates!$E$268</definedName>
    <definedName name="_____________________________________________________hnt15">[1]Rates!$E$117</definedName>
    <definedName name="_____________________________________________________hnt20">[1]Rates!$E$118</definedName>
    <definedName name="_____________________________________________________hnt25">[1]Rates!$E$119</definedName>
    <definedName name="____________________________________________________cyt1" localSheetId="1">[3]Rates!$E$268</definedName>
    <definedName name="____________________________________________________cyt1" localSheetId="0">[3]Rates!$E$268</definedName>
    <definedName name="____________________________________________________cyt1">[3]Rates!$E$268</definedName>
    <definedName name="____________________________________________________hnt15" localSheetId="1">[3]Rates!$E$117</definedName>
    <definedName name="____________________________________________________hnt15" localSheetId="0">[3]Rates!$E$117</definedName>
    <definedName name="____________________________________________________hnt15">[3]Rates!$E$117</definedName>
    <definedName name="____________________________________________________hnt16">[1]Rates!$E$117</definedName>
    <definedName name="____________________________________________________hnt20" localSheetId="1">[3]Rates!$E$118</definedName>
    <definedName name="____________________________________________________hnt20" localSheetId="0">[3]Rates!$E$118</definedName>
    <definedName name="____________________________________________________hnt20">[3]Rates!$E$118</definedName>
    <definedName name="____________________________________________________hnt21">[1]Rates!$E$118</definedName>
    <definedName name="____________________________________________________hnt25" localSheetId="1">[3]Rates!$E$119</definedName>
    <definedName name="____________________________________________________hnt25" localSheetId="0">[3]Rates!$E$119</definedName>
    <definedName name="____________________________________________________hnt25">[3]Rates!$E$119</definedName>
    <definedName name="____________________________________________________hnt40">[1]Rates!$E$119</definedName>
    <definedName name="___________________________________________________cyt1">[1]Rates!$E$268</definedName>
    <definedName name="___________________________________________________hnt15">[1]Rates!$E$117</definedName>
    <definedName name="___________________________________________________hnt16">[1]Rates!$E$117</definedName>
    <definedName name="___________________________________________________hnt20">[1]Rates!$E$118</definedName>
    <definedName name="___________________________________________________hnt21">[1]Rates!$E$118</definedName>
    <definedName name="___________________________________________________hnt25">[1]Rates!$E$119</definedName>
    <definedName name="___________________________________________________hnt40">[1]Rates!$E$119</definedName>
    <definedName name="__________________________________________________cyt1">[1]Rates!$E$268</definedName>
    <definedName name="__________________________________________________hnt15">[1]Rates!$E$117</definedName>
    <definedName name="__________________________________________________hnt16">[4]Rates!$E$117</definedName>
    <definedName name="__________________________________________________hnt20">[1]Rates!$E$118</definedName>
    <definedName name="__________________________________________________hnt21">[4]Rates!$E$118</definedName>
    <definedName name="__________________________________________________hnt25">[1]Rates!$E$119</definedName>
    <definedName name="__________________________________________________hnt40">[4]Rates!$E$119</definedName>
    <definedName name="_________________________________________________cyt1">[1]Rates!$E$268</definedName>
    <definedName name="_________________________________________________hnt15">[1]Rates!$E$117</definedName>
    <definedName name="_________________________________________________hnt16">[1]Rates!$E$117</definedName>
    <definedName name="_________________________________________________hnt20">[1]Rates!$E$118</definedName>
    <definedName name="_________________________________________________hnt21">[1]Rates!$E$118</definedName>
    <definedName name="_________________________________________________hnt25">[1]Rates!$E$119</definedName>
    <definedName name="_________________________________________________hnt40">[1]Rates!$E$119</definedName>
    <definedName name="________________________________________________cyt1">[1]Rates!$E$268</definedName>
    <definedName name="________________________________________________hnt15">[1]Rates!$E$117</definedName>
    <definedName name="________________________________________________hnt16">[1]Rates!$E$117</definedName>
    <definedName name="________________________________________________hnt20">[1]Rates!$E$118</definedName>
    <definedName name="________________________________________________hnt21">[1]Rates!$E$118</definedName>
    <definedName name="________________________________________________hnt25">[1]Rates!$E$119</definedName>
    <definedName name="________________________________________________hnt40">[1]Rates!$E$119</definedName>
    <definedName name="_______________________________________________cyt1">[1]Rates!$E$268</definedName>
    <definedName name="_______________________________________________hnt15">[1]Rates!$E$117</definedName>
    <definedName name="_______________________________________________hnt16">[4]Rates!$E$117</definedName>
    <definedName name="_______________________________________________hnt20">[1]Rates!$E$118</definedName>
    <definedName name="_______________________________________________hnt21">[4]Rates!$E$118</definedName>
    <definedName name="_______________________________________________hnt25">[1]Rates!$E$119</definedName>
    <definedName name="_______________________________________________hnt40">[4]Rates!$E$119</definedName>
    <definedName name="______________________________________________cyt1">[1]Rates!$E$268</definedName>
    <definedName name="______________________________________________hnt15">[1]Rates!$E$117</definedName>
    <definedName name="______________________________________________hnt16">[1]Rates!$E$117</definedName>
    <definedName name="______________________________________________hnt20">[1]Rates!$E$118</definedName>
    <definedName name="______________________________________________hnt21">[1]Rates!$E$118</definedName>
    <definedName name="______________________________________________hnt25">[1]Rates!$E$119</definedName>
    <definedName name="______________________________________________hnt40">[1]Rates!$E$119</definedName>
    <definedName name="_____________________________________________cyt1">[1]Rates!$E$268</definedName>
    <definedName name="_____________________________________________hnt15">[1]Rates!$E$117</definedName>
    <definedName name="_____________________________________________hnt16">[1]Rates!$E$117</definedName>
    <definedName name="_____________________________________________hnt20">[1]Rates!$E$118</definedName>
    <definedName name="_____________________________________________hnt21">[1]Rates!$E$118</definedName>
    <definedName name="_____________________________________________hnt25">[1]Rates!$E$119</definedName>
    <definedName name="_____________________________________________hnt40">[1]Rates!$E$119</definedName>
    <definedName name="____________________________________________cyt1">[1]Rates!$E$268</definedName>
    <definedName name="____________________________________________hnt15">[1]Rates!$E$117</definedName>
    <definedName name="____________________________________________hnt16">[5]Rates!$E$117</definedName>
    <definedName name="____________________________________________hnt20">[1]Rates!$E$118</definedName>
    <definedName name="____________________________________________hnt21">[5]Rates!$E$118</definedName>
    <definedName name="____________________________________________hnt25">[1]Rates!$E$119</definedName>
    <definedName name="____________________________________________hnt40">[5]Rates!$E$119</definedName>
    <definedName name="___________________________________________cyt1">[1]Rates!$E$268</definedName>
    <definedName name="___________________________________________hnt15">[1]Rates!$E$117</definedName>
    <definedName name="___________________________________________hnt16">[1]Rates!$E$117</definedName>
    <definedName name="___________________________________________hnt20">[1]Rates!$E$118</definedName>
    <definedName name="___________________________________________hnt21">[1]Rates!$E$118</definedName>
    <definedName name="___________________________________________hnt25">[1]Rates!$E$119</definedName>
    <definedName name="___________________________________________hnt40">[1]Rates!$E$119</definedName>
    <definedName name="__________________________________________cyt1">[1]Rates!$E$268</definedName>
    <definedName name="__________________________________________hnt15">[1]Rates!$E$117</definedName>
    <definedName name="__________________________________________hnt16">[1]Rates!$E$117</definedName>
    <definedName name="__________________________________________hnt20">[1]Rates!$E$118</definedName>
    <definedName name="__________________________________________hnt21">[1]Rates!$E$118</definedName>
    <definedName name="__________________________________________hnt25">[1]Rates!$E$119</definedName>
    <definedName name="__________________________________________hnt40">[1]Rates!$E$119</definedName>
    <definedName name="_________________________________________cyt1">[1]Rates!$E$268</definedName>
    <definedName name="_________________________________________hnt15">[1]Rates!$E$117</definedName>
    <definedName name="_________________________________________hnt16">[1]Rates!$E$117</definedName>
    <definedName name="_________________________________________hnt20">[1]Rates!$E$118</definedName>
    <definedName name="_________________________________________hnt21">[1]Rates!$E$118</definedName>
    <definedName name="_________________________________________hnt25">[1]Rates!$E$119</definedName>
    <definedName name="_________________________________________hnt40">[1]Rates!$E$119</definedName>
    <definedName name="________________________________________cyt1">[1]Rates!$E$268</definedName>
    <definedName name="________________________________________hnt15">[1]Rates!$E$117</definedName>
    <definedName name="________________________________________hnt16">[1]Rates!$E$117</definedName>
    <definedName name="________________________________________hnt20">[1]Rates!$E$118</definedName>
    <definedName name="________________________________________hnt21">[1]Rates!$E$118</definedName>
    <definedName name="________________________________________hnt25">[1]Rates!$E$119</definedName>
    <definedName name="________________________________________hnt40">[1]Rates!$E$119</definedName>
    <definedName name="_______________________________________cyt1">[1]Rates!$E$268</definedName>
    <definedName name="_______________________________________hnt15">[1]Rates!$E$117</definedName>
    <definedName name="_______________________________________hnt16">[1]Rates!$E$117</definedName>
    <definedName name="_______________________________________hnt20">[1]Rates!$E$118</definedName>
    <definedName name="_______________________________________hnt21">[1]Rates!$E$118</definedName>
    <definedName name="_______________________________________hnt25">[1]Rates!$E$119</definedName>
    <definedName name="_______________________________________hnt40">[1]Rates!$E$119</definedName>
    <definedName name="______________________________________cyt1">[1]Rates!$E$268</definedName>
    <definedName name="______________________________________hnt15">[1]Rates!$E$117</definedName>
    <definedName name="______________________________________hnt16">[6]Rates!$E$117</definedName>
    <definedName name="______________________________________hnt20">[1]Rates!$E$118</definedName>
    <definedName name="______________________________________hnt21">[6]Rates!$E$118</definedName>
    <definedName name="______________________________________hnt25">[1]Rates!$E$119</definedName>
    <definedName name="______________________________________hnt40">[6]Rates!$E$119</definedName>
    <definedName name="_____________________________________cyt1">[1]Rates!$E$268</definedName>
    <definedName name="_____________________________________hnt15">[1]Rates!$E$117</definedName>
    <definedName name="_____________________________________hnt16">[1]Rates!$E$117</definedName>
    <definedName name="_____________________________________hnt20">[1]Rates!$E$118</definedName>
    <definedName name="_____________________________________hnt21">[1]Rates!$E$118</definedName>
    <definedName name="_____________________________________hnt25">[1]Rates!$E$119</definedName>
    <definedName name="_____________________________________hnt40">[1]Rates!$E$119</definedName>
    <definedName name="____________________________________cyt1">[1]Rates!$E$268</definedName>
    <definedName name="____________________________________hnt15">[1]Rates!$E$117</definedName>
    <definedName name="____________________________________hnt16">[1]Rates!$E$117</definedName>
    <definedName name="____________________________________hnt20">[1]Rates!$E$118</definedName>
    <definedName name="____________________________________hnt21">[1]Rates!$E$118</definedName>
    <definedName name="____________________________________hnt25">[1]Rates!$E$119</definedName>
    <definedName name="____________________________________hnt40">[1]Rates!$E$119</definedName>
    <definedName name="___________________________________cyt1">[1]Rates!$E$268</definedName>
    <definedName name="___________________________________hnt15">[1]Rates!$E$117</definedName>
    <definedName name="___________________________________hnt16" localSheetId="1">[3]Rates!$E$117</definedName>
    <definedName name="___________________________________hnt16" localSheetId="0">[3]Rates!$E$117</definedName>
    <definedName name="___________________________________hnt16">[3]Rates!$E$117</definedName>
    <definedName name="___________________________________hnt20">[1]Rates!$E$118</definedName>
    <definedName name="___________________________________hnt21" localSheetId="1">[3]Rates!$E$118</definedName>
    <definedName name="___________________________________hnt21" localSheetId="0">[3]Rates!$E$118</definedName>
    <definedName name="___________________________________hnt21">[3]Rates!$E$118</definedName>
    <definedName name="___________________________________hnt25">[1]Rates!$E$119</definedName>
    <definedName name="___________________________________hnt40" localSheetId="1">[3]Rates!$E$119</definedName>
    <definedName name="___________________________________hnt40" localSheetId="0">[3]Rates!$E$119</definedName>
    <definedName name="___________________________________hnt40">[3]Rates!$E$119</definedName>
    <definedName name="__________________________________cyt1">[1]Rates!$E$268</definedName>
    <definedName name="__________________________________hnt15">[1]Rates!$E$117</definedName>
    <definedName name="__________________________________hnt16">[1]Rates!$E$117</definedName>
    <definedName name="__________________________________hnt20">[1]Rates!$E$118</definedName>
    <definedName name="__________________________________hnt21">[1]Rates!$E$118</definedName>
    <definedName name="__________________________________hnt25">[1]Rates!$E$119</definedName>
    <definedName name="__________________________________hnt40">[1]Rates!$E$119</definedName>
    <definedName name="_________________________________cyt1">[1]Rates!$E$268</definedName>
    <definedName name="_________________________________hnt15">[1]Rates!$E$117</definedName>
    <definedName name="_________________________________hnt16">[1]Rates!$E$117</definedName>
    <definedName name="_________________________________hnt20">[1]Rates!$E$118</definedName>
    <definedName name="_________________________________hnt21">[1]Rates!$E$118</definedName>
    <definedName name="_________________________________hnt25">[1]Rates!$E$119</definedName>
    <definedName name="_________________________________hnt40">[1]Rates!$E$119</definedName>
    <definedName name="________________________________cyt1">[1]Rates!$E$268</definedName>
    <definedName name="________________________________hnt15">[1]Rates!$E$117</definedName>
    <definedName name="________________________________hnt16">[4]Rates!$E$117</definedName>
    <definedName name="________________________________hnt20">[1]Rates!$E$118</definedName>
    <definedName name="________________________________hnt21">[4]Rates!$E$118</definedName>
    <definedName name="________________________________hnt25">[1]Rates!$E$119</definedName>
    <definedName name="________________________________hnt40">[4]Rates!$E$119</definedName>
    <definedName name="_______________________________cyt1">[1]Rates!$E$268</definedName>
    <definedName name="_______________________________hnt15">[1]Rates!$E$117</definedName>
    <definedName name="_______________________________hnt16">[1]Rates!$E$117</definedName>
    <definedName name="_______________________________hnt20">[1]Rates!$E$118</definedName>
    <definedName name="_______________________________hnt21">[1]Rates!$E$118</definedName>
    <definedName name="_______________________________hnt25">[1]Rates!$E$119</definedName>
    <definedName name="_______________________________hnt40">[1]Rates!$E$119</definedName>
    <definedName name="______________________________cyt1">[1]Rates!$E$268</definedName>
    <definedName name="______________________________hnt15">[1]Rates!$E$117</definedName>
    <definedName name="______________________________hnt16">[1]Rates!$E$117</definedName>
    <definedName name="______________________________hnt20">[1]Rates!$E$118</definedName>
    <definedName name="______________________________hnt21">[1]Rates!$E$118</definedName>
    <definedName name="______________________________hnt25">[1]Rates!$E$119</definedName>
    <definedName name="______________________________hnt40">[1]Rates!$E$119</definedName>
    <definedName name="_____________________________cyt1">[1]Rates!$E$268</definedName>
    <definedName name="_____________________________hnt15">[1]Rates!$E$117</definedName>
    <definedName name="_____________________________hnt16" localSheetId="1">[3]Rates!$E$117</definedName>
    <definedName name="_____________________________hnt16" localSheetId="0">[3]Rates!$E$117</definedName>
    <definedName name="_____________________________hnt16">[3]Rates!$E$117</definedName>
    <definedName name="_____________________________hnt20">[1]Rates!$E$118</definedName>
    <definedName name="_____________________________hnt21" localSheetId="1">[3]Rates!$E$118</definedName>
    <definedName name="_____________________________hnt21" localSheetId="0">[3]Rates!$E$118</definedName>
    <definedName name="_____________________________hnt21">[3]Rates!$E$118</definedName>
    <definedName name="_____________________________hnt25">[1]Rates!$E$119</definedName>
    <definedName name="_____________________________hnt40" localSheetId="1">[3]Rates!$E$119</definedName>
    <definedName name="_____________________________hnt40" localSheetId="0">[3]Rates!$E$119</definedName>
    <definedName name="_____________________________hnt40">[3]Rates!$E$119</definedName>
    <definedName name="____________________________cyt1">[1]Rates!$E$268</definedName>
    <definedName name="____________________________hnt15">[1]Rates!$E$117</definedName>
    <definedName name="____________________________hnt16">[1]Rates!$E$117</definedName>
    <definedName name="____________________________hnt20">[1]Rates!$E$118</definedName>
    <definedName name="____________________________hnt21">[1]Rates!$E$118</definedName>
    <definedName name="____________________________hnt25">[1]Rates!$E$119</definedName>
    <definedName name="____________________________hnt40">[1]Rates!$E$119</definedName>
    <definedName name="___________________________cyt1">[1]Rates!$E$268</definedName>
    <definedName name="___________________________hnt15">[1]Rates!$E$117</definedName>
    <definedName name="___________________________hnt16">[1]Rates!$E$117</definedName>
    <definedName name="___________________________hnt20">[1]Rates!$E$118</definedName>
    <definedName name="___________________________hnt21">[1]Rates!$E$118</definedName>
    <definedName name="___________________________hnt25">[1]Rates!$E$119</definedName>
    <definedName name="___________________________hnt40">[1]Rates!$E$119</definedName>
    <definedName name="__________________________cyt1">[1]Rates!$E$268</definedName>
    <definedName name="__________________________hnt15">[1]Rates!$E$117</definedName>
    <definedName name="__________________________hnt16" localSheetId="1">[3]Rates!$E$117</definedName>
    <definedName name="__________________________hnt16" localSheetId="0">[3]Rates!$E$117</definedName>
    <definedName name="__________________________hnt16">[3]Rates!$E$117</definedName>
    <definedName name="__________________________hnt20">[1]Rates!$E$118</definedName>
    <definedName name="__________________________hnt21" localSheetId="1">[3]Rates!$E$118</definedName>
    <definedName name="__________________________hnt21" localSheetId="0">[3]Rates!$E$118</definedName>
    <definedName name="__________________________hnt21">[3]Rates!$E$118</definedName>
    <definedName name="__________________________hnt25">[1]Rates!$E$119</definedName>
    <definedName name="__________________________hnt40" localSheetId="1">[3]Rates!$E$119</definedName>
    <definedName name="__________________________hnt40" localSheetId="0">[3]Rates!$E$119</definedName>
    <definedName name="__________________________hnt40">[3]Rates!$E$119</definedName>
    <definedName name="_________________________cyt1">[1]Rates!$E$268</definedName>
    <definedName name="_________________________hnt15">[1]Rates!$E$117</definedName>
    <definedName name="_________________________hnt16">[1]Rates!$E$117</definedName>
    <definedName name="_________________________hnt20">[1]Rates!$E$118</definedName>
    <definedName name="_________________________hnt21">[1]Rates!$E$118</definedName>
    <definedName name="_________________________hnt25">[1]Rates!$E$119</definedName>
    <definedName name="_________________________hnt40">[1]Rates!$E$119</definedName>
    <definedName name="________________________cyt1">[1]Rates!$E$268</definedName>
    <definedName name="________________________hnt15">[1]Rates!$E$117</definedName>
    <definedName name="________________________hnt16">[1]Rates!$E$117</definedName>
    <definedName name="________________________hnt20">[1]Rates!$E$118</definedName>
    <definedName name="________________________hnt21">[1]Rates!$E$118</definedName>
    <definedName name="________________________hnt25">[1]Rates!$E$119</definedName>
    <definedName name="________________________hnt40">[1]Rates!$E$119</definedName>
    <definedName name="_______________________cyt1">[1]Rates!$E$268</definedName>
    <definedName name="_______________________hnt15">[1]Rates!$E$117</definedName>
    <definedName name="_______________________hnt16" localSheetId="1">[3]Rates!$E$117</definedName>
    <definedName name="_______________________hnt16" localSheetId="0">[3]Rates!$E$117</definedName>
    <definedName name="_______________________hnt16">[3]Rates!$E$117</definedName>
    <definedName name="_______________________hnt20">[1]Rates!$E$118</definedName>
    <definedName name="_______________________hnt21" localSheetId="1">[3]Rates!$E$118</definedName>
    <definedName name="_______________________hnt21" localSheetId="0">[3]Rates!$E$118</definedName>
    <definedName name="_______________________hnt21">[3]Rates!$E$118</definedName>
    <definedName name="_______________________hnt25">[1]Rates!$E$119</definedName>
    <definedName name="_______________________hnt40" localSheetId="1">[3]Rates!$E$119</definedName>
    <definedName name="_______________________hnt40" localSheetId="0">[3]Rates!$E$119</definedName>
    <definedName name="_______________________hnt40">[3]Rates!$E$119</definedName>
    <definedName name="______________________cyt1">[1]Rates!$E$268</definedName>
    <definedName name="______________________hnt15">[1]Rates!$E$117</definedName>
    <definedName name="______________________hnt16">[1]Rates!$E$117</definedName>
    <definedName name="______________________hnt20">[1]Rates!$E$118</definedName>
    <definedName name="______________________hnt21">[1]Rates!$E$118</definedName>
    <definedName name="______________________hnt25">[1]Rates!$E$119</definedName>
    <definedName name="______________________hnt40">[1]Rates!$E$119</definedName>
    <definedName name="_____________________cyt1">[1]Rates!$E$268</definedName>
    <definedName name="_____________________hnt15">[1]Rates!$E$117</definedName>
    <definedName name="_____________________hnt16">[1]Rates!$E$117</definedName>
    <definedName name="_____________________hnt20">[1]Rates!$E$118</definedName>
    <definedName name="_____________________hnt21">[1]Rates!$E$118</definedName>
    <definedName name="_____________________hnt25">[1]Rates!$E$119</definedName>
    <definedName name="_____________________hnt40">[1]Rates!$E$119</definedName>
    <definedName name="____________________cyt1">[1]Rates!$E$268</definedName>
    <definedName name="____________________hnt15">[1]Rates!$E$117</definedName>
    <definedName name="____________________hnt16">[1]Rates!$E$117</definedName>
    <definedName name="____________________hnt20">[1]Rates!$E$118</definedName>
    <definedName name="____________________hnt21">[1]Rates!$E$118</definedName>
    <definedName name="____________________hnt25">[1]Rates!$E$119</definedName>
    <definedName name="____________________hnt40">[1]Rates!$E$119</definedName>
    <definedName name="___________________cyt1" localSheetId="1">[7]Rates!$E$268</definedName>
    <definedName name="___________________cyt1" localSheetId="0">[8]Rates!$E$268</definedName>
    <definedName name="___________________cyt1">[9]Rates!$E$268</definedName>
    <definedName name="___________________hnt15" localSheetId="1">[7]Rates!$E$117</definedName>
    <definedName name="___________________hnt15" localSheetId="0">[8]Rates!$E$117</definedName>
    <definedName name="___________________hnt15">[9]Rates!$E$117</definedName>
    <definedName name="___________________hnt16">[10]Rates!$E$117</definedName>
    <definedName name="___________________hnt20" localSheetId="1">[7]Rates!$E$118</definedName>
    <definedName name="___________________hnt20" localSheetId="0">[8]Rates!$E$118</definedName>
    <definedName name="___________________hnt20">[9]Rates!$E$118</definedName>
    <definedName name="___________________hnt21">[10]Rates!$E$118</definedName>
    <definedName name="___________________hnt25" localSheetId="1">[7]Rates!$E$119</definedName>
    <definedName name="___________________hnt25" localSheetId="0">[8]Rates!$E$119</definedName>
    <definedName name="___________________hnt25">[9]Rates!$E$119</definedName>
    <definedName name="___________________hnt40">[10]Rates!$E$119</definedName>
    <definedName name="__________________cyt1">[1]Rates!$E$268</definedName>
    <definedName name="__________________hnt15">[1]Rates!$E$117</definedName>
    <definedName name="__________________hnt16" localSheetId="1">[10]Rates!$E$117</definedName>
    <definedName name="__________________hnt16" localSheetId="0">[10]Rates!$E$117</definedName>
    <definedName name="__________________hnt16">[11]Rates!$E$117</definedName>
    <definedName name="__________________hnt20">[1]Rates!$E$118</definedName>
    <definedName name="__________________hnt21" localSheetId="1">[10]Rates!$E$118</definedName>
    <definedName name="__________________hnt21" localSheetId="0">[10]Rates!$E$118</definedName>
    <definedName name="__________________hnt21">[11]Rates!$E$118</definedName>
    <definedName name="__________________hnt25">[1]Rates!$E$119</definedName>
    <definedName name="__________________hnt40" localSheetId="1">[10]Rates!$E$119</definedName>
    <definedName name="__________________hnt40" localSheetId="0">[10]Rates!$E$119</definedName>
    <definedName name="__________________hnt40">[11]Rates!$E$119</definedName>
    <definedName name="_________________cyt1">[1]Rates!$E$268</definedName>
    <definedName name="_________________hnt15">[1]Rates!$E$117</definedName>
    <definedName name="_________________hnt16" localSheetId="1">[10]Rates!$E$117</definedName>
    <definedName name="_________________hnt16" localSheetId="0">[4]Rates!$E$117</definedName>
    <definedName name="_________________hnt16">[11]Rates!$E$117</definedName>
    <definedName name="_________________hnt20">[1]Rates!$E$118</definedName>
    <definedName name="_________________hnt21" localSheetId="1">[10]Rates!$E$118</definedName>
    <definedName name="_________________hnt21" localSheetId="0">[4]Rates!$E$118</definedName>
    <definedName name="_________________hnt21">[11]Rates!$E$118</definedName>
    <definedName name="_________________hnt25">[1]Rates!$E$119</definedName>
    <definedName name="_________________hnt40" localSheetId="1">[10]Rates!$E$119</definedName>
    <definedName name="_________________hnt40" localSheetId="0">[4]Rates!$E$119</definedName>
    <definedName name="_________________hnt40">[11]Rates!$E$119</definedName>
    <definedName name="________________cyt1" localSheetId="1">[10]Rates!$E$268</definedName>
    <definedName name="________________cyt1" localSheetId="0">[12]Rates!$E$268</definedName>
    <definedName name="________________cyt1">[13]Rates!$E$268</definedName>
    <definedName name="________________hnt15" localSheetId="1">[10]Rates!$E$117</definedName>
    <definedName name="________________hnt15" localSheetId="0">[12]Rates!$E$117</definedName>
    <definedName name="________________hnt15">[13]Rates!$E$117</definedName>
    <definedName name="________________hnt16" localSheetId="1">[10]Rates!$E$117</definedName>
    <definedName name="________________hnt16" localSheetId="0">[1]Rates!$E$117</definedName>
    <definedName name="________________hnt16">[11]Rates!$E$117</definedName>
    <definedName name="________________hnt20" localSheetId="1">[10]Rates!$E$118</definedName>
    <definedName name="________________hnt20" localSheetId="0">[12]Rates!$E$118</definedName>
    <definedName name="________________hnt20">[13]Rates!$E$118</definedName>
    <definedName name="________________hnt21" localSheetId="1">[10]Rates!$E$118</definedName>
    <definedName name="________________hnt21" localSheetId="0">[1]Rates!$E$118</definedName>
    <definedName name="________________hnt21">[11]Rates!$E$118</definedName>
    <definedName name="________________hnt25" localSheetId="1">[10]Rates!$E$119</definedName>
    <definedName name="________________hnt25" localSheetId="0">[12]Rates!$E$119</definedName>
    <definedName name="________________hnt25">[13]Rates!$E$119</definedName>
    <definedName name="________________hnt40" localSheetId="1">[10]Rates!$E$119</definedName>
    <definedName name="________________hnt40" localSheetId="0">[1]Rates!$E$119</definedName>
    <definedName name="________________hnt40">[11]Rates!$E$119</definedName>
    <definedName name="_______________cyt1">[1]Rates!$E$268</definedName>
    <definedName name="_______________hnt15">[1]Rates!$E$117</definedName>
    <definedName name="_______________hnt16" localSheetId="1">[10]Rates!$E$117</definedName>
    <definedName name="_______________hnt16" localSheetId="0">[1]Rates!$E$117</definedName>
    <definedName name="_______________hnt16">[11]Rates!$E$117</definedName>
    <definedName name="_______________hnt20">[1]Rates!$E$118</definedName>
    <definedName name="_______________hnt21" localSheetId="1">[10]Rates!$E$118</definedName>
    <definedName name="_______________hnt21" localSheetId="0">[1]Rates!$E$118</definedName>
    <definedName name="_______________hnt21">[11]Rates!$E$118</definedName>
    <definedName name="_______________hnt25">[1]Rates!$E$119</definedName>
    <definedName name="_______________hnt40" localSheetId="1">[10]Rates!$E$119</definedName>
    <definedName name="_______________hnt40" localSheetId="0">[1]Rates!$E$119</definedName>
    <definedName name="_______________hnt40">[11]Rates!$E$119</definedName>
    <definedName name="______________cyt1">[1]Rates!$E$268</definedName>
    <definedName name="______________hnt15">[1]Rates!$E$117</definedName>
    <definedName name="______________hnt16" localSheetId="1">[10]Rates!$E$117</definedName>
    <definedName name="______________hnt16" localSheetId="0">[1]Rates!$E$117</definedName>
    <definedName name="______________hnt16">[11]Rates!$E$117</definedName>
    <definedName name="______________hnt20">[1]Rates!$E$118</definedName>
    <definedName name="______________hnt21" localSheetId="1">[10]Rates!$E$118</definedName>
    <definedName name="______________hnt21" localSheetId="0">[1]Rates!$E$118</definedName>
    <definedName name="______________hnt21">[11]Rates!$E$118</definedName>
    <definedName name="______________hnt25">[1]Rates!$E$119</definedName>
    <definedName name="______________hnt40" localSheetId="1">[10]Rates!$E$119</definedName>
    <definedName name="______________hnt40" localSheetId="0">[1]Rates!$E$119</definedName>
    <definedName name="______________hnt40">[11]Rates!$E$119</definedName>
    <definedName name="_____________cyt1">[1]Rates!$E$268</definedName>
    <definedName name="_____________hnt15">[1]Rates!$E$117</definedName>
    <definedName name="_____________hnt16" localSheetId="1">[10]Rates!$E$117</definedName>
    <definedName name="_____________hnt16" localSheetId="0">[1]Rates!$E$117</definedName>
    <definedName name="_____________hnt16">[11]Rates!$E$117</definedName>
    <definedName name="_____________hnt20">[1]Rates!$E$118</definedName>
    <definedName name="_____________hnt21" localSheetId="1">[10]Rates!$E$118</definedName>
    <definedName name="_____________hnt21" localSheetId="0">[1]Rates!$E$118</definedName>
    <definedName name="_____________hnt21">[11]Rates!$E$118</definedName>
    <definedName name="_____________hnt25">[1]Rates!$E$119</definedName>
    <definedName name="_____________hnt40" localSheetId="1">[10]Rates!$E$119</definedName>
    <definedName name="_____________hnt40" localSheetId="0">[1]Rates!$E$119</definedName>
    <definedName name="_____________hnt40">[11]Rates!$E$119</definedName>
    <definedName name="____________cyt1">[1]Rates!$E$268</definedName>
    <definedName name="____________hnt15">[1]Rates!$E$117</definedName>
    <definedName name="____________hnt16" localSheetId="1">[10]Rates!$E$117</definedName>
    <definedName name="____________hnt16" localSheetId="0">[1]Rates!$E$117</definedName>
    <definedName name="____________hnt16">[11]Rates!$E$117</definedName>
    <definedName name="____________hnt20">[1]Rates!$E$118</definedName>
    <definedName name="____________hnt21" localSheetId="1">[10]Rates!$E$118</definedName>
    <definedName name="____________hnt21" localSheetId="0">[1]Rates!$E$118</definedName>
    <definedName name="____________hnt21">[11]Rates!$E$118</definedName>
    <definedName name="____________hnt25">[1]Rates!$E$119</definedName>
    <definedName name="____________hnt40" localSheetId="1">[10]Rates!$E$119</definedName>
    <definedName name="____________hnt40" localSheetId="0">[1]Rates!$E$119</definedName>
    <definedName name="____________hnt40">[11]Rates!$E$119</definedName>
    <definedName name="___________cyt1">[1]Rates!$E$268</definedName>
    <definedName name="___________hnt15">[1]Rates!$E$117</definedName>
    <definedName name="___________hnt16" localSheetId="1">[10]Rates!$E$117</definedName>
    <definedName name="___________hnt16" localSheetId="0">[1]Rates!$E$117</definedName>
    <definedName name="___________hnt16">[11]Rates!$E$117</definedName>
    <definedName name="___________hnt20">[1]Rates!$E$118</definedName>
    <definedName name="___________hnt21" localSheetId="1">[10]Rates!$E$118</definedName>
    <definedName name="___________hnt21" localSheetId="0">[1]Rates!$E$118</definedName>
    <definedName name="___________hnt21">[11]Rates!$E$118</definedName>
    <definedName name="___________hnt25">[1]Rates!$E$119</definedName>
    <definedName name="___________hnt40" localSheetId="1">[10]Rates!$E$119</definedName>
    <definedName name="___________hnt40" localSheetId="0">[1]Rates!$E$119</definedName>
    <definedName name="___________hnt40">[11]Rates!$E$119</definedName>
    <definedName name="__________cyt1">[1]Rates!$E$268</definedName>
    <definedName name="__________hnt15">[1]Rates!$E$117</definedName>
    <definedName name="__________hnt16" localSheetId="1">[10]Rates!$E$117</definedName>
    <definedName name="__________hnt16" localSheetId="0">[1]Rates!$E$117</definedName>
    <definedName name="__________hnt16">[11]Rates!$E$117</definedName>
    <definedName name="__________hnt20">[1]Rates!$E$118</definedName>
    <definedName name="__________hnt21" localSheetId="1">[10]Rates!$E$118</definedName>
    <definedName name="__________hnt21" localSheetId="0">[1]Rates!$E$118</definedName>
    <definedName name="__________hnt21">[11]Rates!$E$118</definedName>
    <definedName name="__________hnt25">[1]Rates!$E$119</definedName>
    <definedName name="__________hnt40" localSheetId="1">[10]Rates!$E$119</definedName>
    <definedName name="__________hnt40" localSheetId="0">[1]Rates!$E$119</definedName>
    <definedName name="__________hnt40">[11]Rates!$E$119</definedName>
    <definedName name="_________cyt1">[1]Rates!$E$268</definedName>
    <definedName name="_________hnt15">[1]Rates!$E$117</definedName>
    <definedName name="_________hnt16" localSheetId="1">[10]Rates!$E$117</definedName>
    <definedName name="_________hnt16" localSheetId="0">[1]Rates!$E$117</definedName>
    <definedName name="_________hnt16">[11]Rates!$E$117</definedName>
    <definedName name="_________hnt20">[1]Rates!$E$118</definedName>
    <definedName name="_________hnt21" localSheetId="1">[10]Rates!$E$118</definedName>
    <definedName name="_________hnt21" localSheetId="0">[1]Rates!$E$118</definedName>
    <definedName name="_________hnt21">[11]Rates!$E$118</definedName>
    <definedName name="_________hnt25">[1]Rates!$E$119</definedName>
    <definedName name="_________hnt40" localSheetId="1">[10]Rates!$E$119</definedName>
    <definedName name="_________hnt40" localSheetId="0">[1]Rates!$E$119</definedName>
    <definedName name="_________hnt40">[11]Rates!$E$119</definedName>
    <definedName name="________cyt1">[1]Rates!$E$268</definedName>
    <definedName name="________hnt15">[1]Rates!$E$117</definedName>
    <definedName name="________hnt16" localSheetId="1">[10]Rates!$E$117</definedName>
    <definedName name="________hnt16" localSheetId="0">[1]Rates!$E$117</definedName>
    <definedName name="________hnt16">[11]Rates!$E$117</definedName>
    <definedName name="________hnt20">[1]Rates!$E$118</definedName>
    <definedName name="________hnt21" localSheetId="1">[10]Rates!$E$118</definedName>
    <definedName name="________hnt21" localSheetId="0">[1]Rates!$E$118</definedName>
    <definedName name="________hnt21">[11]Rates!$E$118</definedName>
    <definedName name="________hnt25">[1]Rates!$E$119</definedName>
    <definedName name="________hnt40" localSheetId="1">[10]Rates!$E$119</definedName>
    <definedName name="________hnt40" localSheetId="0">[1]Rates!$E$119</definedName>
    <definedName name="________hnt40">[11]Rates!$E$119</definedName>
    <definedName name="_______bng200">[14]Rates!$E$282</definedName>
    <definedName name="_______bng250">[14]Rates!$E$283</definedName>
    <definedName name="_______cyt1">[1]Rates!$E$268</definedName>
    <definedName name="_______hnt15">[1]Rates!$E$117</definedName>
    <definedName name="_______hnt16" localSheetId="1">[10]Rates!$E$117</definedName>
    <definedName name="_______hnt16" localSheetId="0">[1]Rates!$E$117</definedName>
    <definedName name="_______hnt16">[11]Rates!$E$117</definedName>
    <definedName name="_______hnt20">[1]Rates!$E$118</definedName>
    <definedName name="_______hnt21" localSheetId="1">[10]Rates!$E$118</definedName>
    <definedName name="_______hnt21" localSheetId="0">[1]Rates!$E$118</definedName>
    <definedName name="_______hnt21">[11]Rates!$E$118</definedName>
    <definedName name="_______hnt25">[1]Rates!$E$119</definedName>
    <definedName name="_______hnt30">[4]Rates!$E$117</definedName>
    <definedName name="_______hnt40" localSheetId="1">[10]Rates!$E$119</definedName>
    <definedName name="_______hnt40" localSheetId="0">[1]Rates!$E$119</definedName>
    <definedName name="_______hnt40">[11]Rates!$E$119</definedName>
    <definedName name="______bng200">[14]Rates!$E$282</definedName>
    <definedName name="______bng250">[14]Rates!$E$283</definedName>
    <definedName name="______cyt1">[1]Rates!$E$268</definedName>
    <definedName name="______hnt15">[1]Rates!$E$117</definedName>
    <definedName name="______hnt16" localSheetId="1">[10]Rates!$E$117</definedName>
    <definedName name="______hnt16" localSheetId="0">[1]Rates!$E$117</definedName>
    <definedName name="______hnt16">[11]Rates!$E$117</definedName>
    <definedName name="______hnt20">[1]Rates!$E$118</definedName>
    <definedName name="______hnt21" localSheetId="1">[10]Rates!$E$118</definedName>
    <definedName name="______hnt21" localSheetId="0">[1]Rates!$E$118</definedName>
    <definedName name="______hnt21">[11]Rates!$E$118</definedName>
    <definedName name="______hnt25">[1]Rates!$E$119</definedName>
    <definedName name="______hnt30">[4]Rates!$E$117</definedName>
    <definedName name="______hnt40" localSheetId="1">[10]Rates!$E$119</definedName>
    <definedName name="______hnt40" localSheetId="0">[1]Rates!$E$119</definedName>
    <definedName name="______hnt40">[11]Rates!$E$119</definedName>
    <definedName name="_____bng200">[15]Rates!$E$282</definedName>
    <definedName name="_____bng250">[15]Rates!$E$283</definedName>
    <definedName name="_____cyt1">[1]Rates!$E$268</definedName>
    <definedName name="_____hn">[4]Rates!$E$117</definedName>
    <definedName name="_____hnt15">[1]Rates!$E$117</definedName>
    <definedName name="_____hnt16" localSheetId="1">[10]Rates!$E$117</definedName>
    <definedName name="_____hnt16" localSheetId="0">[1]Rates!$E$117</definedName>
    <definedName name="_____hnt16">[11]Rates!$E$117</definedName>
    <definedName name="_____hnt20">[1]Rates!$E$118</definedName>
    <definedName name="_____hnt21" localSheetId="1">[10]Rates!$E$118</definedName>
    <definedName name="_____hnt21" localSheetId="0">[1]Rates!$E$118</definedName>
    <definedName name="_____hnt21">[11]Rates!$E$118</definedName>
    <definedName name="_____hnt25">[1]Rates!$E$119</definedName>
    <definedName name="_____hnt30">[4]Rates!$E$117</definedName>
    <definedName name="_____hnt40" localSheetId="1">[10]Rates!$E$119</definedName>
    <definedName name="_____hnt40" localSheetId="0">[1]Rates!$E$119</definedName>
    <definedName name="_____hnt40">[11]Rates!$E$119</definedName>
    <definedName name="____bng200">[14]Rates!$E$282</definedName>
    <definedName name="____bng250">[14]Rates!$E$283</definedName>
    <definedName name="____cyt1">[1]Rates!$E$268</definedName>
    <definedName name="____hnt15">[1]Rates!$E$117</definedName>
    <definedName name="____hnt16" localSheetId="1">[10]Rates!$E$117</definedName>
    <definedName name="____hnt16" localSheetId="0">[1]Rates!$E$117</definedName>
    <definedName name="____hnt16">[11]Rates!$E$117</definedName>
    <definedName name="____hnt20">[1]Rates!$E$118</definedName>
    <definedName name="____hnt21" localSheetId="1">[10]Rates!$E$118</definedName>
    <definedName name="____hnt21" localSheetId="0">[1]Rates!$E$118</definedName>
    <definedName name="____hnt21">[11]Rates!$E$118</definedName>
    <definedName name="____hnt25">[1]Rates!$E$119</definedName>
    <definedName name="____hnt30">[5]Rates!$E$117</definedName>
    <definedName name="____hnt40" localSheetId="1">[10]Rates!$E$119</definedName>
    <definedName name="____hnt40" localSheetId="0">[1]Rates!$E$119</definedName>
    <definedName name="____hnt40">[11]Rates!$E$119</definedName>
    <definedName name="____PV3">[16]Rates!$E$123</definedName>
    <definedName name="___bng200">[14]Rates!$E$282</definedName>
    <definedName name="___bng250">[14]Rates!$E$283</definedName>
    <definedName name="___cyt1">[1]Rates!$E$268</definedName>
    <definedName name="___hnt15">[1]Rates!$E$117</definedName>
    <definedName name="___hnt16" localSheetId="1">[10]Rates!$E$117</definedName>
    <definedName name="___hnt16" localSheetId="0">[1]Rates!$E$117</definedName>
    <definedName name="___hnt16">[11]Rates!$E$117</definedName>
    <definedName name="___hnt20">[1]Rates!$E$118</definedName>
    <definedName name="___hnt21" localSheetId="1">[10]Rates!$E$118</definedName>
    <definedName name="___hnt21" localSheetId="0">[1]Rates!$E$118</definedName>
    <definedName name="___hnt21">[11]Rates!$E$118</definedName>
    <definedName name="___hnt25">[1]Rates!$E$119</definedName>
    <definedName name="___hnt30">[4]Rates!$E$117</definedName>
    <definedName name="___hnt40" localSheetId="1">[10]Rates!$E$119</definedName>
    <definedName name="___hnt40" localSheetId="0">[1]Rates!$E$119</definedName>
    <definedName name="___hnt40">[11]Rates!$E$119</definedName>
    <definedName name="___PV3">[16]Rates!$E$123</definedName>
    <definedName name="__bn">[14]Rates!$E$283</definedName>
    <definedName name="__bng200">[14]Rates!$E$282</definedName>
    <definedName name="__bng250">[14]Rates!$E$283</definedName>
    <definedName name="__cyt1">[1]Rates!$E$268</definedName>
    <definedName name="__hn">[4]Rates!$E$117</definedName>
    <definedName name="__hnt15">[1]Rates!$E$117</definedName>
    <definedName name="__hnt16" localSheetId="1">[10]Rates!$E$117</definedName>
    <definedName name="__hnt16" localSheetId="0">[1]Rates!$E$117</definedName>
    <definedName name="__hnt16">[11]Rates!$E$117</definedName>
    <definedName name="__hnt20">[1]Rates!$E$118</definedName>
    <definedName name="__hnt21" localSheetId="1">[10]Rates!$E$118</definedName>
    <definedName name="__hnt21" localSheetId="0">[1]Rates!$E$118</definedName>
    <definedName name="__hnt21">[11]Rates!$E$118</definedName>
    <definedName name="__hnt25">[1]Rates!$E$119</definedName>
    <definedName name="__hnt30">[4]Rates!$E$117</definedName>
    <definedName name="__hnt40" localSheetId="1">[10]Rates!$E$119</definedName>
    <definedName name="__hnt40" localSheetId="0">[1]Rates!$E$119</definedName>
    <definedName name="__hnt40">[11]Rates!$E$119</definedName>
    <definedName name="__PV3">[16]Rates!$E$123</definedName>
    <definedName name="_1">[4]Rates!$E$118</definedName>
    <definedName name="_11" localSheetId="2" hidden="1">#REF!</definedName>
    <definedName name="_11" localSheetId="1" hidden="1">#REF!</definedName>
    <definedName name="_11" localSheetId="0" hidden="1">#REF!</definedName>
    <definedName name="_11" hidden="1">#REF!</definedName>
    <definedName name="_2">[14]Rates!$E$283</definedName>
    <definedName name="_3">[4]Rates!$E$118</definedName>
    <definedName name="_4">[4]Rates!$E$117</definedName>
    <definedName name="_5">[4]Rates!$E$118</definedName>
    <definedName name="_6">[4]Rates!$E$117</definedName>
    <definedName name="_7">[4]Rates!$E$118</definedName>
    <definedName name="_A2" localSheetId="2">#REF!</definedName>
    <definedName name="_A2" localSheetId="0">#REF!</definedName>
    <definedName name="_A2">#REF!</definedName>
    <definedName name="_bbo160">[16]Rates!$E$27</definedName>
    <definedName name="_bbo200">[16]Rates!$E$28</definedName>
    <definedName name="_bgh160">[16]Rates!$E$25</definedName>
    <definedName name="_bng100">[16]Rates!$E$288</definedName>
    <definedName name="_bng150">[16]Rates!$E$289</definedName>
    <definedName name="_bng200">[17]Rates!$E$282</definedName>
    <definedName name="_bng250">[17]Rates!$E$283</definedName>
    <definedName name="_cyt1" localSheetId="1">[10]Rates!$E$268</definedName>
    <definedName name="_cyt1" localSheetId="0">[1]Rates!$E$268</definedName>
    <definedName name="_cyt1">[11]Rates!$E$268</definedName>
    <definedName name="_DC" localSheetId="2">#REF!</definedName>
    <definedName name="_DC" localSheetId="0">#REF!</definedName>
    <definedName name="_DC">#REF!</definedName>
    <definedName name="_dwm15">[16]Rates!$E$241</definedName>
    <definedName name="_dwm25">[16]Rates!$E$242</definedName>
    <definedName name="_dwm50">[16]Rates!$E$243</definedName>
    <definedName name="_EE333" localSheetId="2">#REF!</definedName>
    <definedName name="_EE333" localSheetId="0">#REF!</definedName>
    <definedName name="_EE333">#REF!</definedName>
    <definedName name="_FD" localSheetId="2">#REF!</definedName>
    <definedName name="_FD" localSheetId="0">#REF!</definedName>
    <definedName name="_FD">#REF!</definedName>
    <definedName name="_fgv100">[16]Rates!$E$208</definedName>
    <definedName name="_Fill" localSheetId="2" hidden="1">#REF!</definedName>
    <definedName name="_Fill" localSheetId="1" hidden="1">#REF!</definedName>
    <definedName name="_Fill" localSheetId="0" hidden="1">#REF!</definedName>
    <definedName name="_Fill" hidden="1">#REF!</definedName>
    <definedName name="_xlnm._FilterDatabase" localSheetId="2" hidden="1">'Bill No 2. Kagioini RWGM'!$C$2:$C$158</definedName>
    <definedName name="_fuf3">[16]Rates!$E$138</definedName>
    <definedName name="_gms100">[16]Rates!$E$41</definedName>
    <definedName name="_gms15">[16]Rates!$E$37</definedName>
    <definedName name="_gms25">[16]Rates!$E$38</definedName>
    <definedName name="_gms40">[16]Rates!$E$39</definedName>
    <definedName name="_hnt15" localSheetId="1">[10]Rates!$E$117</definedName>
    <definedName name="_hnt15" localSheetId="0">[1]Rates!$E$117</definedName>
    <definedName name="_hnt15">[11]Rates!$E$117</definedName>
    <definedName name="_hnt16" localSheetId="1">[10]Rates!$E$117</definedName>
    <definedName name="_hnt16" localSheetId="0">[1]Rates!$E$117</definedName>
    <definedName name="_hnt16">[11]Rates!$E$117</definedName>
    <definedName name="_hnt20" localSheetId="1">[10]Rates!$E$118</definedName>
    <definedName name="_hnt20" localSheetId="0">[1]Rates!$E$118</definedName>
    <definedName name="_hnt20">[11]Rates!$E$118</definedName>
    <definedName name="_hnt21" localSheetId="1">[10]Rates!$E$118</definedName>
    <definedName name="_hnt21" localSheetId="0">[1]Rates!$E$118</definedName>
    <definedName name="_hnt21">[11]Rates!$E$118</definedName>
    <definedName name="_hnt25" localSheetId="1">[10]Rates!$E$119</definedName>
    <definedName name="_hnt25" localSheetId="0">[1]Rates!$E$119</definedName>
    <definedName name="_hnt25">[11]Rates!$E$119</definedName>
    <definedName name="_hnt30" localSheetId="1">[4]Rates!$E$117</definedName>
    <definedName name="_hnt30" localSheetId="0">[4]Rates!$E$117</definedName>
    <definedName name="_hnt30">[18]Rates!$E$117</definedName>
    <definedName name="_hnt40" localSheetId="1">[10]Rates!$E$119</definedName>
    <definedName name="_hnt40" localSheetId="0">[1]Rates!$E$119</definedName>
    <definedName name="_hnt40">[11]Rates!$E$119</definedName>
    <definedName name="_J" localSheetId="2" hidden="1">#REF!</definedName>
    <definedName name="_J" localSheetId="0" hidden="1">#REF!</definedName>
    <definedName name="_J" hidden="1">#REF!</definedName>
    <definedName name="_K" localSheetId="2" hidden="1">#REF!</definedName>
    <definedName name="_K" localSheetId="0" hidden="1">#REF!</definedName>
    <definedName name="_K" hidden="1">#REF!</definedName>
    <definedName name="_Key1" localSheetId="2" hidden="1">#REF!</definedName>
    <definedName name="_Key1" localSheetId="1" hidden="1">#REF!</definedName>
    <definedName name="_Key1" localSheetId="0" hidden="1">#REF!</definedName>
    <definedName name="_Key1" hidden="1">#REF!</definedName>
    <definedName name="_Key2" localSheetId="2" hidden="1">#REF!</definedName>
    <definedName name="_Key2" localSheetId="1" hidden="1">#REF!</definedName>
    <definedName name="_Key2" localSheetId="0" hidden="1">#REF!</definedName>
    <definedName name="_Key2" hidden="1">#REF!</definedName>
    <definedName name="_MT" localSheetId="2">#REF!</definedName>
    <definedName name="_MT" localSheetId="0">#REF!</definedName>
    <definedName name="_MT">#REF!</definedName>
    <definedName name="_opj" localSheetId="2">#REF!</definedName>
    <definedName name="_opj" localSheetId="0">#REF!</definedName>
    <definedName name="_opj">#REF!</definedName>
    <definedName name="_Order1" hidden="1">255</definedName>
    <definedName name="_Order2" hidden="1">255</definedName>
    <definedName name="_pcp200">[16]Rates!$E$51</definedName>
    <definedName name="_PV3">[16]Rates!$E$123</definedName>
    <definedName name="_pwm15">[16]Rates!$E$244</definedName>
    <definedName name="_pwm25">[16]Rates!$E$245</definedName>
    <definedName name="_pwm50">[16]Rates!$E$246</definedName>
    <definedName name="_rec2" localSheetId="0">[34]IPC-'[19]55SUMWORK'!$A$1:$R$37</definedName>
    <definedName name="_rec2">'[20]IPC-55SUMWORK'!$A$1:$R$37</definedName>
    <definedName name="_sav25">[21]Rates!$E$220</definedName>
    <definedName name="_Sort" localSheetId="2" hidden="1">#REF!</definedName>
    <definedName name="_Sort" localSheetId="1" hidden="1">#REF!</definedName>
    <definedName name="_Sort" localSheetId="0" hidden="1">#REF!</definedName>
    <definedName name="_Sort" hidden="1">#REF!</definedName>
    <definedName name="_tgv100">[16]Rates!$E$220</definedName>
    <definedName name="_tgv25">[16]Rates!$E$218</definedName>
    <definedName name="_tgv40">[16]Rates!$E$219</definedName>
    <definedName name="_wmc1">[16]Rates!$E$189</definedName>
    <definedName name="a" localSheetId="2">#REF!</definedName>
    <definedName name="a" localSheetId="0">#REF!</definedName>
    <definedName name="a">#REF!</definedName>
    <definedName name="AA" localSheetId="2">#REF!</definedName>
    <definedName name="AA" localSheetId="1">#REF!</definedName>
    <definedName name="AA" localSheetId="0">#REF!</definedName>
    <definedName name="AA">#REF!</definedName>
    <definedName name="abv">[22]Rates!$E$117</definedName>
    <definedName name="ACCENT" localSheetId="2">#REF!</definedName>
    <definedName name="ACCENT" localSheetId="0">#REF!</definedName>
    <definedName name="ACCENT">#REF!</definedName>
    <definedName name="ACCENT_NATIVE" localSheetId="2">#REF!</definedName>
    <definedName name="ACCENT_NATIVE" localSheetId="0">#REF!</definedName>
    <definedName name="ACCENT_NATIVE">#REF!</definedName>
    <definedName name="ACCENT_NATIVE_AGAVE" localSheetId="2">#REF!</definedName>
    <definedName name="ACCENT_NATIVE_AGAVE" localSheetId="0">#REF!</definedName>
    <definedName name="ACCENT_NATIVE_AGAVE">#REF!</definedName>
    <definedName name="ACCENT_NATIVE_BARREL" localSheetId="2">#REF!</definedName>
    <definedName name="ACCENT_NATIVE_BARREL" localSheetId="0">#REF!</definedName>
    <definedName name="ACCENT_NATIVE_BARREL">#REF!</definedName>
    <definedName name="ACCENT_NATIVE_CHOLLA" localSheetId="2">#REF!</definedName>
    <definedName name="ACCENT_NATIVE_CHOLLA" localSheetId="0">#REF!</definedName>
    <definedName name="ACCENT_NATIVE_CHOLLA">#REF!</definedName>
    <definedName name="ACCENT_NATIVE_OCOTILLO" localSheetId="2">#REF!</definedName>
    <definedName name="ACCENT_NATIVE_OCOTILLO" localSheetId="0">#REF!</definedName>
    <definedName name="ACCENT_NATIVE_OCOTILLO">#REF!</definedName>
    <definedName name="ACCENT_NATIVE_PRICKLY" localSheetId="2">#REF!</definedName>
    <definedName name="ACCENT_NATIVE_PRICKLY" localSheetId="0">#REF!</definedName>
    <definedName name="ACCENT_NATIVE_PRICKLY">#REF!</definedName>
    <definedName name="ACCENT_STANDARD" localSheetId="2">#REF!</definedName>
    <definedName name="ACCENT_STANDARD" localSheetId="0">#REF!</definedName>
    <definedName name="ACCENT_STANDARD">#REF!</definedName>
    <definedName name="ACCENT_STANDARD_15GAL" localSheetId="2">#REF!</definedName>
    <definedName name="ACCENT_STANDARD_15GAL" localSheetId="0">#REF!</definedName>
    <definedName name="ACCENT_STANDARD_15GAL">#REF!</definedName>
    <definedName name="ACCENT_STANDARD_1GAL" localSheetId="2">#REF!</definedName>
    <definedName name="ACCENT_STANDARD_1GAL" localSheetId="0">#REF!</definedName>
    <definedName name="ACCENT_STANDARD_1GAL">#REF!</definedName>
    <definedName name="ACCENT_STANDARD_5GAL" localSheetId="2">#REF!</definedName>
    <definedName name="ACCENT_STANDARD_5GAL" localSheetId="0">#REF!</definedName>
    <definedName name="ACCENT_STANDARD_5GAL">#REF!</definedName>
    <definedName name="add">[16]Rates!$J$6</definedName>
    <definedName name="aksfcksgx">'[23]#REF'!$A$1:$IV$3</definedName>
    <definedName name="asdfx" localSheetId="2">#REF!</definedName>
    <definedName name="asdfx" localSheetId="0">#REF!</definedName>
    <definedName name="asdfx">#REF!</definedName>
    <definedName name="asfd" localSheetId="2">#REF!</definedName>
    <definedName name="asfd" localSheetId="0">#REF!</definedName>
    <definedName name="asfd">#REF!</definedName>
    <definedName name="asz" localSheetId="2">#REF!</definedName>
    <definedName name="asz" localSheetId="0">#REF!</definedName>
    <definedName name="asz">#REF!</definedName>
    <definedName name="avvm">[22]Rates!$E$118</definedName>
    <definedName name="awxeda">'[23]#REF'!$A$1:$IV$3</definedName>
    <definedName name="awzds">'[23]#REF'!$A$1:$IV$3</definedName>
    <definedName name="azs" localSheetId="2">#REF!</definedName>
    <definedName name="azs" localSheetId="0">#REF!</definedName>
    <definedName name="azs">#REF!</definedName>
    <definedName name="B" localSheetId="2">#REF!</definedName>
    <definedName name="B" localSheetId="0">#REF!</definedName>
    <definedName name="B">#REF!</definedName>
    <definedName name="BACKFLOW" localSheetId="2">#REF!</definedName>
    <definedName name="BACKFLOW" localSheetId="0">#REF!</definedName>
    <definedName name="BACKFLOW">#REF!</definedName>
    <definedName name="bghg">[14]Rates!$E$282</definedName>
    <definedName name="bill" localSheetId="2">#REF!</definedName>
    <definedName name="bill" localSheetId="0">#REF!</definedName>
    <definedName name="bill">#REF!</definedName>
    <definedName name="Bill1">[13]Rates!$E$268</definedName>
    <definedName name="BuiltIn_Print_Area" localSheetId="2">#REF!</definedName>
    <definedName name="BuiltIn_Print_Area" localSheetId="0">#REF!</definedName>
    <definedName name="BuiltIn_Print_Area">#REF!</definedName>
    <definedName name="BuiltIn_Print_Titles" localSheetId="2">#REF!</definedName>
    <definedName name="BuiltIn_Print_Titles" localSheetId="0">#REF!</definedName>
    <definedName name="BuiltIn_Print_Titles">#REF!</definedName>
    <definedName name="BuiltIn_Print_Titles___0" localSheetId="2">#REF!</definedName>
    <definedName name="BuiltIn_Print_Titles___0" localSheetId="0">#REF!</definedName>
    <definedName name="BuiltIn_Print_Titles___0">#REF!</definedName>
    <definedName name="bzp">[21]Rates!$E$312</definedName>
    <definedName name="ccc">[4]Rates!$E$117</definedName>
    <definedName name="chgdcujykc" localSheetId="2">#REF!</definedName>
    <definedName name="chgdcujykc" localSheetId="0">#REF!</definedName>
    <definedName name="chgdcujykc">#REF!</definedName>
    <definedName name="cmass" localSheetId="1">[10]Rates!$E$123</definedName>
    <definedName name="cmass" localSheetId="0">[1]Rates!$E$123</definedName>
    <definedName name="cmass">[11]Rates!$E$123</definedName>
    <definedName name="cock15">[16]Rates!$E$202</definedName>
    <definedName name="cock25">[16]Rates!$E$203</definedName>
    <definedName name="cock50">[16]Rates!$E$204</definedName>
    <definedName name="cpier" localSheetId="1">[10]Rates!$E$126</definedName>
    <definedName name="cpier" localSheetId="0">[1]Rates!$E$126</definedName>
    <definedName name="cpier">[11]Rates!$E$126</definedName>
    <definedName name="cslab">[16]Rates!$E$124</definedName>
    <definedName name="csus">[2]Rates!$E$128</definedName>
    <definedName name="curve" localSheetId="1">[10]Rates!$E$127</definedName>
    <definedName name="curve" localSheetId="0">[1]Rates!$E$127</definedName>
    <definedName name="curve">[11]Rates!$E$127</definedName>
    <definedName name="cwall">[2]Rates!$E$125</definedName>
    <definedName name="cytz1">[16]Rates!$E$273</definedName>
    <definedName name="d">[24]Rates!$J$9</definedName>
    <definedName name="dc" localSheetId="2">#REF!</definedName>
    <definedName name="dc" localSheetId="0">#REF!</definedName>
    <definedName name="dc">#REF!</definedName>
    <definedName name="dd" localSheetId="2">#REF!</definedName>
    <definedName name="dd" localSheetId="0">#REF!</definedName>
    <definedName name="dd">#REF!</definedName>
    <definedName name="ddd">[4]Rates!$E$118</definedName>
    <definedName name="DEMOLITION" localSheetId="2">#REF!</definedName>
    <definedName name="DEMOLITION" localSheetId="0">#REF!</definedName>
    <definedName name="DEMOLITION">#REF!</definedName>
    <definedName name="description_1" localSheetId="2">#REF!</definedName>
    <definedName name="description_1" localSheetId="1">#REF!</definedName>
    <definedName name="description_1" localSheetId="0">#REF!</definedName>
    <definedName name="description_1">#REF!</definedName>
    <definedName name="DF" localSheetId="2">#REF!</definedName>
    <definedName name="DF" localSheetId="1">#REF!</definedName>
    <definedName name="DF" localSheetId="0">#REF!</definedName>
    <definedName name="DF">#REF!</definedName>
    <definedName name="dfb" localSheetId="2">#REF!</definedName>
    <definedName name="dfb" localSheetId="0">#REF!</definedName>
    <definedName name="dfb">#REF!</definedName>
    <definedName name="dfgh" localSheetId="2">#REF!</definedName>
    <definedName name="dfgh" localSheetId="0">#REF!</definedName>
    <definedName name="dfgh">#REF!</definedName>
    <definedName name="dfgs">[6]Rates!$E$119</definedName>
    <definedName name="dfhcd" localSheetId="2">#REF!</definedName>
    <definedName name="dfhcd" localSheetId="0">#REF!</definedName>
    <definedName name="dfhcd">#REF!</definedName>
    <definedName name="dfhn" localSheetId="2">#REF!</definedName>
    <definedName name="dfhn" localSheetId="0">#REF!</definedName>
    <definedName name="dfhn">#REF!</definedName>
    <definedName name="dfhv" localSheetId="2">#REF!</definedName>
    <definedName name="dfhv" localSheetId="0">#REF!</definedName>
    <definedName name="dfhv">#REF!</definedName>
    <definedName name="dfngh" localSheetId="2">#REF!</definedName>
    <definedName name="dfngh" localSheetId="0">#REF!</definedName>
    <definedName name="dfngh">#REF!</definedName>
    <definedName name="dfr">[4]Rates!$E$118</definedName>
    <definedName name="DG_COLOR" localSheetId="2">#REF!</definedName>
    <definedName name="DG_COLOR" localSheetId="0">#REF!</definedName>
    <definedName name="DG_COLOR">#REF!</definedName>
    <definedName name="DG_COLOR_CODE" localSheetId="2">#REF!</definedName>
    <definedName name="DG_COLOR_CODE" localSheetId="0">#REF!</definedName>
    <definedName name="DG_COLOR_CODE">#REF!</definedName>
    <definedName name="dhgb" localSheetId="2">#REF!</definedName>
    <definedName name="dhgb" localSheetId="0">#REF!</definedName>
    <definedName name="dhgb">#REF!</definedName>
    <definedName name="Disbursement" localSheetId="0">[40]IPC-'[25]49SUMWORK'!$A$1:$R$37</definedName>
    <definedName name="Disbursement">'[26]IPC-49SUMWORK'!$A$1:$R$37</definedName>
    <definedName name="djfx">[27]djfx!$A:$IV</definedName>
    <definedName name="dregt65" localSheetId="2" hidden="1">#REF!</definedName>
    <definedName name="dregt65" localSheetId="0" hidden="1">#REF!</definedName>
    <definedName name="dregt65" hidden="1">#REF!</definedName>
    <definedName name="drtydrhvdgtr" localSheetId="2">#REF!</definedName>
    <definedName name="drtydrhvdgtr" localSheetId="0">#REF!</definedName>
    <definedName name="drtydrhvdgtr">#REF!</definedName>
    <definedName name="dsdsf">[4]Rates!$E$117</definedName>
    <definedName name="dsfcsgs" localSheetId="2">#REF!</definedName>
    <definedName name="dsfcsgs" localSheetId="0">#REF!</definedName>
    <definedName name="dsfcsgs">#REF!</definedName>
    <definedName name="EDG" localSheetId="2">#REF!</definedName>
    <definedName name="EDG" localSheetId="0">#REF!</definedName>
    <definedName name="EDG">#REF!</definedName>
    <definedName name="EF" localSheetId="2">#REF!</definedName>
    <definedName name="EF" localSheetId="0">#REF!</definedName>
    <definedName name="EF">#REF!</definedName>
    <definedName name="ele">[13]Rates!$E$268</definedName>
    <definedName name="er">[6]Rates!$E$117</definedName>
    <definedName name="ere" localSheetId="0">[28]Rates!$E$283</definedName>
    <definedName name="ere">[29]Rates!$E$283</definedName>
    <definedName name="erg" localSheetId="2">#REF!</definedName>
    <definedName name="erg" localSheetId="0">#REF!</definedName>
    <definedName name="erg">#REF!</definedName>
    <definedName name="ESTIMATE" localSheetId="2">#REF!</definedName>
    <definedName name="ESTIMATE" localSheetId="0">#REF!</definedName>
    <definedName name="ESTIMATE">#REF!</definedName>
    <definedName name="ewrg" localSheetId="2">#REF!</definedName>
    <definedName name="ewrg" localSheetId="0">#REF!</definedName>
    <definedName name="ewrg">#REF!</definedName>
    <definedName name="ewrgc" localSheetId="2">#REF!</definedName>
    <definedName name="ewrgc" localSheetId="0">#REF!</definedName>
    <definedName name="ewrgc">#REF!</definedName>
    <definedName name="F" localSheetId="2" hidden="1">#REF!</definedName>
    <definedName name="F" localSheetId="1" hidden="1">#REF!</definedName>
    <definedName name="F" localSheetId="0" hidden="1">#REF!</definedName>
    <definedName name="F" hidden="1">#REF!</definedName>
    <definedName name="f150d20">[16]Rates!$E$67</definedName>
    <definedName name="fcbbg" localSheetId="2">#REF!</definedName>
    <definedName name="fcbbg" localSheetId="0">#REF!</definedName>
    <definedName name="fcbbg">#REF!</definedName>
    <definedName name="fcdh" localSheetId="2">#REF!</definedName>
    <definedName name="fcdh" localSheetId="0">#REF!</definedName>
    <definedName name="fcdh">#REF!</definedName>
    <definedName name="fcv" localSheetId="2">#REF!</definedName>
    <definedName name="fcv" localSheetId="0">#REF!</definedName>
    <definedName name="fcv">#REF!</definedName>
    <definedName name="fczt">[16]Rates!$E$264</definedName>
    <definedName name="FD" localSheetId="2" hidden="1">#REF!</definedName>
    <definedName name="FD" localSheetId="1" hidden="1">#REF!</definedName>
    <definedName name="FD" localSheetId="0" hidden="1">#REF!</definedName>
    <definedName name="FD" hidden="1">#REF!</definedName>
    <definedName name="FDG" localSheetId="2">#REF!</definedName>
    <definedName name="FDG" localSheetId="1">#REF!</definedName>
    <definedName name="FDG" localSheetId="0">#REF!</definedName>
    <definedName name="FDG">#REF!</definedName>
    <definedName name="fdgc" localSheetId="2">#REF!</definedName>
    <definedName name="fdgc" localSheetId="0">#REF!</definedName>
    <definedName name="fdgc">#REF!</definedName>
    <definedName name="fgcvnbfg" localSheetId="2">#REF!</definedName>
    <definedName name="fgcvnbfg" localSheetId="0">#REF!</definedName>
    <definedName name="fgcvnbfg">#REF!</definedName>
    <definedName name="fggf">[14]Rates!$E$283</definedName>
    <definedName name="fghnb" localSheetId="2">#REF!</definedName>
    <definedName name="fghnb" localSheetId="0">#REF!</definedName>
    <definedName name="fghnb">#REF!</definedName>
    <definedName name="fh" localSheetId="2">#REF!</definedName>
    <definedName name="fh" localSheetId="0">#REF!</definedName>
    <definedName name="fh">#REF!</definedName>
    <definedName name="fine1" localSheetId="1">[10]Rates!$E$137</definedName>
    <definedName name="fine1" localSheetId="0">[1]Rates!$E$137</definedName>
    <definedName name="fine1">[11]Rates!$E$137</definedName>
    <definedName name="fine2">[16]Rates!$E$135</definedName>
    <definedName name="fine3" localSheetId="1">[10]Rates!$E$139</definedName>
    <definedName name="fine3" localSheetId="0">[1]Rates!$E$139</definedName>
    <definedName name="fine3">[11]Rates!$E$139</definedName>
    <definedName name="fine4">[16]Rates!$E$137</definedName>
    <definedName name="fire">[16]Rates!$E$317</definedName>
    <definedName name="fjg" localSheetId="2">#REF!</definedName>
    <definedName name="fjg" localSheetId="0">#REF!</definedName>
    <definedName name="fjg">#REF!</definedName>
    <definedName name="fvgh" localSheetId="2">#REF!</definedName>
    <definedName name="fvgh" localSheetId="0">#REF!</definedName>
    <definedName name="fvgh">#REF!</definedName>
    <definedName name="fvnhb" localSheetId="2">#REF!</definedName>
    <definedName name="fvnhb" localSheetId="0">#REF!</definedName>
    <definedName name="fvnhb">#REF!</definedName>
    <definedName name="G" localSheetId="1">[3]Rates!$E$126</definedName>
    <definedName name="G" localSheetId="0">[3]Rates!$E$126</definedName>
    <definedName name="G">[3]Rates!$E$126</definedName>
    <definedName name="gbhj" localSheetId="2">#REF!</definedName>
    <definedName name="gbhj" localSheetId="0">#REF!</definedName>
    <definedName name="gbhj">#REF!</definedName>
    <definedName name="GENERAL" localSheetId="2">#REF!</definedName>
    <definedName name="GENERAL" localSheetId="0">#REF!</definedName>
    <definedName name="GENERAL">#REF!</definedName>
    <definedName name="gfnn" localSheetId="2">#REF!</definedName>
    <definedName name="gfnn" localSheetId="0">#REF!</definedName>
    <definedName name="gfnn">#REF!</definedName>
    <definedName name="gfvh" localSheetId="2">#REF!</definedName>
    <definedName name="gfvh" localSheetId="0">#REF!</definedName>
    <definedName name="gfvh">#REF!</definedName>
    <definedName name="ggg">[30]Rates!$E$119</definedName>
    <definedName name="gghghg">[14]Rates!$E$282</definedName>
    <definedName name="ghhh">[4]Rates!$E$117</definedName>
    <definedName name="ghkn" localSheetId="2">#REF!</definedName>
    <definedName name="ghkn" localSheetId="0">#REF!</definedName>
    <definedName name="ghkn">#REF!</definedName>
    <definedName name="gjhj">[14]Rates!$E$283</definedName>
    <definedName name="gjin" localSheetId="1">[10]Rates!$E$143</definedName>
    <definedName name="gjin" localSheetId="0">[1]Rates!$E$143</definedName>
    <definedName name="gjin">[11]Rates!$E$143</definedName>
    <definedName name="gjina" localSheetId="1">[10]Rates!$E$143</definedName>
    <definedName name="gjina" localSheetId="0">[1]Rates!$E$143</definedName>
    <definedName name="gjina">[11]Rates!$E$143</definedName>
    <definedName name="gkb" localSheetId="2">#REF!</definedName>
    <definedName name="gkb" localSheetId="0">#REF!</definedName>
    <definedName name="gkb">#REF!</definedName>
    <definedName name="gkh" localSheetId="2">#REF!</definedName>
    <definedName name="gkh" localSheetId="0">#REF!</definedName>
    <definedName name="gkh">#REF!</definedName>
    <definedName name="gmsp15">[16]Rates!$E$43</definedName>
    <definedName name="gmsp25">[16]Rates!$E$44</definedName>
    <definedName name="gmsp50">[16]Rates!$E$45</definedName>
    <definedName name="gq">[27]基础数据!$C$59</definedName>
    <definedName name="GROUNDCOVER" localSheetId="2">#REF!</definedName>
    <definedName name="GROUNDCOVER" localSheetId="0">#REF!</definedName>
    <definedName name="GROUNDCOVER">#REF!</definedName>
    <definedName name="GROUNDCOVER_1GAL" localSheetId="2">#REF!</definedName>
    <definedName name="GROUNDCOVER_1GAL" localSheetId="0">#REF!</definedName>
    <definedName name="GROUNDCOVER_1GAL">#REF!</definedName>
    <definedName name="GROUNDCOVER_5GAL" localSheetId="2">#REF!</definedName>
    <definedName name="GROUNDCOVER_5GAL" localSheetId="0">#REF!</definedName>
    <definedName name="GROUNDCOVER_5GAL">#REF!</definedName>
    <definedName name="GROUNDCOVER_FLAT" localSheetId="2">#REF!</definedName>
    <definedName name="GROUNDCOVER_FLAT" localSheetId="0">#REF!</definedName>
    <definedName name="GROUNDCOVER_FLAT">#REF!</definedName>
    <definedName name="gyukb" localSheetId="2">#REF!</definedName>
    <definedName name="gyukb" localSheetId="0">#REF!</definedName>
    <definedName name="gyukb">#REF!</definedName>
    <definedName name="hgfb" localSheetId="2">#REF!</definedName>
    <definedName name="hgfb" localSheetId="0">#REF!</definedName>
    <definedName name="hgfb">#REF!</definedName>
    <definedName name="hgjmhn" localSheetId="2">#REF!</definedName>
    <definedName name="hgjmhn" localSheetId="0">#REF!</definedName>
    <definedName name="hgjmhn">#REF!</definedName>
    <definedName name="hh">'[23]#REF'!$A$1:$F$497</definedName>
    <definedName name="hhyuj" localSheetId="2">#REF!</definedName>
    <definedName name="hhyuj" localSheetId="0">#REF!</definedName>
    <definedName name="hhyuj">#REF!</definedName>
    <definedName name="hiljk" localSheetId="2">#REF!</definedName>
    <definedName name="hiljk" localSheetId="0">#REF!</definedName>
    <definedName name="hiljk">#REF!</definedName>
    <definedName name="hjmn" localSheetId="2">#REF!</definedName>
    <definedName name="hjmn" localSheetId="0">#REF!</definedName>
    <definedName name="hjmn">#REF!</definedName>
    <definedName name="hl">[31]基础数据!$C$6</definedName>
    <definedName name="hnt">[22]Rates!$E$118</definedName>
    <definedName name="hxs" localSheetId="1">[10]Rates!$L$12</definedName>
    <definedName name="hxs" localSheetId="0">[1]Rates!$L$12</definedName>
    <definedName name="hxs">[11]Rates!$L$12</definedName>
    <definedName name="hxsa" localSheetId="1">[10]Rates!$L$12</definedName>
    <definedName name="hxsa" localSheetId="0">[1]Rates!$L$12</definedName>
    <definedName name="hxsa">[11]Rates!$L$12</definedName>
    <definedName name="hyt" localSheetId="2">#REF!</definedName>
    <definedName name="hyt" localSheetId="0">#REF!</definedName>
    <definedName name="hyt">#REF!</definedName>
    <definedName name="hytg" localSheetId="2">#REF!</definedName>
    <definedName name="hytg" localSheetId="0">#REF!</definedName>
    <definedName name="hytg">#REF!</definedName>
    <definedName name="i" localSheetId="2">#REF!</definedName>
    <definedName name="i" localSheetId="0">#REF!</definedName>
    <definedName name="i">#REF!</definedName>
    <definedName name="IkawaLine" localSheetId="2">#REF!</definedName>
    <definedName name="IkawaLine" localSheetId="0">#REF!</definedName>
    <definedName name="IkawaLine">#REF!</definedName>
    <definedName name="insp1">[2]Rates!$E$185</definedName>
    <definedName name="insp2">[2]Rates!$E$186</definedName>
    <definedName name="insp3">[2]Rates!$E$187</definedName>
    <definedName name="IRRIGATION" localSheetId="2">#REF!</definedName>
    <definedName name="IRRIGATION" localSheetId="0">#REF!</definedName>
    <definedName name="IRRIGATION">#REF!</definedName>
    <definedName name="item">[32]Rates!$E$268</definedName>
    <definedName name="ITEM_DEMOLITION" localSheetId="2">#REF!</definedName>
    <definedName name="ITEM_DEMOLITION" localSheetId="0">#REF!</definedName>
    <definedName name="ITEM_DEMOLITION">#REF!</definedName>
    <definedName name="ITEM_FENCING" localSheetId="2">#REF!</definedName>
    <definedName name="ITEM_FENCING" localSheetId="0">#REF!</definedName>
    <definedName name="ITEM_FENCING">#REF!</definedName>
    <definedName name="ITEM_FURNISH" localSheetId="2">#REF!</definedName>
    <definedName name="ITEM_FURNISH" localSheetId="0">#REF!</definedName>
    <definedName name="ITEM_FURNISH">#REF!</definedName>
    <definedName name="ITEM_GRADING" localSheetId="2">#REF!</definedName>
    <definedName name="ITEM_GRADING" localSheetId="0">#REF!</definedName>
    <definedName name="ITEM_GRADING">#REF!</definedName>
    <definedName name="ITEM_HARDSCAPE" localSheetId="2">#REF!</definedName>
    <definedName name="ITEM_HARDSCAPE" localSheetId="0">#REF!</definedName>
    <definedName name="ITEM_HARDSCAPE">#REF!</definedName>
    <definedName name="ITEM_IRRIGATION" localSheetId="2">#REF!</definedName>
    <definedName name="ITEM_IRRIGATION" localSheetId="0">#REF!</definedName>
    <definedName name="ITEM_IRRIGATION">#REF!</definedName>
    <definedName name="ITEM_LANDSCAPE" localSheetId="2">#REF!</definedName>
    <definedName name="ITEM_LANDSCAPE" localSheetId="0">#REF!</definedName>
    <definedName name="ITEM_LANDSCAPE">#REF!</definedName>
    <definedName name="ITEM_NO" localSheetId="2">#REF!</definedName>
    <definedName name="ITEM_NO" localSheetId="0">#REF!</definedName>
    <definedName name="ITEM_NO">#REF!</definedName>
    <definedName name="ITEM_PROJECT" localSheetId="2">#REF!</definedName>
    <definedName name="ITEM_PROJECT" localSheetId="0">#REF!</definedName>
    <definedName name="ITEM_PROJECT">#REF!</definedName>
    <definedName name="ITEM_WALLS" localSheetId="2">#REF!</definedName>
    <definedName name="ITEM_WALLS" localSheetId="0">#REF!</definedName>
    <definedName name="ITEM_WALLS">#REF!</definedName>
    <definedName name="jhpd">[16]Rates!$E$269</definedName>
    <definedName name="jj" localSheetId="2">#REF!</definedName>
    <definedName name="jj" localSheetId="0">#REF!</definedName>
    <definedName name="jj">#REF!</definedName>
    <definedName name="JJF">'[31]4标价组成表'!$C$43</definedName>
    <definedName name="jkkk">[4]Rates!$E$117</definedName>
    <definedName name="KK" localSheetId="2">#REF!</definedName>
    <definedName name="KK" localSheetId="0">#REF!</definedName>
    <definedName name="KK">#REF!</definedName>
    <definedName name="kmn">[22]Rates!$E$119</definedName>
    <definedName name="L" localSheetId="2" hidden="1">#REF!</definedName>
    <definedName name="L" localSheetId="0" hidden="1">#REF!</definedName>
    <definedName name="L" hidden="1">#REF!</definedName>
    <definedName name="LANDSCAPE" localSheetId="2">#REF!</definedName>
    <definedName name="LANDSCAPE" localSheetId="0">#REF!</definedName>
    <definedName name="LANDSCAPE">#REF!</definedName>
    <definedName name="LANDSCAPE_CONTINGENCY" localSheetId="2">#REF!</definedName>
    <definedName name="LANDSCAPE_CONTINGENCY" localSheetId="0">#REF!</definedName>
    <definedName name="LANDSCAPE_CONTINGENCY">#REF!</definedName>
    <definedName name="LANDSCAPE_CONTINGENCY_VALUE" localSheetId="2">#REF!</definedName>
    <definedName name="LANDSCAPE_CONTINGENCY_VALUE" localSheetId="0">#REF!</definedName>
    <definedName name="LANDSCAPE_CONTINGENCY_VALUE">#REF!</definedName>
    <definedName name="LANDSCAPE_INCIDENTALS" localSheetId="2">#REF!</definedName>
    <definedName name="LANDSCAPE_INCIDENTALS" localSheetId="0">#REF!</definedName>
    <definedName name="LANDSCAPE_INCIDENTALS">#REF!</definedName>
    <definedName name="m" localSheetId="2">#REF!</definedName>
    <definedName name="m" localSheetId="1">#REF!</definedName>
    <definedName name="m" localSheetId="0">#REF!</definedName>
    <definedName name="m">#REF!</definedName>
    <definedName name="mesh142" localSheetId="1">[10]Rates!$E$144</definedName>
    <definedName name="mesh142" localSheetId="0">[1]Rates!$E$144</definedName>
    <definedName name="mesh142">[11]Rates!$E$144</definedName>
    <definedName name="mesh150" localSheetId="1">[10]Rates!$E$144</definedName>
    <definedName name="mesh150" localSheetId="0">[1]Rates!$E$144</definedName>
    <definedName name="mesh150">[11]Rates!$E$144</definedName>
    <definedName name="mkhl">[16]Rates!$J$1</definedName>
    <definedName name="mkhl1" localSheetId="0">[33]Rates!$J$1</definedName>
    <definedName name="mkhl1">[34]Rates!$J$1</definedName>
    <definedName name="mlhl">[27]基础数据!$C$6</definedName>
    <definedName name="N">[35]Rates!$E$126</definedName>
    <definedName name="nhb" localSheetId="2">#REF!</definedName>
    <definedName name="nhb" localSheetId="0">#REF!</definedName>
    <definedName name="nhb">#REF!</definedName>
    <definedName name="nmm">[22]Rates!$E$118</definedName>
    <definedName name="Nyamira">[35]Rates!$E$118</definedName>
    <definedName name="oko">[16]Rates!$J$11</definedName>
    <definedName name="p" localSheetId="2" hidden="1">#REF!</definedName>
    <definedName name="p" localSheetId="0" hidden="1">#REF!</definedName>
    <definedName name="p" hidden="1">#REF!</definedName>
    <definedName name="pcp">[16]Rates!$E$259</definedName>
    <definedName name="prc">[2]Rates!$E$129</definedName>
    <definedName name="Prindarea" localSheetId="2">#REF!</definedName>
    <definedName name="Prindarea" localSheetId="0">#REF!</definedName>
    <definedName name="Prindarea">#REF!</definedName>
    <definedName name="_xlnm.Print_Area" localSheetId="2">'Bill No 2. Kagioini RWGM'!$B$2:$G$178</definedName>
    <definedName name="_xlnm.Print_Area" localSheetId="3">'Bill No 3.0 INTAKE'!$A$1:$F$266</definedName>
    <definedName name="_xlnm.Print_Area" localSheetId="1">'BIll No.1 PnG'!$A$1:$F$77</definedName>
    <definedName name="_xlnm.Print_Area" localSheetId="0">'REVISED GRAND SUMMARY'!$A$1:$D$18</definedName>
    <definedName name="_xlnm.Print_Area">#REF!</definedName>
    <definedName name="Print_Area_1" localSheetId="2">#REF!</definedName>
    <definedName name="Print_Area_1" localSheetId="0">#REF!</definedName>
    <definedName name="Print_Area_1">#REF!</definedName>
    <definedName name="_xlnm.Print_Titles" localSheetId="2">'Bill No 2. Kagioini RWGM'!$2:$7</definedName>
    <definedName name="_xlnm.Print_Titles" localSheetId="0">'REVISED GRAND SUMMARY'!$1:$6</definedName>
    <definedName name="PROJECT_CONTINGENCY" localSheetId="2">#REF!</definedName>
    <definedName name="PROJECT_CONTINGENCY" localSheetId="0">#REF!</definedName>
    <definedName name="PROJECT_CONTINGENCY">#REF!</definedName>
    <definedName name="Project_Name" localSheetId="2">#REF!</definedName>
    <definedName name="Project_Name" localSheetId="0">#REF!</definedName>
    <definedName name="Project_Name">#REF!</definedName>
    <definedName name="Project_Number" localSheetId="2">#REF!</definedName>
    <definedName name="Project_Number" localSheetId="0">#REF!</definedName>
    <definedName name="Project_Number">#REF!</definedName>
    <definedName name="Project_Phase" localSheetId="2">#REF!</definedName>
    <definedName name="Project_Phase" localSheetId="0">#REF!</definedName>
    <definedName name="Project_Phase">#REF!</definedName>
    <definedName name="PROJECT_SUBTOTAL" localSheetId="2">#REF!</definedName>
    <definedName name="PROJECT_SUBTOTAL" localSheetId="0">#REF!</definedName>
    <definedName name="PROJECT_SUBTOTAL">#REF!</definedName>
    <definedName name="PROJECT_TOTAL" localSheetId="2">#REF!</definedName>
    <definedName name="PROJECT_TOTAL" localSheetId="0">#REF!</definedName>
    <definedName name="PROJECT_TOTAL">#REF!</definedName>
    <definedName name="PV">[16]Rates!$E$126</definedName>
    <definedName name="Reser">[36]Rates!$E$283</definedName>
    <definedName name="rghh">[37]Rates!$E$118</definedName>
    <definedName name="rgqb" localSheetId="1">[10]Rates!$E$253</definedName>
    <definedName name="rgqb" localSheetId="0">[1]Rates!$E$253</definedName>
    <definedName name="rgqb">[11]Rates!$E$253</definedName>
    <definedName name="rgqb1" localSheetId="1">[10]Rates!$E$253</definedName>
    <definedName name="rgqb1" localSheetId="0">[1]Rates!$E$253</definedName>
    <definedName name="rgqb1">[11]Rates!$E$253</definedName>
    <definedName name="rgwc" localSheetId="1">[10]Rates!$E$256</definedName>
    <definedName name="rgwc" localSheetId="0">[1]Rates!$E$256</definedName>
    <definedName name="rgwc">[11]Rates!$E$256</definedName>
    <definedName name="rgwcc" localSheetId="1">[10]Rates!$E$256</definedName>
    <definedName name="rgwcc" localSheetId="0">[1]Rates!$E$256</definedName>
    <definedName name="rgwcc">[11]Rates!$E$256</definedName>
    <definedName name="rgwt">[16]Rates!$E$261</definedName>
    <definedName name="rh" localSheetId="2">#REF!</definedName>
    <definedName name="rh" localSheetId="0">#REF!</definedName>
    <definedName name="rh">#REF!</definedName>
    <definedName name="rocka">[16]Rates!$E$112</definedName>
    <definedName name="rockb">[16]Rates!$E$113</definedName>
    <definedName name="rockc">[16]Rates!$E$114</definedName>
    <definedName name="rough">[16]Rates!$E$133</definedName>
    <definedName name="rt" localSheetId="2">#REF!</definedName>
    <definedName name="rt" localSheetId="0">#REF!</definedName>
    <definedName name="rt">#REF!</definedName>
    <definedName name="rth" localSheetId="2">#REF!</definedName>
    <definedName name="rth" localSheetId="0">#REF!</definedName>
    <definedName name="rth">#REF!</definedName>
    <definedName name="rthg" localSheetId="2">#REF!</definedName>
    <definedName name="rthg" localSheetId="0">#REF!</definedName>
    <definedName name="rthg">#REF!</definedName>
    <definedName name="rtr" localSheetId="2">#REF!</definedName>
    <definedName name="rtr" localSheetId="0">#REF!</definedName>
    <definedName name="rtr">#REF!</definedName>
    <definedName name="safx" localSheetId="2">#REF!</definedName>
    <definedName name="safx" localSheetId="0">#REF!</definedName>
    <definedName name="safx">#REF!</definedName>
    <definedName name="saxd">'[23]#REF'!$A$1:$F$497</definedName>
    <definedName name="scf" localSheetId="2">#REF!</definedName>
    <definedName name="scf" localSheetId="0">#REF!</definedName>
    <definedName name="scf">#REF!</definedName>
    <definedName name="sdc" localSheetId="2">#REF!</definedName>
    <definedName name="sdc" localSheetId="0">#REF!</definedName>
    <definedName name="sdc">#REF!</definedName>
    <definedName name="sdd">[14]Rates!$E$283</definedName>
    <definedName name="sddd">[4]Rates!$E$117</definedName>
    <definedName name="sdf" localSheetId="2">#REF!</definedName>
    <definedName name="sdf" localSheetId="0">#REF!</definedName>
    <definedName name="sdf">#REF!</definedName>
    <definedName name="SDFRTGYU" localSheetId="2" hidden="1">#REF!</definedName>
    <definedName name="SDFRTGYU" localSheetId="1" hidden="1">#REF!</definedName>
    <definedName name="SDFRTGYU" localSheetId="0" hidden="1">#REF!</definedName>
    <definedName name="SDFRTGYU" hidden="1">#REF!</definedName>
    <definedName name="sergcb" localSheetId="2">#REF!</definedName>
    <definedName name="sergcb" localSheetId="0">#REF!</definedName>
    <definedName name="sergcb">#REF!</definedName>
    <definedName name="SHARED_FORMULA_0">#N/A</definedName>
    <definedName name="SHARED_FORMULA_1">#N/A</definedName>
    <definedName name="SHARED_FORMULA_10">#N/A</definedName>
    <definedName name="SHARED_FORMULA_100">#N/A</definedName>
    <definedName name="SHARED_FORMULA_101">#N/A</definedName>
    <definedName name="SHARED_FORMULA_102">#N/A</definedName>
    <definedName name="SHARED_FORMULA_103">#N/A</definedName>
    <definedName name="SHARED_FORMULA_104">#N/A</definedName>
    <definedName name="SHARED_FORMULA_105">#N/A</definedName>
    <definedName name="SHARED_FORMULA_106">#N/A</definedName>
    <definedName name="SHARED_FORMULA_107">#N/A</definedName>
    <definedName name="SHARED_FORMULA_108">#N/A</definedName>
    <definedName name="SHARED_FORMULA_109">#N/A</definedName>
    <definedName name="SHARED_FORMULA_11">#N/A</definedName>
    <definedName name="SHARED_FORMULA_110">#N/A</definedName>
    <definedName name="SHARED_FORMULA_111">#N/A</definedName>
    <definedName name="SHARED_FORMULA_112">#N/A</definedName>
    <definedName name="SHARED_FORMULA_113">#N/A</definedName>
    <definedName name="SHARED_FORMULA_114">#N/A</definedName>
    <definedName name="SHARED_FORMULA_115">#N/A</definedName>
    <definedName name="SHARED_FORMULA_116">#N/A</definedName>
    <definedName name="SHARED_FORMULA_117">#N/A</definedName>
    <definedName name="SHARED_FORMULA_118">#N/A</definedName>
    <definedName name="SHARED_FORMULA_119">#N/A</definedName>
    <definedName name="SHARED_FORMULA_12">#N/A</definedName>
    <definedName name="SHARED_FORMULA_120">#N/A</definedName>
    <definedName name="SHARED_FORMULA_121">#N/A</definedName>
    <definedName name="SHARED_FORMULA_122">#N/A</definedName>
    <definedName name="SHARED_FORMULA_123">#N/A</definedName>
    <definedName name="SHARED_FORMULA_124">#N/A</definedName>
    <definedName name="SHARED_FORMULA_125">#N/A</definedName>
    <definedName name="SHARED_FORMULA_126">#N/A</definedName>
    <definedName name="SHARED_FORMULA_127">#N/A</definedName>
    <definedName name="SHARED_FORMULA_128">#N/A</definedName>
    <definedName name="SHARED_FORMULA_129">#N/A</definedName>
    <definedName name="SHARED_FORMULA_13">#N/A</definedName>
    <definedName name="SHARED_FORMULA_130">#N/A</definedName>
    <definedName name="SHARED_FORMULA_131">#N/A</definedName>
    <definedName name="SHARED_FORMULA_132">#N/A</definedName>
    <definedName name="SHARED_FORMULA_133">#N/A</definedName>
    <definedName name="SHARED_FORMULA_134">#N/A</definedName>
    <definedName name="SHARED_FORMULA_135">#N/A</definedName>
    <definedName name="SHARED_FORMULA_136">#N/A</definedName>
    <definedName name="SHARED_FORMULA_137">#N/A</definedName>
    <definedName name="SHARED_FORMULA_138">#N/A</definedName>
    <definedName name="SHARED_FORMULA_139">#N/A</definedName>
    <definedName name="SHARED_FORMULA_14">#N/A</definedName>
    <definedName name="SHARED_FORMULA_140">#N/A</definedName>
    <definedName name="SHARED_FORMULA_141">#N/A</definedName>
    <definedName name="SHARED_FORMULA_142">#N/A</definedName>
    <definedName name="SHARED_FORMULA_143">#N/A</definedName>
    <definedName name="SHARED_FORMULA_144">#N/A</definedName>
    <definedName name="SHARED_FORMULA_145">#N/A</definedName>
    <definedName name="SHARED_FORMULA_146">#N/A</definedName>
    <definedName name="SHARED_FORMULA_147">#N/A</definedName>
    <definedName name="SHARED_FORMULA_148">#N/A</definedName>
    <definedName name="SHARED_FORMULA_149">#N/A</definedName>
    <definedName name="SHARED_FORMULA_15">#N/A</definedName>
    <definedName name="SHARED_FORMULA_150">#N/A</definedName>
    <definedName name="SHARED_FORMULA_151">#N/A</definedName>
    <definedName name="SHARED_FORMULA_152">#N/A</definedName>
    <definedName name="SHARED_FORMULA_153">#N/A</definedName>
    <definedName name="SHARED_FORMULA_154">#N/A</definedName>
    <definedName name="SHARED_FORMULA_155">#N/A</definedName>
    <definedName name="SHARED_FORMULA_156">#N/A</definedName>
    <definedName name="SHARED_FORMULA_157">#N/A</definedName>
    <definedName name="SHARED_FORMULA_158">#N/A</definedName>
    <definedName name="SHARED_FORMULA_159">#N/A</definedName>
    <definedName name="SHARED_FORMULA_16">#N/A</definedName>
    <definedName name="SHARED_FORMULA_160">#N/A</definedName>
    <definedName name="SHARED_FORMULA_161">#N/A</definedName>
    <definedName name="SHARED_FORMULA_162">#N/A</definedName>
    <definedName name="SHARED_FORMULA_163">#N/A</definedName>
    <definedName name="SHARED_FORMULA_164">#N/A</definedName>
    <definedName name="SHARED_FORMULA_165">#N/A</definedName>
    <definedName name="SHARED_FORMULA_166">#N/A</definedName>
    <definedName name="SHARED_FORMULA_167">#N/A</definedName>
    <definedName name="SHARED_FORMULA_168">#N/A</definedName>
    <definedName name="SHARED_FORMULA_169">#N/A</definedName>
    <definedName name="SHARED_FORMULA_17">#N/A</definedName>
    <definedName name="SHARED_FORMULA_170">#N/A</definedName>
    <definedName name="SHARED_FORMULA_171">#N/A</definedName>
    <definedName name="SHARED_FORMULA_172">#N/A</definedName>
    <definedName name="SHARED_FORMULA_173">#N/A</definedName>
    <definedName name="SHARED_FORMULA_174">#N/A</definedName>
    <definedName name="SHARED_FORMULA_175">#N/A</definedName>
    <definedName name="SHARED_FORMULA_176">#N/A</definedName>
    <definedName name="SHARED_FORMULA_177">#N/A</definedName>
    <definedName name="SHARED_FORMULA_178">#N/A</definedName>
    <definedName name="SHARED_FORMULA_179">#N/A</definedName>
    <definedName name="SHARED_FORMULA_18">#N/A</definedName>
    <definedName name="SHARED_FORMULA_180">#N/A</definedName>
    <definedName name="SHARED_FORMULA_181">#N/A</definedName>
    <definedName name="SHARED_FORMULA_182">#N/A</definedName>
    <definedName name="SHARED_FORMULA_183">#N/A</definedName>
    <definedName name="SHARED_FORMULA_184">#N/A</definedName>
    <definedName name="SHARED_FORMULA_185">#N/A</definedName>
    <definedName name="SHARED_FORMULA_186">#N/A</definedName>
    <definedName name="SHARED_FORMULA_187">#N/A</definedName>
    <definedName name="SHARED_FORMULA_188">#N/A</definedName>
    <definedName name="SHARED_FORMULA_189">#N/A</definedName>
    <definedName name="SHARED_FORMULA_19">#N/A</definedName>
    <definedName name="SHARED_FORMULA_190">#N/A</definedName>
    <definedName name="SHARED_FORMULA_191">#N/A</definedName>
    <definedName name="SHARED_FORMULA_192">#N/A</definedName>
    <definedName name="SHARED_FORMULA_193">#N/A</definedName>
    <definedName name="SHARED_FORMULA_194">#N/A</definedName>
    <definedName name="SHARED_FORMULA_195">#N/A</definedName>
    <definedName name="SHARED_FORMULA_196">#N/A</definedName>
    <definedName name="SHARED_FORMULA_197">#N/A</definedName>
    <definedName name="SHARED_FORMULA_198">#N/A</definedName>
    <definedName name="SHARED_FORMULA_199">#N/A</definedName>
    <definedName name="SHARED_FORMULA_2">#N/A</definedName>
    <definedName name="SHARED_FORMULA_20">#N/A</definedName>
    <definedName name="SHARED_FORMULA_200">#N/A</definedName>
    <definedName name="SHARED_FORMULA_201">#N/A</definedName>
    <definedName name="SHARED_FORMULA_202">#N/A</definedName>
    <definedName name="SHARED_FORMULA_203">#N/A</definedName>
    <definedName name="SHARED_FORMULA_204">#N/A</definedName>
    <definedName name="SHARED_FORMULA_205">#N/A</definedName>
    <definedName name="SHARED_FORMULA_206">#N/A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88">#N/A</definedName>
    <definedName name="SHARED_FORMULA_89">#N/A</definedName>
    <definedName name="SHARED_FORMULA_9">#N/A</definedName>
    <definedName name="SHARED_FORMULA_90">#N/A</definedName>
    <definedName name="SHARED_FORMULA_91">#N/A</definedName>
    <definedName name="SHARED_FORMULA_92">#N/A</definedName>
    <definedName name="SHARED_FORMULA_93">#N/A</definedName>
    <definedName name="SHARED_FORMULA_94">#N/A</definedName>
    <definedName name="SHARED_FORMULA_95">#N/A</definedName>
    <definedName name="SHARED_FORMULA_96">#N/A</definedName>
    <definedName name="SHARED_FORMULA_97">#N/A</definedName>
    <definedName name="SHARED_FORMULA_98">#N/A</definedName>
    <definedName name="SHARED_FORMULA_99">#N/A</definedName>
    <definedName name="SHRUB" localSheetId="2">#REF!</definedName>
    <definedName name="SHRUB" localSheetId="0">#REF!</definedName>
    <definedName name="SHRUB">#REF!</definedName>
    <definedName name="SHRUB_15GAL" localSheetId="2">#REF!</definedName>
    <definedName name="SHRUB_15GAL" localSheetId="0">#REF!</definedName>
    <definedName name="SHRUB_15GAL">#REF!</definedName>
    <definedName name="SHRUB_1GAL" localSheetId="2">#REF!</definedName>
    <definedName name="SHRUB_1GAL" localSheetId="0">#REF!</definedName>
    <definedName name="SHRUB_1GAL">#REF!</definedName>
    <definedName name="SHRUB_5GAL" localSheetId="2">#REF!</definedName>
    <definedName name="SHRUB_5GAL" localSheetId="0">#REF!</definedName>
    <definedName name="SHRUB_5GAL">#REF!</definedName>
    <definedName name="sluv100">[16]Rates!$E$233</definedName>
    <definedName name="sluv150">[16]Rates!$E$234</definedName>
    <definedName name="SOIL" localSheetId="2">#REF!</definedName>
    <definedName name="SOIL" localSheetId="0">#REF!</definedName>
    <definedName name="SOIL">#REF!</definedName>
    <definedName name="SOIL_FILL" localSheetId="2">#REF!</definedName>
    <definedName name="SOIL_FILL" localSheetId="0">#REF!</definedName>
    <definedName name="SOIL_FILL">#REF!</definedName>
    <definedName name="SOIL_PREPARED" localSheetId="2">#REF!</definedName>
    <definedName name="SOIL_PREPARED" localSheetId="0">#REF!</definedName>
    <definedName name="SOIL_PREPARED">#REF!</definedName>
    <definedName name="ss">[30]Rates!$E$117</definedName>
    <definedName name="SUBDEMOLITION" localSheetId="2">#REF!</definedName>
    <definedName name="SUBDEMOLITION" localSheetId="0">#REF!</definedName>
    <definedName name="SUBDEMOLITION">#REF!</definedName>
    <definedName name="SUBFENCING" localSheetId="2">#REF!</definedName>
    <definedName name="SUBFENCING" localSheetId="0">#REF!</definedName>
    <definedName name="SUBFENCING">#REF!</definedName>
    <definedName name="SUBGRADING" localSheetId="2">#REF!</definedName>
    <definedName name="SUBGRADING" localSheetId="0">#REF!</definedName>
    <definedName name="SUBGRADING">#REF!</definedName>
    <definedName name="SUBHARDSCAPE" localSheetId="2">#REF!</definedName>
    <definedName name="SUBHARDSCAPE" localSheetId="0">#REF!</definedName>
    <definedName name="SUBHARDSCAPE">#REF!</definedName>
    <definedName name="SUBIRRIGATION" localSheetId="2">#REF!</definedName>
    <definedName name="SUBIRRIGATION" localSheetId="0">#REF!</definedName>
    <definedName name="SUBIRRIGATION">#REF!</definedName>
    <definedName name="SUBLANDSCAPE" localSheetId="2">#REF!</definedName>
    <definedName name="SUBLANDSCAPE" localSheetId="0">#REF!</definedName>
    <definedName name="SUBLANDSCAPE">#REF!</definedName>
    <definedName name="SUBPLANTING" localSheetId="2">#REF!</definedName>
    <definedName name="SUBPLANTING" localSheetId="0">#REF!</definedName>
    <definedName name="SUBPLANTING">#REF!</definedName>
    <definedName name="t" localSheetId="2">#REF!</definedName>
    <definedName name="t" localSheetId="0">#REF!</definedName>
    <definedName name="t">#REF!</definedName>
    <definedName name="TE" localSheetId="2">#REF!</definedName>
    <definedName name="TE" localSheetId="0">#REF!</definedName>
    <definedName name="TE">#REF!</definedName>
    <definedName name="tgms">[16]Rates!$E$107</definedName>
    <definedName name="tr" localSheetId="0">[38]Rates!$E$117</definedName>
    <definedName name="tr">[39]Rates!$E$117</definedName>
    <definedName name="trans">[16]Rates!$E$121</definedName>
    <definedName name="TREE" localSheetId="2">#REF!</definedName>
    <definedName name="TREE" localSheetId="0">#REF!</definedName>
    <definedName name="TREE">#REF!</definedName>
    <definedName name="TREE_SPECIMEN" localSheetId="2">#REF!</definedName>
    <definedName name="TREE_SPECIMEN" localSheetId="0">#REF!</definedName>
    <definedName name="TREE_SPECIMEN">#REF!</definedName>
    <definedName name="TREE_SPECIMEN_36BOX" localSheetId="2">#REF!</definedName>
    <definedName name="TREE_SPECIMEN_36BOX" localSheetId="0">#REF!</definedName>
    <definedName name="TREE_SPECIMEN_36BOX">#REF!</definedName>
    <definedName name="TREE_SPECIMEN_48BOX" localSheetId="2">#REF!</definedName>
    <definedName name="TREE_SPECIMEN_48BOX" localSheetId="0">#REF!</definedName>
    <definedName name="TREE_SPECIMEN_48BOX">#REF!</definedName>
    <definedName name="TREE_STANDARD" localSheetId="2">#REF!</definedName>
    <definedName name="TREE_STANDARD" localSheetId="0">#REF!</definedName>
    <definedName name="TREE_STANDARD">#REF!</definedName>
    <definedName name="TREE_STANDARD_15GAL" localSheetId="2">#REF!</definedName>
    <definedName name="TREE_STANDARD_15GAL" localSheetId="0">#REF!</definedName>
    <definedName name="TREE_STANDARD_15GAL">#REF!</definedName>
    <definedName name="TREE_STANDARD_24BOX" localSheetId="2">#REF!</definedName>
    <definedName name="TREE_STANDARD_24BOX" localSheetId="0">#REF!</definedName>
    <definedName name="TREE_STANDARD_24BOX">#REF!</definedName>
    <definedName name="TREE_STANDARD_30BOX" localSheetId="2">#REF!</definedName>
    <definedName name="TREE_STANDARD_30BOX" localSheetId="0">#REF!</definedName>
    <definedName name="TREE_STANDARD_30BOX">#REF!</definedName>
    <definedName name="TREE_STANDARD_36BOX" localSheetId="2">#REF!</definedName>
    <definedName name="TREE_STANDARD_36BOX" localSheetId="0">#REF!</definedName>
    <definedName name="TREE_STANDARD_36BOX">#REF!</definedName>
    <definedName name="TREE_STANDARD_48BOX" localSheetId="2">#REF!</definedName>
    <definedName name="TREE_STANDARD_48BOX" localSheetId="0">#REF!</definedName>
    <definedName name="TREE_STANDARD_48BOX">#REF!</definedName>
    <definedName name="TREE_STANDARD_5GAL" localSheetId="2">#REF!</definedName>
    <definedName name="TREE_STANDARD_5GAL" localSheetId="0">#REF!</definedName>
    <definedName name="TREE_STANDARD_5GAL">#REF!</definedName>
    <definedName name="TREE_TRANSPLANT" localSheetId="2">#REF!</definedName>
    <definedName name="TREE_TRANSPLANT" localSheetId="0">#REF!</definedName>
    <definedName name="TREE_TRANSPLANT">#REF!</definedName>
    <definedName name="TREE_TRANSPLANT_36BOX" localSheetId="2">#REF!</definedName>
    <definedName name="TREE_TRANSPLANT_36BOX" localSheetId="0">#REF!</definedName>
    <definedName name="TREE_TRANSPLANT_36BOX">#REF!</definedName>
    <definedName name="TREE_TRANSPLANT_48BOX" localSheetId="2">#REF!</definedName>
    <definedName name="TREE_TRANSPLANT_48BOX" localSheetId="0">#REF!</definedName>
    <definedName name="TREE_TRANSPLANT_48BOX">#REF!</definedName>
    <definedName name="TREE_TRANSPLANT_60SPADE" localSheetId="2">#REF!</definedName>
    <definedName name="TREE_TRANSPLANT_60SPADE" localSheetId="0">#REF!</definedName>
    <definedName name="TREE_TRANSPLANT_60SPADE">#REF!</definedName>
    <definedName name="TREE_TRANSPLANT_PALM" localSheetId="2">#REF!</definedName>
    <definedName name="TREE_TRANSPLANT_PALM" localSheetId="0">#REF!</definedName>
    <definedName name="TREE_TRANSPLANT_PALM">#REF!</definedName>
    <definedName name="tree1">[16]Rates!$E$5</definedName>
    <definedName name="tree2">[16]Rates!$E$6</definedName>
    <definedName name="tree3">[16]Rates!$E$7</definedName>
    <definedName name="TURFGRASS" localSheetId="2">#REF!</definedName>
    <definedName name="TURFGRASS" localSheetId="0">#REF!</definedName>
    <definedName name="TURFGRASS">#REF!</definedName>
    <definedName name="TURFGRASS_SEED" localSheetId="2">#REF!</definedName>
    <definedName name="TURFGRASS_SEED" localSheetId="0">#REF!</definedName>
    <definedName name="TURFGRASS_SEED">#REF!</definedName>
    <definedName name="TURFGRASS_SEED_BROADCAST" localSheetId="2">#REF!</definedName>
    <definedName name="TURFGRASS_SEED_BROADCAST" localSheetId="0">#REF!</definedName>
    <definedName name="TURFGRASS_SEED_BROADCAST">#REF!</definedName>
    <definedName name="TURFGRASS_SEED_HYDROMULCH" localSheetId="2">#REF!</definedName>
    <definedName name="TURFGRASS_SEED_HYDROMULCH" localSheetId="0">#REF!</definedName>
    <definedName name="TURFGRASS_SEED_HYDROMULCH">#REF!</definedName>
    <definedName name="TURFGRASS_SOD" localSheetId="2">#REF!</definedName>
    <definedName name="TURFGRASS_SOD" localSheetId="0">#REF!</definedName>
    <definedName name="TURFGRASS_SOD">#REF!</definedName>
    <definedName name="TURFGRASS_SPRIG" localSheetId="2">#REF!</definedName>
    <definedName name="TURFGRASS_SPRIG" localSheetId="0">#REF!</definedName>
    <definedName name="TURFGRASS_SPRIG">#REF!</definedName>
    <definedName name="txfl">[27]摊销费!$F$94</definedName>
    <definedName name="tykh" localSheetId="2">#REF!</definedName>
    <definedName name="tykh" localSheetId="0">#REF!</definedName>
    <definedName name="tykh">#REF!</definedName>
    <definedName name="tzxs">[16]Rates!$J$8</definedName>
    <definedName name="u" localSheetId="2">#REF!</definedName>
    <definedName name="u" localSheetId="0">#REF!</definedName>
    <definedName name="u">#REF!</definedName>
    <definedName name="uijy" localSheetId="2">#REF!</definedName>
    <definedName name="uijy" localSheetId="0">#REF!</definedName>
    <definedName name="uijy">#REF!</definedName>
    <definedName name="uik" localSheetId="2">#REF!</definedName>
    <definedName name="uik" localSheetId="0">#REF!</definedName>
    <definedName name="uik">#REF!</definedName>
    <definedName name="ujh" localSheetId="2">#REF!</definedName>
    <definedName name="ujh" localSheetId="0">#REF!</definedName>
    <definedName name="ujh">#REF!</definedName>
    <definedName name="ujyuj" localSheetId="2">#REF!</definedName>
    <definedName name="ujyuj" localSheetId="0">#REF!</definedName>
    <definedName name="ujyuj">#REF!</definedName>
    <definedName name="v12c15">[16]Rates!$E$176</definedName>
    <definedName name="vdh" localSheetId="2">#REF!</definedName>
    <definedName name="vdh" localSheetId="0">#REF!</definedName>
    <definedName name="vdh">#REF!</definedName>
    <definedName name="vth" localSheetId="2">#REF!</definedName>
    <definedName name="vth" localSheetId="0">#REF!</definedName>
    <definedName name="vth">#REF!</definedName>
    <definedName name="vv" localSheetId="2">#REF!</definedName>
    <definedName name="vv" localSheetId="1">#REF!</definedName>
    <definedName name="vv" localSheetId="0">#REF!</definedName>
    <definedName name="vv">#REF!</definedName>
    <definedName name="wda">'[23]#REF'!$A$1:$IV$3</definedName>
    <definedName name="wdebdny" localSheetId="2" hidden="1">#REF!</definedName>
    <definedName name="wdebdny" localSheetId="0" hidden="1">#REF!</definedName>
    <definedName name="wdebdny" hidden="1">#REF!</definedName>
    <definedName name="WIRECAGE" localSheetId="2">#REF!</definedName>
    <definedName name="WIRECAGE" localSheetId="0">#REF!</definedName>
    <definedName name="WIRECAGE">#REF!</definedName>
    <definedName name="WIRECAGE_GROUNDCOVERS" localSheetId="2">#REF!</definedName>
    <definedName name="WIRECAGE_GROUNDCOVERS" localSheetId="0">#REF!</definedName>
    <definedName name="WIRECAGE_GROUNDCOVERS">#REF!</definedName>
    <definedName name="WIRECAGE_SHRUBS" localSheetId="2">#REF!</definedName>
    <definedName name="WIRECAGE_SHRUBS" localSheetId="0">#REF!</definedName>
    <definedName name="WIRECAGE_SHRUBS">#REF!</definedName>
    <definedName name="WIRECAGE_TREES" localSheetId="2">#REF!</definedName>
    <definedName name="WIRECAGE_TREES" localSheetId="0">#REF!</definedName>
    <definedName name="WIRECAGE_TREES">#REF!</definedName>
    <definedName name="wo12d16">[16]Rates!$E$147</definedName>
    <definedName name="wo16d15">[16]Rates!$E$157</definedName>
    <definedName name="wzsz">[2]Rates!$E$265</definedName>
    <definedName name="xdar">'[23]#REF'!$A$1:$IV$3</definedName>
    <definedName name="xdfb" localSheetId="2">#REF!</definedName>
    <definedName name="xdfb" localSheetId="0">#REF!</definedName>
    <definedName name="xdfb">#REF!</definedName>
    <definedName name="xvf" localSheetId="2">#REF!</definedName>
    <definedName name="xvf" localSheetId="0">#REF!</definedName>
    <definedName name="xvf">#REF!</definedName>
    <definedName name="xxx">[40]Rates!$E$268</definedName>
    <definedName name="YES" localSheetId="2">#REF!</definedName>
    <definedName name="YES" localSheetId="0">#REF!</definedName>
    <definedName name="YES">#REF!</definedName>
    <definedName name="ygj1">[16]Rates!$E$314</definedName>
    <definedName name="yh" localSheetId="2">#REF!</definedName>
    <definedName name="yh" localSheetId="0">#REF!</definedName>
    <definedName name="yh">#REF!</definedName>
    <definedName name="yhg" localSheetId="2">#REF!</definedName>
    <definedName name="yhg" localSheetId="0">#REF!</definedName>
    <definedName name="yhg">#REF!</definedName>
    <definedName name="yhnt">[16]Rates!$E$120</definedName>
    <definedName name="yht" localSheetId="2">#REF!</definedName>
    <definedName name="yht" localSheetId="0">#REF!</definedName>
    <definedName name="yht">#REF!</definedName>
    <definedName name="zgjf100">[16]Rates!$E$301</definedName>
    <definedName name="zgjf150">[16]Rates!$E$302</definedName>
    <definedName name="zgjf80">[21]Rates!$E$291</definedName>
    <definedName name="zhfl">[16]Rates!$J$5</definedName>
    <definedName name="zsxd">'[23]#REF'!$A$1:$F$497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E89" i="136" l="1"/>
  <c r="E102" i="136" s="1"/>
  <c r="E122" i="136" s="1"/>
  <c r="E45" i="136" l="1"/>
  <c r="E44" i="136"/>
  <c r="E43" i="136"/>
  <c r="E29" i="136" l="1"/>
  <c r="E48" i="136" l="1"/>
  <c r="E12" i="136" l="1"/>
  <c r="E110" i="136" s="1"/>
  <c r="E35" i="136"/>
  <c r="E14" i="136" l="1"/>
  <c r="D47" i="253"/>
  <c r="D43" i="253"/>
  <c r="D36" i="253" l="1"/>
  <c r="D57" i="253"/>
  <c r="D198" i="248" l="1"/>
  <c r="D264" i="248" l="1"/>
  <c r="E36" i="136" l="1"/>
  <c r="E37" i="136" s="1"/>
  <c r="A2" i="249" l="1"/>
  <c r="H207" i="248"/>
  <c r="H235" i="248" s="1"/>
  <c r="D55" i="248"/>
  <c r="D112" i="248" l="1"/>
  <c r="H227" i="248"/>
  <c r="I207" i="248"/>
  <c r="H219" i="248"/>
  <c r="B3" i="136" l="1"/>
</calcChain>
</file>

<file path=xl/sharedStrings.xml><?xml version="1.0" encoding="utf-8"?>
<sst xmlns="http://schemas.openxmlformats.org/spreadsheetml/2006/main" count="663" uniqueCount="477">
  <si>
    <t xml:space="preserve">GRAND SUMMARY </t>
  </si>
  <si>
    <t>ORIGINAL</t>
  </si>
  <si>
    <t>SECTION</t>
  </si>
  <si>
    <t>DESCRIPTION</t>
  </si>
  <si>
    <t>AMOUNT</t>
  </si>
  <si>
    <t>(Kshs.)</t>
  </si>
  <si>
    <t>GRAND TOTAL CARRIED TO LETTER OF BID [(C) + (D)]</t>
  </si>
  <si>
    <t xml:space="preserve">Bills Total Exclusive of VAT                                                             </t>
  </si>
  <si>
    <t>(A)</t>
  </si>
  <si>
    <t>(B)</t>
  </si>
  <si>
    <t xml:space="preserve">Bill Total Inclusive of Contingencies  - Exclusive of 16% V.A.T                                              </t>
  </si>
  <si>
    <t xml:space="preserve">(C) </t>
  </si>
  <si>
    <t xml:space="preserve">Value Added Tax (VAT) - 16% of (C)                                                 </t>
  </si>
  <si>
    <t>(D)</t>
  </si>
  <si>
    <t>TANA WATER WORKS DEVELOPMENT AGENCY</t>
  </si>
  <si>
    <t>Item</t>
  </si>
  <si>
    <t>Description</t>
  </si>
  <si>
    <t>Unit</t>
  </si>
  <si>
    <t>Quantity</t>
  </si>
  <si>
    <t>Amount</t>
  </si>
  <si>
    <t>(Kshs)</t>
  </si>
  <si>
    <t>L.S</t>
  </si>
  <si>
    <t>PAGE TOTAL CARRIED TO SECTION COLLECTION SHEET</t>
  </si>
  <si>
    <t>%</t>
  </si>
  <si>
    <t>LS</t>
  </si>
  <si>
    <t>No</t>
  </si>
  <si>
    <t>Nr</t>
  </si>
  <si>
    <t>A26.1</t>
  </si>
  <si>
    <t>P.S</t>
  </si>
  <si>
    <t>Page 1 Total</t>
  </si>
  <si>
    <t>Page 2 Total</t>
  </si>
  <si>
    <t>Page 3 Total</t>
  </si>
  <si>
    <t>Page 4 Total</t>
  </si>
  <si>
    <t>No.</t>
  </si>
  <si>
    <t>Rate</t>
  </si>
  <si>
    <t>A: GENERAL ITEM</t>
  </si>
  <si>
    <t>A4.1.1</t>
  </si>
  <si>
    <t>Testing of works</t>
  </si>
  <si>
    <t>A4.1.1.1</t>
  </si>
  <si>
    <t xml:space="preserve">Testing and Commissioning  of the Pipeline including provision of all equipment, materials and works necessary for testing such as but not limited to  Thrust Blocks, Anchor Blocks,Provision, Transportation and use and disposal of Water, Pipe Fittings,etc. </t>
  </si>
  <si>
    <t>m</t>
  </si>
  <si>
    <t>A4.1.1.2</t>
  </si>
  <si>
    <t>A4.1.2</t>
  </si>
  <si>
    <t>Method Related Charges</t>
  </si>
  <si>
    <t xml:space="preserve">The Pipeline will be laid along the road reserves where there is limited access and rural roads with existing active services both on the surface (electricity, etc) and buried (existing community water pipelines, fiber optic cables, etc.) </t>
  </si>
  <si>
    <t>The Contractor's rates shall be deemed to include for any measures necessary to deal with these conditions, provision of access road to work site, liaison with relevant authorities and local residents, payment of any required statutory charges, etc. The Contractor will be required to submit Method Statement for execution of works under these specific conditions for approval prior to execution of the works. These include but are not limited to the following:
i.    No blasting will be permitted in these areas
ii.  The Contactor to maintain uninterrupted continuity of water supply in existing pipelines
iii.  Pedestrian and vehicular Access to individual shops / plots to be maintained at all times
iv.  Safety hoarding, lighting, bands, warning signs, etc. to be maintained at all times.
v.  Keeping trenches free of excessive groundwater, seepage or water from any source</t>
  </si>
  <si>
    <t>A4.2.1.1</t>
  </si>
  <si>
    <t>Cost relating to the above  mentioned specific conditions</t>
  </si>
  <si>
    <t>A4.2.1.2</t>
  </si>
  <si>
    <t xml:space="preserve">Allow for a Provisional Sum of Kshs. 50,000 for liaison, facilitation with local residents and relevant authorities and payment for access, accidental damage, temporary access to working spaces during execution of the Works, etc. </t>
  </si>
  <si>
    <t>CLASS D: DEMOLITION AND SITE CLEARANCE</t>
  </si>
  <si>
    <t>D100</t>
  </si>
  <si>
    <t>Clear site for works as instructed 6m wide, including removal of trees and stumps with girths less than 0.5m, hedges, bushes and other vegetation or deleterious organic material, and back filling of holes left by removal of stumps and roots using approved material.</t>
  </si>
  <si>
    <t>Tree Cutting (Provisional)</t>
  </si>
  <si>
    <t>Cut down trees, grub up roots and cart away to tips</t>
  </si>
  <si>
    <t>D210.1</t>
  </si>
  <si>
    <t>Girth: 0.5 m - 1.0 m</t>
  </si>
  <si>
    <t>CLASS E: EXCAVATION</t>
  </si>
  <si>
    <t>E413</t>
  </si>
  <si>
    <r>
      <t>m</t>
    </r>
    <r>
      <rPr>
        <vertAlign val="superscript"/>
        <sz val="10"/>
        <rFont val="Times New Roman"/>
        <family val="1"/>
      </rPr>
      <t>3</t>
    </r>
  </si>
  <si>
    <t>E414</t>
  </si>
  <si>
    <t>Ditto but depth 1m - 2 m</t>
  </si>
  <si>
    <t>E425</t>
  </si>
  <si>
    <t>Extra over for excavation in hard material (Provisional)</t>
  </si>
  <si>
    <t>CLASS I: PIPE WORK - PIPES</t>
  </si>
  <si>
    <t>Supply, Transport to site and store in secure place.  Include supply of jointing materials, bolts, nuts, gaskets, end caps etc as applicable  Pipe dimensions/working pressures shall conform to ISO4427-2:2007 PE 100 Pipes.</t>
  </si>
  <si>
    <t>I431.1</t>
  </si>
  <si>
    <t>CLASS J: PIPE WORK - FITTINGS AND VALVES</t>
  </si>
  <si>
    <t>HDPE Fittings</t>
  </si>
  <si>
    <t>Plain Ended Vertical /Horizontal Bends</t>
  </si>
  <si>
    <t>J313.1</t>
  </si>
  <si>
    <t>J313.2</t>
  </si>
  <si>
    <r>
      <t>Ditto but 22.5</t>
    </r>
    <r>
      <rPr>
        <vertAlign val="superscript"/>
        <sz val="10"/>
        <rFont val="Times New Roman"/>
        <family val="1"/>
      </rPr>
      <t>0</t>
    </r>
  </si>
  <si>
    <t>J313.3</t>
  </si>
  <si>
    <r>
      <t>Ditto but 30</t>
    </r>
    <r>
      <rPr>
        <vertAlign val="superscript"/>
        <sz val="10"/>
        <rFont val="Times New Roman"/>
        <family val="1"/>
      </rPr>
      <t>0</t>
    </r>
  </si>
  <si>
    <t>J313.4</t>
  </si>
  <si>
    <r>
      <t>Ditto but 45</t>
    </r>
    <r>
      <rPr>
        <vertAlign val="superscript"/>
        <sz val="10"/>
        <rFont val="Times New Roman"/>
        <family val="1"/>
      </rPr>
      <t>0</t>
    </r>
  </si>
  <si>
    <t>J313.5</t>
  </si>
  <si>
    <r>
      <t>Ditto but 90</t>
    </r>
    <r>
      <rPr>
        <vertAlign val="superscript"/>
        <sz val="10"/>
        <rFont val="Times New Roman"/>
        <family val="1"/>
      </rPr>
      <t>0</t>
    </r>
  </si>
  <si>
    <t>F2.2.3</t>
  </si>
  <si>
    <t>F2.2.3.1</t>
  </si>
  <si>
    <t>F2.2.4</t>
  </si>
  <si>
    <t>Valves and Penstocks</t>
  </si>
  <si>
    <t>F2.2.4.1</t>
  </si>
  <si>
    <t>All Flanged Gate Valves</t>
  </si>
  <si>
    <t>F2.2.4.1.1</t>
  </si>
  <si>
    <t>Air Valves</t>
  </si>
  <si>
    <t>F2.2.4.2</t>
  </si>
  <si>
    <t>F2.2.4.2.1</t>
  </si>
  <si>
    <t>CLASS K: PIPE WORK - CHAMBERS AND PIPEWORK ANCILLARIES</t>
  </si>
  <si>
    <t>Chambers, ducts, culverts, crossings, thrust and anchor blocks, reinstatement and others as listed and specified in drawings.</t>
  </si>
  <si>
    <r>
      <rPr>
        <b/>
        <u/>
        <sz val="10"/>
        <rFont val="Times New Roman"/>
        <family val="1"/>
      </rPr>
      <t>Note</t>
    </r>
    <r>
      <rPr>
        <b/>
        <sz val="10"/>
        <rFont val="Times New Roman"/>
        <family val="1"/>
      </rPr>
      <t>:-</t>
    </r>
    <r>
      <rPr>
        <sz val="10"/>
        <rFont val="Times New Roman"/>
        <family val="1"/>
      </rPr>
      <t xml:space="preserve"> Items for work in this class shall include:-
- Excavation, preparation of surfaces, disposal of excavated material, shoring sides of excavation, backfilling and removal of redundant services.
- Concrete, reinforcement, formwork, joints and finishes.</t>
    </r>
  </si>
  <si>
    <t>- Tips for disposal of excavated material or debris to be identified by the Contractor in liaison with the Local Authority.</t>
  </si>
  <si>
    <t>IN SITU REINFORCED CONCRETE CHAMBERS</t>
  </si>
  <si>
    <t>Provide all materials and construct Reinforced Concrete Chambers (Class 25/20), internal dimensions 1800mm x 1400mm. Include for supply and fixing of removable precast concrete covers, step irons, compacted granular fill, all formwork, etc. All as detailed on Drawing No. ..................</t>
  </si>
  <si>
    <t>G2.2.1.2</t>
  </si>
  <si>
    <t>Depth 1.5 - 2.0m</t>
  </si>
  <si>
    <t>G2.2..3</t>
  </si>
  <si>
    <t>G2.2..3.2</t>
  </si>
  <si>
    <t>Allow for keeping excavation free of water which may occur through ground water seepage, rain or other means.</t>
  </si>
  <si>
    <t>G.2.2.5</t>
  </si>
  <si>
    <t>Other Pipework Ancillaries</t>
  </si>
  <si>
    <t>G2.2.5.1</t>
  </si>
  <si>
    <t>Supply and fix marker posts along water Main Route, Road Crossings, change of direction, Air valves, Washouts and valve chambers. All in accordance with drawings and specifications as in  Drawings</t>
  </si>
  <si>
    <t>G2.2.5.2</t>
  </si>
  <si>
    <t>Provide all materials and construct Masonry outfall structures on mass concrete plinths at washout drain pipe outlets.</t>
  </si>
  <si>
    <t>H:  PIPEWORK - SUPPORTS AND PROTECTION, ANCILLARIES TO LAYING AND EXCAVATION</t>
  </si>
  <si>
    <t>H2.2</t>
  </si>
  <si>
    <t>Extra over excavation and backfilling for excavation in Rock.  Rate to include carting away and disposal. (Provisional)</t>
  </si>
  <si>
    <t>H2.2.1</t>
  </si>
  <si>
    <t>H2.2.1.1</t>
  </si>
  <si>
    <r>
      <t>m</t>
    </r>
    <r>
      <rPr>
        <vertAlign val="superscript"/>
        <sz val="10"/>
        <color theme="1"/>
        <rFont val="Times New Roman"/>
        <family val="1"/>
      </rPr>
      <t>3</t>
    </r>
  </si>
  <si>
    <t>CLASS X:- MISCELLANEOUS WORKS</t>
  </si>
  <si>
    <t>Open Cut Road Crossings</t>
  </si>
  <si>
    <t>X61</t>
  </si>
  <si>
    <r>
      <t xml:space="preserve">Provide all equipment and materials, open cut road surface in common material (soil/murram).  The rate includes all preparatory works, any requisite shoring, strutting, installation of pipe and pipe casing, blanking of tunnel ends with mass concrete/masonry walls upon pipework installation, and necessary grouting and reinstatement, all in accordance with  Drawings.  Pipe nominal bore not exceeding 400mm.  All works to be executed in close liaison with relevant road authorities and rates to include facilitation of the same.  </t>
    </r>
    <r>
      <rPr>
        <b/>
        <sz val="10"/>
        <color theme="1"/>
        <rFont val="Times New Roman"/>
        <family val="1"/>
      </rPr>
      <t>The Bidder to submit Method Statement with Bid for execution of these Works.</t>
    </r>
  </si>
  <si>
    <t>BILL SUMMARY SHEET</t>
  </si>
  <si>
    <t xml:space="preserve">Page 2 Total </t>
  </si>
  <si>
    <t>Page 5 Total</t>
  </si>
  <si>
    <t>BILL TOTAL CARRIED TO GRAND SUMMARY</t>
  </si>
  <si>
    <t xml:space="preserve">Excavation in trench for rock </t>
  </si>
  <si>
    <t>PIPE LINE.</t>
  </si>
  <si>
    <t>Disinfection of  Pipeline ; Flushing with clear water, filling with water containing 0.05g/l Calcium Hypochlorite, left for 24 hours. This includes supply of necessary Equipment, Materials, Chemicals and Water, Measurement of Residual Chlorine, all as specified and safe disposal of disinfecting water to Engineer's approval.</t>
  </si>
  <si>
    <t>ITEM</t>
  </si>
  <si>
    <t>UNIT</t>
  </si>
  <si>
    <t>QUANTITY</t>
  </si>
  <si>
    <t>RATE</t>
  </si>
  <si>
    <t>GENERAL ITEMS</t>
  </si>
  <si>
    <t>ha</t>
  </si>
  <si>
    <t>EARTHWORKS</t>
  </si>
  <si>
    <t>m2</t>
  </si>
  <si>
    <t>NOTE:</t>
  </si>
  <si>
    <t>A</t>
  </si>
  <si>
    <t>Temporary Works</t>
  </si>
  <si>
    <t>River diversion works at intake including construction of cofferdams, etc. Note: Bidder must submit proposed Method Statement for execution of these Works with the Bid.</t>
  </si>
  <si>
    <t>Specific conditions in execution of these Works are deemed to be included in the Contractor's rates. The Contractor will be required to submit Method Statement for execution of works under these specific conditions for approval prior to execution of the works. These include but are not limited to the following:
i.  No blasting will be permitted in these areas
ii. Minimal disturbance of vegetation and trees including reistatement to original status after completion of the works.
iv. Safety hoarding, lighting, bands, warning signs, etc. to be maintained at all times.
v. Full time security from Kenya Forest Service Rangers during execution of the works</t>
  </si>
  <si>
    <t>Method Related Charges for diversion of river and working in water logged area:</t>
  </si>
  <si>
    <t xml:space="preserve">Dewatering </t>
  </si>
  <si>
    <t>Cofferdams</t>
  </si>
  <si>
    <t>Any other method related charges the Bidder feels may be required. These should be indicated below in pricing of each item</t>
  </si>
  <si>
    <t>i)</t>
  </si>
  <si>
    <t>P.S.</t>
  </si>
  <si>
    <t>ii)</t>
  </si>
  <si>
    <t>…………………….</t>
  </si>
  <si>
    <t>PAGE TOTAL CARRIED FORWARD TO COLLECTION PAGE</t>
  </si>
  <si>
    <t>B</t>
  </si>
  <si>
    <t>GROUND INVESTIGATIONS</t>
  </si>
  <si>
    <t>Digging and Logging out of Trial Pit (1.0m x 1.0m) Along the Centerline of Intake Weir</t>
  </si>
  <si>
    <t>Depth n.e 1.0m</t>
  </si>
  <si>
    <t>Depth 1 - 2m</t>
  </si>
  <si>
    <t>Depth 2 - 3m</t>
  </si>
  <si>
    <t>D</t>
  </si>
  <si>
    <t>DEMOLITION AND SITE CLEARANCE</t>
  </si>
  <si>
    <t>General clearance</t>
  </si>
  <si>
    <t>Trees of girth 500mm to 1m</t>
  </si>
  <si>
    <t>Trees of girth 1m to 2m</t>
  </si>
  <si>
    <t>Stumps of diameter 150mm to 500mm</t>
  </si>
  <si>
    <t>Stumps of diameter 500mm to 1m</t>
  </si>
  <si>
    <t>E</t>
  </si>
  <si>
    <t>Excavations Shall Include for Strutting, Shuttering, Stabilizing Excavated Surfaces and Keeping Excavations Free of Water by Bailing Out, Pumping or Other Means</t>
  </si>
  <si>
    <t>Excavation for Foundations</t>
  </si>
  <si>
    <t>Intake Weir and Intake Chamber</t>
  </si>
  <si>
    <t>Topsoil depth n.e 0.25m</t>
  </si>
  <si>
    <t>m3</t>
  </si>
  <si>
    <t>Material other than topsoil or rock depth 0.25 - 1.0m</t>
  </si>
  <si>
    <t>Ditto but depth 1 - 2m</t>
  </si>
  <si>
    <t>Ditto but depth 2 - 5m</t>
  </si>
  <si>
    <t>Rock, depth 0.25 - 2m</t>
  </si>
  <si>
    <t>General Excavation</t>
  </si>
  <si>
    <t>Improvement of Riverbed/Bank;</t>
  </si>
  <si>
    <t>Rock, depth n.e 0.25 -2m</t>
  </si>
  <si>
    <t>Excavation Ancillaries</t>
  </si>
  <si>
    <t>Trimming of Excavated Surfaces</t>
  </si>
  <si>
    <t>Material other than topsoil or rock</t>
  </si>
  <si>
    <t>Trimming rock surfaces</t>
  </si>
  <si>
    <t>Disposal of Excavated Material</t>
  </si>
  <si>
    <t>Material other than top soil or rock</t>
  </si>
  <si>
    <t>Rock</t>
  </si>
  <si>
    <t>Filling</t>
  </si>
  <si>
    <t>Rates to include for compaction in 150mm layers as specified</t>
  </si>
  <si>
    <t>Selected Excavated material to intake chamber</t>
  </si>
  <si>
    <t>General Filling on site using selected excavated material</t>
  </si>
  <si>
    <t>General Filling on site using imported natural material other than top soil or rock</t>
  </si>
  <si>
    <t>F</t>
  </si>
  <si>
    <t>IN SITU CONCRETE</t>
  </si>
  <si>
    <t>Provision of Concrete</t>
  </si>
  <si>
    <t>Mass Concrete</t>
  </si>
  <si>
    <t>Bases</t>
  </si>
  <si>
    <t>C15 Blinding, 75mm thick</t>
  </si>
  <si>
    <t>2.2F512</t>
  </si>
  <si>
    <t>C15/20 Plum Concrete, 500mm thick (Provisional)</t>
  </si>
  <si>
    <t>Reinforced Concrete</t>
  </si>
  <si>
    <t>Base Slabs</t>
  </si>
  <si>
    <t>C25 to Apron, Intake Chamber Base Slab and bases of Retaining Walls</t>
  </si>
  <si>
    <t>Suspended Slabs</t>
  </si>
  <si>
    <t>C25 to Roof Slab of Intake Chamber</t>
  </si>
  <si>
    <t>Walls</t>
  </si>
  <si>
    <t>C25  to Intake Chamber Walls and Retaining Walls</t>
  </si>
  <si>
    <t>Weir</t>
  </si>
  <si>
    <t>C25 to Weir Structure</t>
  </si>
  <si>
    <t>G</t>
  </si>
  <si>
    <t>CONCRETE ANCILLARIES</t>
  </si>
  <si>
    <t>Formwork - Rough finish</t>
  </si>
  <si>
    <t>Plane Vertical to:-</t>
  </si>
  <si>
    <t>Foundation Keys</t>
  </si>
  <si>
    <t>Buried faces of Retaining Walls and Intake Chamber Walls</t>
  </si>
  <si>
    <t>Formwork - Fair finish</t>
  </si>
  <si>
    <t>Plane horizontal to:-</t>
  </si>
  <si>
    <t>Soffit of Intake Chamber Roof Slab</t>
  </si>
  <si>
    <t>Plane sloping to:-</t>
  </si>
  <si>
    <t>Weir - downstream face</t>
  </si>
  <si>
    <t>Weir - upstream face</t>
  </si>
  <si>
    <t>Exposed faces of Retaining Walls and Intake Chamber Walls</t>
  </si>
  <si>
    <t>Curved to:-</t>
  </si>
  <si>
    <t>Weir Crest</t>
  </si>
  <si>
    <t>Rebates:-</t>
  </si>
  <si>
    <t>50 x 50mm Rebates in Roof Slab of Intake Chamber for covers over openings</t>
  </si>
  <si>
    <t>Voids:-</t>
  </si>
  <si>
    <t>Small Voids in Intake Chamber Walls for Raw Water Pipe and Scour Pipe, depth n.e. 0.5m</t>
  </si>
  <si>
    <t>Reinforcement</t>
  </si>
  <si>
    <t>Deformed High Yield steel bars to BS 4449</t>
  </si>
  <si>
    <t>High Yield Steel Bars, All sizes</t>
  </si>
  <si>
    <t>Concrete Accessories</t>
  </si>
  <si>
    <t>Finishing of Top Surfaces</t>
  </si>
  <si>
    <t>Steel Trowel finish to top surface of Apron and base of Intake Chamber</t>
  </si>
  <si>
    <t>Inserts - Rate to Include for Supply and Fixing in Concrete</t>
  </si>
  <si>
    <t>Ferrous Pipes Coated externally or Approved equivalent and Cement Mortar lined internally pipes - PN 16</t>
  </si>
  <si>
    <t>I</t>
  </si>
  <si>
    <t>PIPEWORK - PIPES</t>
  </si>
  <si>
    <t>Provide and lay pipes in trenches</t>
  </si>
  <si>
    <t>Raw Water Gravity Main and Scour Pipeline Within Intake Works Site - Approved Lines Ferrous Pipes</t>
  </si>
  <si>
    <t>J</t>
  </si>
  <si>
    <t>PIPEWORK - FITTINGS AND VALVES</t>
  </si>
  <si>
    <t xml:space="preserve">Rates to include for provision and fixing.  </t>
  </si>
  <si>
    <t>Flexible Coupling</t>
  </si>
  <si>
    <t>Penstocks - Hand Operated</t>
  </si>
  <si>
    <t>N</t>
  </si>
  <si>
    <t>MISCELLANEOUS METALWORK</t>
  </si>
  <si>
    <t>Cast Iron Step Irons fixed to wall of Intake Chamber</t>
  </si>
  <si>
    <t>X</t>
  </si>
  <si>
    <t>RIVER BED AND BANK PROTECTION WORKS</t>
  </si>
  <si>
    <t>Rock Filled Gabions</t>
  </si>
  <si>
    <t xml:space="preserve">Box Gabions, size 2m x 1m x 1m, mesh wire 2.0mm diameter, laid in stretches with 0.5m overlap, filled with approved hardcore. </t>
  </si>
  <si>
    <t xml:space="preserve">Gabion Matresses, thickness 500mm, mesh wire 2.0mm diameter, filled with approved hardcore. </t>
  </si>
  <si>
    <t xml:space="preserve">i) Allow a Provisional Sum of Kshs. 150,000/- for liaison, facilitation with local residents and relevant authorities and payment for access, accidental damage, temporary access to working spaces during execution of the Works, etc. </t>
  </si>
  <si>
    <t>Site Clearance of Entire Area of the Intake Works Site; Trees to be Cleared to be Identified by the Engineer: Rate to include for Carting Away and Disposing Cleared Material. Tips to be identified by the Contractor in liaison with Local Authority</t>
  </si>
  <si>
    <t>PN16 Double Flanged Sluice Valves complete with fittings (As type AVK - Denmark or similar equivalent)</t>
  </si>
  <si>
    <t>2.2J344</t>
  </si>
  <si>
    <t>2.2J345</t>
  </si>
  <si>
    <t>Page Total, Page 1 of 6</t>
  </si>
  <si>
    <t>Page Total, Page 2 of 6</t>
  </si>
  <si>
    <t>Page Total, Page 3 of 6</t>
  </si>
  <si>
    <t>Page Total, Page 4 of 6</t>
  </si>
  <si>
    <t>Page Total, Page 5 of 6</t>
  </si>
  <si>
    <t>Page Total, Page 6 of 6</t>
  </si>
  <si>
    <t>2.2A275</t>
  </si>
  <si>
    <t>2.2A355</t>
  </si>
  <si>
    <t>2.2A357</t>
  </si>
  <si>
    <t>2.2A380</t>
  </si>
  <si>
    <t>2.2B111</t>
  </si>
  <si>
    <t>2.2B112</t>
  </si>
  <si>
    <t>2.2B113</t>
  </si>
  <si>
    <t>2.2D100</t>
  </si>
  <si>
    <t>2.2D210</t>
  </si>
  <si>
    <t>2.2D220</t>
  </si>
  <si>
    <t>2.2D310</t>
  </si>
  <si>
    <t>2.2D320</t>
  </si>
  <si>
    <t>2.2E311</t>
  </si>
  <si>
    <t>2.2E321</t>
  </si>
  <si>
    <t>2.2E324</t>
  </si>
  <si>
    <t>2.2E325</t>
  </si>
  <si>
    <t>2.2E334</t>
  </si>
  <si>
    <t>2.2E421</t>
  </si>
  <si>
    <t>2.2E422</t>
  </si>
  <si>
    <t>2.2E423</t>
  </si>
  <si>
    <t>2.2E432</t>
  </si>
  <si>
    <t>2.2E433</t>
  </si>
  <si>
    <t>2.2E512</t>
  </si>
  <si>
    <t>2.2E513</t>
  </si>
  <si>
    <t>2.2E532</t>
  </si>
  <si>
    <t>2.2E533</t>
  </si>
  <si>
    <t>2.2E614</t>
  </si>
  <si>
    <t>2.2E634</t>
  </si>
  <si>
    <t>2.2E635</t>
  </si>
  <si>
    <t>2.2F511</t>
  </si>
  <si>
    <t>2.2F622</t>
  </si>
  <si>
    <t>2.2F632</t>
  </si>
  <si>
    <t>2.2F643</t>
  </si>
  <si>
    <t>2.2F680</t>
  </si>
  <si>
    <t>2.2G144</t>
  </si>
  <si>
    <t>2.2G145</t>
  </si>
  <si>
    <t>2.2G215</t>
  </si>
  <si>
    <t>2.2G225</t>
  </si>
  <si>
    <t>2.2G245.1</t>
  </si>
  <si>
    <t>2.2G245.2</t>
  </si>
  <si>
    <t>2.2G254</t>
  </si>
  <si>
    <t>2.2G286</t>
  </si>
  <si>
    <t>2.2G271</t>
  </si>
  <si>
    <t>2.2G529</t>
  </si>
  <si>
    <t>2.2G812</t>
  </si>
  <si>
    <t>2.2G831.1</t>
  </si>
  <si>
    <t>2.2G831.2</t>
  </si>
  <si>
    <t>2.2I415</t>
  </si>
  <si>
    <t>2.2I435</t>
  </si>
  <si>
    <t>2.2J341</t>
  </si>
  <si>
    <t>2.2J343</t>
  </si>
  <si>
    <t>2.2J882</t>
  </si>
  <si>
    <t>2.2N140</t>
  </si>
  <si>
    <t>2.2N162</t>
  </si>
  <si>
    <t>2.2N180</t>
  </si>
  <si>
    <t>2.2N230</t>
  </si>
  <si>
    <t>2.2N299.1</t>
  </si>
  <si>
    <t>2.2N299.2</t>
  </si>
  <si>
    <t>2.2N299.3</t>
  </si>
  <si>
    <t>2.2N299.4</t>
  </si>
  <si>
    <t>2.2N299.5</t>
  </si>
  <si>
    <t>2.2X410</t>
  </si>
  <si>
    <t>2.2X420</t>
  </si>
  <si>
    <t xml:space="preserve"> INTAKE WORKS - INTAKE WEIR, INTAKE CHAMBER AND RIVER BED/BANK PROTECTION WORKS</t>
  </si>
  <si>
    <t>Ditto but OD 180mm PN 12.5</t>
  </si>
  <si>
    <t>Transport pipes from Site Store, Lay and fuse High Density Polyethylene (HDPE) Pipes in Trench,Nominal bore 180mm diameter as described, rates to include for Excavation, necessary trimming and alignment , Preparation of Surfaces, Disposal of Excavated Material, Shoring Sides of Excavation Trenches, Backfilling and Final Reinstatement. The pipes and fittings are to be laid in accordance with Drawings provided and to the Engineers instructions</t>
  </si>
  <si>
    <r>
      <t>Ditto but OD 180, 11.25</t>
    </r>
    <r>
      <rPr>
        <vertAlign val="superscript"/>
        <sz val="10"/>
        <rFont val="Times New Roman"/>
        <family val="1"/>
      </rPr>
      <t>0</t>
    </r>
  </si>
  <si>
    <t>In situ Concrete</t>
  </si>
  <si>
    <t>Kg</t>
  </si>
  <si>
    <t>DN 180 steel plain ended pipe piece for Raw Water Outlet, length n.e 30m, projecting from one surface of Intake Chamber Wall, and with puddle flange at 225mm from one end.</t>
  </si>
  <si>
    <t>DN 90 steel plain ended pipe piece for Scour, length n.e 8.0m, projecting from one surface of Intake Chamber Wall, and with puddle flange at 225mm from one end and all associated fittings</t>
  </si>
  <si>
    <t>DN 90 in trenches depth n.e 3.0m.</t>
  </si>
  <si>
    <t>DN 90</t>
  </si>
  <si>
    <t>GMS Guardrails, 0.9m high as per detail on Drg</t>
  </si>
  <si>
    <t>GMS Fine Screen Guides, made of 60x50x5mm Channel Sections as per detail on Drg.</t>
  </si>
  <si>
    <t>GMS Open Grating Flooring over access opening for Fine Screens, made of 20mm dia bars welded to 45x45x4mm GMS Angle Frame, size 900mm x 690mm,  as per detail on Drg.</t>
  </si>
  <si>
    <t>GMS Lockable Covers size 670mm x 670mm for 600mm x 600mm clear manhole openings in roof of Intake Chamber as per detail on Drg</t>
  </si>
  <si>
    <t>GMS Plate, size 125x100x5mm thick, welded to Fine Screen Guide Channels and fixed to concrete walls with 1 Nr 12mm dia Rawl Bolt, 100mm long, (rate to include for the bolts, welding to fine screen guide and fixing to concrete wall) all as per details on Drg.</t>
  </si>
  <si>
    <t>GMS Locking Bars for Manhole Covers, size 850x50x6mm thick as per details on Drg.</t>
  </si>
  <si>
    <t>GMS Coarse Screen, size 1600x1300mm, fabricated using GMS bars, dia 20 mm at spacing 40 mm welded to frame fixed with fish tailed lugs into concrete walls, all as per details on Drg</t>
  </si>
  <si>
    <t>GMS Fine Screens, size 2475mm x 560mm, fabricated using 10mm dia M.S. bars at 10mm spacing and 3mm thick plate with 4mm dia. holes, with GMS frame and lifting handles, all as per details on Drg</t>
  </si>
  <si>
    <t>A271</t>
  </si>
  <si>
    <t>A272</t>
  </si>
  <si>
    <t>Add …….% for profit, administration, attendance 
upon, overheads, etc. for Item A271 above.</t>
  </si>
  <si>
    <t>A270</t>
  </si>
  <si>
    <t>A374</t>
  </si>
  <si>
    <t>Allow for production and provision of As-Built Drawings for all the works under the dedicated system in accordance with the General Conditions of Contract and Specifications/Requirements.</t>
  </si>
  <si>
    <t>Prov sum</t>
  </si>
  <si>
    <t>Provisional Sums</t>
  </si>
  <si>
    <t>A410</t>
  </si>
  <si>
    <t>Sum</t>
  </si>
  <si>
    <t>A412</t>
  </si>
  <si>
    <t>Add …….% for profit, administration, attendance upon, overheads, etc. for Item A410 above</t>
  </si>
  <si>
    <t>A413</t>
  </si>
  <si>
    <t>A414</t>
  </si>
  <si>
    <t>Add …….% for profit, administration, attendance upon, overheads, etc. for Item A413 above</t>
  </si>
  <si>
    <t>Allow a provisional sum of Kshs.100,000 for utilisation under schedule of dayworks for labour</t>
  </si>
  <si>
    <t>Allow a provisional sum of Kshs.50,000 for utilisation under schedule of dayworks for materials</t>
  </si>
  <si>
    <t xml:space="preserve">Provide, erect and maintain (1 No) project sign board at the positions shown by the Engineer at site of works inclusive of removal and storage as directed by the Engineer at the end of the maintenance period. </t>
  </si>
  <si>
    <t>INTAKE - COLLECTION SHEET</t>
  </si>
  <si>
    <t>Bill No. 4 Total Exclusive of VAT Carried to Summary Sheet</t>
  </si>
  <si>
    <t>L7</t>
  </si>
  <si>
    <t>Concrete Support, Thrust Blocks, Stools/Slip Anchors and Anchor Blocks</t>
  </si>
  <si>
    <t>Details as per Dwg No.   (Provisional)</t>
  </si>
  <si>
    <t>Rates to include for excavation, formwork, provision and placing of concrete, backfilling etc.</t>
  </si>
  <si>
    <t>L71</t>
  </si>
  <si>
    <t>Volume not exceeding 0.1 m³</t>
  </si>
  <si>
    <t>L72</t>
  </si>
  <si>
    <r>
      <rPr>
        <b/>
        <u/>
        <sz val="10"/>
        <rFont val="Times New Roman"/>
        <family val="1"/>
      </rPr>
      <t>NOTE</t>
    </r>
    <r>
      <rPr>
        <sz val="10"/>
        <rFont val="Times New Roman"/>
        <family val="1"/>
      </rPr>
      <t>:- The work includes pipe and fitting fixing</t>
    </r>
  </si>
  <si>
    <t>L71.1</t>
  </si>
  <si>
    <t>L72.1</t>
  </si>
  <si>
    <t>BILL NO:1</t>
  </si>
  <si>
    <t>PRELIMINARIES AND GENERAL ITEMS</t>
  </si>
  <si>
    <t>ITEM NO.</t>
  </si>
  <si>
    <t>ITEM DESCRIPTION</t>
  </si>
  <si>
    <t>CLASS A: GENERAL ITEMS</t>
  </si>
  <si>
    <t>Contractual Requirements</t>
  </si>
  <si>
    <t>A110</t>
  </si>
  <si>
    <r>
      <t>Allow for Provision of</t>
    </r>
    <r>
      <rPr>
        <sz val="12"/>
        <rFont val="Times New Roman"/>
        <family val="1"/>
      </rPr>
      <t xml:space="preserve"> Perfomance Bond in accordance with conditions of Contract </t>
    </r>
  </si>
  <si>
    <t>A120</t>
  </si>
  <si>
    <t>Allow for Provision of  Contractors All Risk Insurance in accordance with conditions of Contract.</t>
  </si>
  <si>
    <t>A130.1</t>
  </si>
  <si>
    <t>Allow for Provision of third party isurance (including employer's property) in accordance with conditions of contract</t>
  </si>
  <si>
    <t>A130.2</t>
  </si>
  <si>
    <t>Allow for Provision of Insurance against accidents to workmen</t>
  </si>
  <si>
    <t>Total Carried to Collection Sheet</t>
  </si>
  <si>
    <t>Months</t>
  </si>
  <si>
    <t>Temporay Works</t>
  </si>
  <si>
    <t>A311</t>
  </si>
  <si>
    <t>A371.1</t>
  </si>
  <si>
    <t>PC Item</t>
  </si>
  <si>
    <t>A371.2</t>
  </si>
  <si>
    <t>A371.3</t>
  </si>
  <si>
    <t xml:space="preserve">Add % for profit, administration, attendance upon, overheads, etc. for Item A371.1- A371.2 above. </t>
  </si>
  <si>
    <t>A420.1</t>
  </si>
  <si>
    <t>The Setting Out / Survey Work including establishment of Level Datum, production of Survey Drawings to an agreed scale will include the following:</t>
  </si>
  <si>
    <t>A420.5</t>
  </si>
  <si>
    <t>A420.6</t>
  </si>
  <si>
    <t>Add …….% for profit, administration, attendance upon, overheads, etc. for Item A420.5 above</t>
  </si>
  <si>
    <t>A420.7</t>
  </si>
  <si>
    <t xml:space="preserve">Total Carried Forward to Bill Collection Sheet </t>
  </si>
  <si>
    <t>Provide for  Contractors Campsite establishment and  removal on completion. Mobilization and demobilization of equipment and personel and disposal of all waste material away from site as directed by the project Engineer.</t>
  </si>
  <si>
    <t xml:space="preserve">Allow for Provisional Sum of  Kshs. 1,200,000 to Cover the Cost of Employers Counterpart Staff attached to the Project </t>
  </si>
  <si>
    <t>Allow a Provisional sum of Ksh. 120,000/month for Cost of Site meetings to be spent as instructed by the Engineer</t>
  </si>
  <si>
    <t>Grand Total Carried to Summary Page (exclusive of VAT)</t>
  </si>
  <si>
    <t xml:space="preserve">KAGIOINI-KANYOKORA &amp; KIANJIRU WATER SUPPLY PROJECT </t>
  </si>
  <si>
    <t xml:space="preserve">KANYOKORA WATER SUPPLY PROJECT </t>
  </si>
  <si>
    <t>Ditto but OD 280mm PN 12.5</t>
  </si>
  <si>
    <t>I431.2</t>
  </si>
  <si>
    <t>OD 180-280mm in trench, depth not exceeding 1.0 m in soft/normal material</t>
  </si>
  <si>
    <r>
      <t>Ditto but OD 280, 11.25</t>
    </r>
    <r>
      <rPr>
        <vertAlign val="superscript"/>
        <sz val="10"/>
        <rFont val="Times New Roman"/>
        <family val="1"/>
      </rPr>
      <t>0</t>
    </r>
  </si>
  <si>
    <t>J313.6</t>
  </si>
  <si>
    <t>J313.7</t>
  </si>
  <si>
    <t>J313.8</t>
  </si>
  <si>
    <t>F2.2.3.2</t>
  </si>
  <si>
    <t>F2.2.4.1.2</t>
  </si>
  <si>
    <t>Offtake to Kianjiru</t>
  </si>
  <si>
    <t>F2.2.3.3</t>
  </si>
  <si>
    <t>A-I7</t>
  </si>
  <si>
    <t>HDPE stub ends</t>
  </si>
  <si>
    <t xml:space="preserve">OD 280mm HDPE stub ends with steel flange </t>
  </si>
  <si>
    <t>A-I72.1</t>
  </si>
  <si>
    <t>A-I72.2</t>
  </si>
  <si>
    <t xml:space="preserve">OD 180mm HDPE stub ends with steel flange </t>
  </si>
  <si>
    <t>A-I72.3</t>
  </si>
  <si>
    <t>A-I72.4</t>
  </si>
  <si>
    <t>Double Flanged Steel Pipes- (Aerial River Crossings and Road Crosiings)</t>
  </si>
  <si>
    <t>To pipes nominal bore not exceeding 280mm</t>
  </si>
  <si>
    <r>
      <t>Volume:- 0.1 - 1m</t>
    </r>
    <r>
      <rPr>
        <b/>
        <vertAlign val="superscript"/>
        <sz val="10"/>
        <rFont val="Times New Roman"/>
        <family val="1"/>
      </rPr>
      <t>3</t>
    </r>
  </si>
  <si>
    <t>Volume not exceeding 0.5 m³</t>
  </si>
  <si>
    <t>Class 20/20 Mass Concrete</t>
  </si>
  <si>
    <t>Class 25/20 Reinforced Concrete - For Anchor blocks</t>
  </si>
  <si>
    <r>
      <t>Volume:- 0.5 - 2m</t>
    </r>
    <r>
      <rPr>
        <b/>
        <vertAlign val="superscript"/>
        <sz val="10"/>
        <rFont val="Times New Roman"/>
        <family val="1"/>
      </rPr>
      <t>3</t>
    </r>
  </si>
  <si>
    <t>I431.3</t>
  </si>
  <si>
    <t>F2.2.4.1.3</t>
  </si>
  <si>
    <t>F2.2.4.1.4</t>
  </si>
  <si>
    <t>BILL No. 1.0   PRELIMINARIES AND GENERAL ITEMS</t>
  </si>
  <si>
    <t>DN 280 in trenches depth n.e 3.0m.</t>
  </si>
  <si>
    <t>DN 280</t>
  </si>
  <si>
    <t>DN 280 with extension spindle, guide brackets, headstock and hand wheel</t>
  </si>
  <si>
    <t>Ditto but OD 280mm PN 16</t>
  </si>
  <si>
    <t>OD 280 mm, PN16</t>
  </si>
  <si>
    <t>OD 180 mm, PN16</t>
  </si>
  <si>
    <t>OD 180 x OD 75mm</t>
  </si>
  <si>
    <t xml:space="preserve">OD 280 - 180mm HDPE PN16 Reducing tee </t>
  </si>
  <si>
    <t>OD 280 x OD 100mm</t>
  </si>
  <si>
    <t>Double Orifice Air release valves to Specifications and Drawings</t>
  </si>
  <si>
    <t>Nominal bore 50 mm , PN 20</t>
  </si>
  <si>
    <t>DN 50mm for AV</t>
  </si>
  <si>
    <t>DN 280mm FOR LV</t>
  </si>
  <si>
    <t>DN 180mm for LV</t>
  </si>
  <si>
    <t>Gate Valves for Washouts, Line Valves and isolation valves for Air Valves to be supplied complete with the spigot pipes, adapters, tees etc Contractor's rates to include for this and all necessary accessories</t>
  </si>
  <si>
    <t>DN 80mm for WO</t>
  </si>
  <si>
    <t>HDPE Reducers, PN 25</t>
  </si>
  <si>
    <t>J631.1</t>
  </si>
  <si>
    <t xml:space="preserve">Nominal bore 280 x180 mm </t>
  </si>
  <si>
    <t>In Chambers</t>
  </si>
  <si>
    <t>Crossings</t>
  </si>
  <si>
    <t>K622</t>
  </si>
  <si>
    <t>Over-crossing, pipe bore not exceeding 280mm as indicated in the Drawings.</t>
  </si>
  <si>
    <t>River crossings, width not exceeding 30m, including  2No. HDPE Stub Flange Assembly With Adaptor, surrounds, bearings etc as per Drawings and to the Engineer's Approval. Rate to include for river diversion works and any other works necessary to be performed during and after construction of the crossing.</t>
  </si>
  <si>
    <t>Pipeline Piers and Supports as shown on drawing.</t>
  </si>
  <si>
    <t>L8436.1</t>
  </si>
  <si>
    <t>Reinforced concrete pier  complete with pipe cradle and strap, pier height  not exceeding 4.0 - 6.0m.</t>
  </si>
  <si>
    <t>All Flanged  Level Invert Tee (For Washouts)</t>
  </si>
  <si>
    <t>BILL NO 3.0   INTAKE WORKS</t>
  </si>
  <si>
    <t xml:space="preserve">Add …5%... of (A) for Contingencies                                                      </t>
  </si>
  <si>
    <t>5% of A  above</t>
  </si>
  <si>
    <t xml:space="preserve">The Intake Works is located within Kirinyaga West Sub-County. The pipeline route is characterised with gentle slopes, vegetation and trees. The Contractor's rates should allow for any measures necessary to deal with the terrain, provision of access road to work sites, liason with the relevant authorities and local residents, obtaining permits for tree cutting, payments of any required statutory charges to Kenya Forest Service, etc. The costs for compliance shall be deemed to be coverd in the Contractor's rates.   </t>
  </si>
  <si>
    <t>Allow a P.C. Sum of Kshs. 450,000 for Payments demanded by the Authorities for relocation of existing services (water pipelines, power cable telcom cables etc) etc., including any statutory levies to relevant Authorities including KFS, NEMA and WRA.  Liaison with the relevant Authorities shall be the responsibility of the Contractor for the timely execution of the Works.</t>
  </si>
  <si>
    <t>Allow a Provisional sum of Ksh 200,000 for any costs associated with compliance with Environmental, Health and Safety Requirements</t>
  </si>
  <si>
    <t>Allow Provisional sum of Ksh 150,000 for Setting Out and Survey of the Works as directed by the Engineer in accordance with the General Conditions of Contract Document.</t>
  </si>
  <si>
    <t xml:space="preserve">Allow a Provision Sum of Kshs. 250,000 for expenses related to Ground Breaking Ceremony and supply and installation of Project Plaque. Contractor to include for all requisite Works associated with installation. </t>
  </si>
  <si>
    <t>Test Running of the Works: Contractor to Test-run the newly constructed facilities for a period of 12 weeks upon completion of the Works including measurement and production of performance data (water quantity, quality etc.).  Test Running to be carried out in close liaison with the Community Project Staff. The Contractor to allow for 'on job' training of Operation and Maintenance Staff, Tools, etc., and ensure that the operations are carried out full time on a 24 hour basis, all in accordance with Tender Document Specifications/Requirements.</t>
  </si>
  <si>
    <t xml:space="preserve">Provide all materials and construct concrete post and Chainlink fence as shown in the drawings. Height : 2.50 - 3.00 m </t>
  </si>
  <si>
    <t>Provide and install metal gate, width:3  m.</t>
  </si>
  <si>
    <t>nr</t>
  </si>
  <si>
    <t>Other Works</t>
  </si>
  <si>
    <t>A420.8</t>
  </si>
  <si>
    <t>A420.9</t>
  </si>
  <si>
    <t xml:space="preserve">BILL NO. 2.0  KAGIOINI - KANYOKORA RAW WATER GRAVITY MAIN LINE </t>
  </si>
  <si>
    <t>BILL No.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</si>
</sst>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quot;£&quot;#,##0;\-&quot;£&quot;#,##0"/>
    <numFmt numFmtId="165" formatCode="&quot;£&quot;#,##0;[Red]\-&quot;£&quot;#,##0"/>
    <numFmt numFmtId="166" formatCode="_(* #,##0.00_);_(* \(#,##0.00\);_(* &quot;-&quot;??_);_(@_)"/>
    <numFmt numFmtId="167" formatCode="_(* #,##0_);_(* \(#,##0\);_(* &quot;-&quot;??_);_(@_)"/>
    <numFmt numFmtId="168" formatCode="0.000"/>
    <numFmt numFmtId="169" formatCode="_-* #,##0.00\ [$€-1]_-;\-* #,##0.00\ [$€-1]_-;_-* &quot;-&quot;??\ [$€-1]_-"/>
    <numFmt numFmtId="170" formatCode="#,##0.0"/>
    <numFmt numFmtId="171" formatCode="_(&quot;$&quot;* #,##0.00_);_(&quot;$&quot;* \(#,##0.00\);_(&quot;$&quot;* &quot;-&quot;??_);_(@_)"/>
    <numFmt numFmtId="172" formatCode="0.0"/>
    <numFmt numFmtId="173" formatCode="_-* #,##0_-;\-* #,##0_-;_-* &quot;-&quot;??_-;_-@_-"/>
    <numFmt numFmtId="174" formatCode="&quot;True&quot;;&quot;True&quot;;&quot;False&quot;"/>
    <numFmt numFmtId="175" formatCode="0.0%"/>
    <numFmt numFmtId="176" formatCode="0.00_);[Red]\(0.00\)"/>
  </numFmts>
  <fonts count="48">
    <font>
      <sz val="11"/>
      <color theme="1"/>
      <name val="Calibri"/>
      <family val="2"/>
      <scheme val="minor"/>
    </font>
    <font>
      <sz val="11"/>
      <color theme="1"/>
      <name val="Calibri"/>
      <family val="2"/>
      <scheme val="minor"/>
    </font>
    <font>
      <sz val="10"/>
      <name val="Arial"/>
      <family val="2"/>
    </font>
    <font>
      <sz val="10"/>
      <name val="Times New Roman"/>
      <family val="1"/>
    </font>
    <font>
      <sz val="10"/>
      <color theme="1"/>
      <name val="Times New Roman"/>
      <family val="1"/>
    </font>
    <font>
      <b/>
      <u/>
      <sz val="11"/>
      <name val="Times New Roman"/>
      <family val="1"/>
    </font>
    <font>
      <b/>
      <sz val="10"/>
      <name val="Times New Roman"/>
      <family val="1"/>
    </font>
    <font>
      <b/>
      <sz val="10"/>
      <color theme="1"/>
      <name val="Times New Roman"/>
      <family val="1"/>
    </font>
    <font>
      <sz val="10"/>
      <color rgb="FF000000"/>
      <name val="Times New Roman"/>
      <family val="1"/>
    </font>
    <font>
      <b/>
      <u/>
      <sz val="12"/>
      <name val="Times New Roman"/>
      <family val="1"/>
    </font>
    <font>
      <sz val="12"/>
      <name val="Times New Roman"/>
      <family val="1"/>
    </font>
    <font>
      <b/>
      <sz val="12"/>
      <name val="Times New Roman"/>
      <family val="1"/>
    </font>
    <font>
      <b/>
      <sz val="11"/>
      <name val="Times New Roman"/>
      <family val="1"/>
    </font>
    <font>
      <sz val="11"/>
      <name val="Times New Roman"/>
      <family val="1"/>
    </font>
    <font>
      <sz val="11"/>
      <color theme="1"/>
      <name val="Calibri"/>
      <family val="2"/>
      <scheme val="minor"/>
    </font>
    <font>
      <b/>
      <u/>
      <sz val="10"/>
      <color theme="1"/>
      <name val="Times New Roman"/>
      <family val="1"/>
    </font>
    <font>
      <vertAlign val="superscript"/>
      <sz val="10"/>
      <name val="Times New Roman"/>
      <family val="1"/>
    </font>
    <font>
      <b/>
      <u/>
      <sz val="10"/>
      <name val="Times New Roman"/>
      <family val="1"/>
    </font>
    <font>
      <u/>
      <sz val="10"/>
      <color theme="1"/>
      <name val="Times New Roman"/>
      <family val="1"/>
    </font>
    <font>
      <vertAlign val="superscript"/>
      <sz val="10"/>
      <color theme="1"/>
      <name val="Times New Roman"/>
      <family val="1"/>
    </font>
    <font>
      <sz val="12"/>
      <name val="宋体"/>
      <family val="3"/>
      <charset val="134"/>
    </font>
    <font>
      <sz val="10"/>
      <name val="Eras Medium ITC"/>
      <family val="2"/>
    </font>
    <font>
      <sz val="11"/>
      <color indexed="8"/>
      <name val="Calibri"/>
      <family val="2"/>
    </font>
    <font>
      <sz val="12"/>
      <name val="宋体"/>
    </font>
    <font>
      <b/>
      <u/>
      <sz val="14"/>
      <name val="Times New Roman"/>
      <family val="1"/>
    </font>
    <font>
      <b/>
      <u/>
      <sz val="13"/>
      <name val="Times New Roman"/>
      <family val="1"/>
    </font>
    <font>
      <sz val="9.5"/>
      <name val="Times New Roman"/>
      <family val="1"/>
    </font>
    <font>
      <b/>
      <sz val="12"/>
      <color theme="1"/>
      <name val="Times New Roman"/>
      <family val="1"/>
    </font>
    <font>
      <sz val="12"/>
      <color theme="1"/>
      <name val="Times New Roman"/>
      <family val="1"/>
    </font>
    <font>
      <sz val="12"/>
      <color rgb="FF000000"/>
      <name val="Times New Roman"/>
      <family val="1"/>
    </font>
    <font>
      <b/>
      <u/>
      <sz val="12"/>
      <color theme="1"/>
      <name val="Times New Roman"/>
      <family val="1"/>
    </font>
    <font>
      <b/>
      <u/>
      <sz val="12"/>
      <color rgb="FFFF0000"/>
      <name val="Times New Roman"/>
      <family val="1"/>
    </font>
    <font>
      <sz val="12"/>
      <color rgb="FFFF0000"/>
      <name val="Times New Roman"/>
      <family val="1"/>
    </font>
    <font>
      <b/>
      <sz val="12"/>
      <color rgb="FFFF0000"/>
      <name val="Times New Roman"/>
      <family val="1"/>
    </font>
    <font>
      <u/>
      <sz val="12"/>
      <color rgb="FFFF0000"/>
      <name val="Times New Roman"/>
      <family val="1"/>
    </font>
    <font>
      <sz val="10"/>
      <color theme="1"/>
      <name val="Arial"/>
      <family val="2"/>
    </font>
    <font>
      <sz val="10"/>
      <color indexed="8"/>
      <name val="Arial"/>
      <family val="2"/>
    </font>
    <font>
      <b/>
      <vertAlign val="superscript"/>
      <sz val="10"/>
      <name val="Times New Roman"/>
      <family val="1"/>
    </font>
    <font>
      <b/>
      <sz val="12"/>
      <color theme="1" tint="0.249977111117893"/>
      <name val="Times New Roman"/>
      <family val="1"/>
    </font>
    <font>
      <sz val="12"/>
      <name val="Arial"/>
      <family val="2"/>
    </font>
    <font>
      <vertAlign val="superscript"/>
      <sz val="12"/>
      <color theme="1"/>
      <name val="Times New Roman"/>
      <family val="1"/>
    </font>
    <font>
      <b/>
      <sz val="11"/>
      <color rgb="FF000000"/>
      <name val="Times New Roman"/>
      <family val="1"/>
    </font>
    <font>
      <u/>
      <sz val="10"/>
      <name val="Arial"/>
      <family val="2"/>
    </font>
    <font>
      <u/>
      <sz val="12"/>
      <name val="Times New Roman"/>
      <family val="1"/>
    </font>
    <font>
      <b/>
      <i/>
      <u/>
      <sz val="12"/>
      <name val="Times New Roman"/>
      <family val="1"/>
    </font>
    <font>
      <i/>
      <u/>
      <sz val="12"/>
      <name val="Times New Roman"/>
      <family val="1"/>
    </font>
    <font>
      <i/>
      <sz val="12"/>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1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auto="1"/>
      </left>
      <right style="medium">
        <color auto="1"/>
      </right>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style="thin">
        <color auto="1"/>
      </right>
      <top/>
      <bottom style="hair">
        <color auto="1"/>
      </bottom>
      <diagonal/>
    </border>
    <border>
      <left style="thin">
        <color indexed="64"/>
      </left>
      <right/>
      <top style="medium">
        <color auto="1"/>
      </top>
      <bottom style="medium">
        <color auto="1"/>
      </bottom>
      <diagonal/>
    </border>
    <border>
      <left style="thin">
        <color indexed="64"/>
      </left>
      <right style="medium">
        <color indexed="64"/>
      </right>
      <top/>
      <bottom style="hair">
        <color indexed="64"/>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hair">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medium">
        <color auto="1"/>
      </left>
      <right style="thin">
        <color auto="1"/>
      </right>
      <top/>
      <bottom style="thin">
        <color indexed="64"/>
      </bottom>
      <diagonal/>
    </border>
    <border>
      <left style="thin">
        <color rgb="FF000000"/>
      </left>
      <right style="thin">
        <color rgb="FF000000"/>
      </right>
      <top style="hair">
        <color indexed="64"/>
      </top>
      <bottom style="hair">
        <color indexed="64"/>
      </bottom>
      <diagonal/>
    </border>
    <border>
      <left style="medium">
        <color auto="1"/>
      </left>
      <right style="thin">
        <color auto="1"/>
      </right>
      <top style="thin">
        <color auto="1"/>
      </top>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indexed="64"/>
      </top>
      <bottom style="hair">
        <color indexed="64"/>
      </bottom>
      <diagonal/>
    </border>
    <border>
      <left style="medium">
        <color auto="1"/>
      </left>
      <right style="thin">
        <color auto="1"/>
      </right>
      <top style="thin">
        <color indexed="64"/>
      </top>
      <bottom style="thin">
        <color indexed="64"/>
      </bottom>
      <diagonal/>
    </border>
    <border>
      <left/>
      <right/>
      <top style="dotted">
        <color indexed="64"/>
      </top>
      <bottom style="dotted">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rgb="FF000000"/>
      </left>
      <right style="medium">
        <color indexed="64"/>
      </right>
      <top style="hair">
        <color indexed="64"/>
      </top>
      <bottom style="hair">
        <color indexed="64"/>
      </bottom>
      <diagonal/>
    </border>
    <border>
      <left style="medium">
        <color indexed="64"/>
      </left>
      <right style="thin">
        <color auto="1"/>
      </right>
      <top style="thin">
        <color auto="1"/>
      </top>
      <bottom style="hair">
        <color auto="1"/>
      </bottom>
      <diagonal/>
    </border>
    <border>
      <left style="thin">
        <color auto="1"/>
      </left>
      <right style="medium">
        <color indexed="64"/>
      </right>
      <top style="thin">
        <color auto="1"/>
      </top>
      <bottom style="hair">
        <color auto="1"/>
      </bottom>
      <diagonal/>
    </border>
    <border>
      <left/>
      <right style="medium">
        <color indexed="64"/>
      </right>
      <top style="hair">
        <color indexed="64"/>
      </top>
      <bottom/>
      <diagonal/>
    </border>
  </borders>
  <cellStyleXfs count="1918">
    <xf numFmtId="0" fontId="0" fillId="0" borderId="0"/>
    <xf numFmtId="0" fontId="2" fillId="0" borderId="0"/>
    <xf numFmtId="166" fontId="2"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0" fontId="1" fillId="0" borderId="0"/>
    <xf numFmtId="0" fontId="1" fillId="0" borderId="0"/>
    <xf numFmtId="0" fontId="1" fillId="0" borderId="0"/>
    <xf numFmtId="0" fontId="2" fillId="0" borderId="0"/>
    <xf numFmtId="0" fontId="3" fillId="0" borderId="0"/>
    <xf numFmtId="0" fontId="14" fillId="0" borderId="0"/>
    <xf numFmtId="166" fontId="1" fillId="0" borderId="0" applyFont="0" applyFill="0" applyBorder="0" applyAlignment="0" applyProtection="0"/>
    <xf numFmtId="0" fontId="2" fillId="0" borderId="0"/>
    <xf numFmtId="166" fontId="1"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2" fillId="0" borderId="0" applyFont="0" applyFill="0" applyBorder="0" applyAlignment="0" applyProtection="0"/>
    <xf numFmtId="0" fontId="1" fillId="0" borderId="0"/>
    <xf numFmtId="0" fontId="2" fillId="0" borderId="0"/>
    <xf numFmtId="166" fontId="2" fillId="0" borderId="0" applyFont="0" applyFill="0" applyBorder="0" applyAlignment="0" applyProtection="0"/>
    <xf numFmtId="0" fontId="2" fillId="0" borderId="0"/>
    <xf numFmtId="0" fontId="3" fillId="0" borderId="0"/>
    <xf numFmtId="0" fontId="1" fillId="0" borderId="0"/>
    <xf numFmtId="43" fontId="2" fillId="0" borderId="0" applyFont="0" applyFill="0" applyBorder="0" applyAlignment="0" applyProtection="0"/>
    <xf numFmtId="169" fontId="2" fillId="0" borderId="0"/>
    <xf numFmtId="166" fontId="1" fillId="0" borderId="0" applyFont="0" applyFill="0" applyBorder="0" applyAlignment="0" applyProtection="0"/>
    <xf numFmtId="0" fontId="3" fillId="0" borderId="0"/>
    <xf numFmtId="166" fontId="3" fillId="0" borderId="0" applyFont="0" applyFill="0" applyBorder="0" applyAlignment="0" applyProtection="0"/>
    <xf numFmtId="0" fontId="20" fillId="0" borderId="0">
      <alignment vertical="center"/>
    </xf>
    <xf numFmtId="0" fontId="2" fillId="0" borderId="0"/>
    <xf numFmtId="9" fontId="1" fillId="0" borderId="0" applyFont="0" applyFill="0" applyBorder="0" applyAlignment="0" applyProtection="0"/>
    <xf numFmtId="166" fontId="2" fillId="0" borderId="0" applyFont="0" applyFill="0" applyBorder="0" applyAlignment="0" applyProtection="0"/>
    <xf numFmtId="0" fontId="2" fillId="0" borderId="0"/>
    <xf numFmtId="0" fontId="21" fillId="0" borderId="0"/>
    <xf numFmtId="0" fontId="2"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 fillId="0" borderId="0" applyFont="0" applyFill="0" applyBorder="0" applyAlignment="0" applyProtection="0"/>
    <xf numFmtId="0" fontId="8" fillId="0" borderId="0"/>
    <xf numFmtId="0" fontId="8" fillId="0" borderId="0"/>
    <xf numFmtId="0" fontId="23" fillId="0" borderId="0">
      <alignment vertical="center"/>
    </xf>
    <xf numFmtId="43" fontId="1" fillId="0" borderId="0" applyFont="0" applyFill="0" applyBorder="0" applyAlignment="0" applyProtection="0"/>
    <xf numFmtId="0" fontId="3" fillId="0" borderId="0"/>
    <xf numFmtId="0" fontId="2" fillId="0" borderId="0"/>
    <xf numFmtId="0" fontId="1" fillId="0" borderId="0"/>
    <xf numFmtId="166" fontId="2" fillId="0" borderId="0" applyFont="0" applyFill="0" applyBorder="0" applyAlignment="0" applyProtection="0"/>
    <xf numFmtId="0" fontId="2" fillId="0" borderId="0"/>
    <xf numFmtId="43" fontId="3" fillId="0" borderId="0" applyFont="0" applyFill="0" applyBorder="0" applyAlignment="0" applyProtection="0"/>
    <xf numFmtId="43" fontId="2" fillId="0" borderId="0" applyFont="0" applyFill="0" applyBorder="0" applyAlignment="0" applyProtection="0"/>
    <xf numFmtId="0" fontId="3" fillId="0" borderId="0"/>
    <xf numFmtId="0" fontId="3" fillId="0" borderId="0"/>
    <xf numFmtId="0" fontId="1" fillId="0" borderId="0"/>
    <xf numFmtId="43" fontId="3" fillId="0" borderId="0" applyFont="0" applyFill="0" applyBorder="0" applyAlignment="0" applyProtection="0"/>
    <xf numFmtId="0" fontId="3"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2" fillId="0" borderId="0"/>
    <xf numFmtId="0" fontId="1" fillId="0" borderId="0"/>
    <xf numFmtId="0" fontId="2" fillId="0" borderId="82" applyNumberFormat="0">
      <protection locked="0"/>
    </xf>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2" fillId="0" borderId="0"/>
    <xf numFmtId="0" fontId="2"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2"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43" fontId="1" fillId="0" borderId="0" applyFont="0" applyFill="0" applyBorder="0" applyAlignment="0" applyProtection="0"/>
    <xf numFmtId="0" fontId="2" fillId="0" borderId="0"/>
    <xf numFmtId="0" fontId="1" fillId="0" borderId="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2" fillId="0" borderId="82" applyNumberFormat="0">
      <protection locked="0"/>
    </xf>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0" fontId="1" fillId="0" borderId="0"/>
    <xf numFmtId="43" fontId="22" fillId="0" borderId="0" applyFont="0" applyFill="0" applyBorder="0" applyAlignment="0" applyProtection="0"/>
    <xf numFmtId="0" fontId="2" fillId="0" borderId="0" applyFont="0" applyFill="0" applyBorder="0" applyAlignment="0" applyProtection="0"/>
    <xf numFmtId="0" fontId="3" fillId="0" borderId="0"/>
    <xf numFmtId="0" fontId="2" fillId="0" borderId="82" applyNumberFormat="0">
      <protection locked="0"/>
    </xf>
    <xf numFmtId="43" fontId="2" fillId="0" borderId="0" applyFont="0" applyFill="0" applyBorder="0" applyAlignment="0" applyProtection="0"/>
    <xf numFmtId="0" fontId="3" fillId="0" borderId="0"/>
    <xf numFmtId="0" fontId="2" fillId="0" borderId="0"/>
    <xf numFmtId="41" fontId="3"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5" fontId="2" fillId="0" borderId="0" applyFont="0" applyFill="0" applyBorder="0" applyAlignment="0" applyProtection="0"/>
    <xf numFmtId="0"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3" fillId="0" borderId="0" applyFont="0" applyFill="0" applyBorder="0" applyAlignment="0" applyProtection="0"/>
    <xf numFmtId="0" fontId="2" fillId="0" borderId="0"/>
    <xf numFmtId="0" fontId="22" fillId="0" borderId="0"/>
    <xf numFmtId="0" fontId="22" fillId="0" borderId="0"/>
    <xf numFmtId="0" fontId="1" fillId="0" borderId="0"/>
    <xf numFmtId="0" fontId="1" fillId="0" borderId="0"/>
    <xf numFmtId="0" fontId="2" fillId="0" borderId="0"/>
    <xf numFmtId="0" fontId="3" fillId="0" borderId="0"/>
    <xf numFmtId="0"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172" fontId="2" fillId="0" borderId="0" applyFont="0" applyFill="0" applyBorder="0" applyAlignment="0" applyProtection="0"/>
    <xf numFmtId="170"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1" fontId="1" fillId="0" borderId="0" applyFont="0" applyFill="0" applyBorder="0" applyAlignment="0" applyProtection="0"/>
    <xf numFmtId="0" fontId="3" fillId="0" borderId="0"/>
    <xf numFmtId="0" fontId="1"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 fillId="0" borderId="0"/>
    <xf numFmtId="0" fontId="2" fillId="0" borderId="0"/>
    <xf numFmtId="0" fontId="3" fillId="0" borderId="0"/>
    <xf numFmtId="0" fontId="1" fillId="0" borderId="0"/>
    <xf numFmtId="0" fontId="22" fillId="0" borderId="0"/>
    <xf numFmtId="0" fontId="1" fillId="0" borderId="0"/>
    <xf numFmtId="0" fontId="22" fillId="0" borderId="0"/>
    <xf numFmtId="0" fontId="3" fillId="0" borderId="0"/>
    <xf numFmtId="0" fontId="22" fillId="0" borderId="0"/>
    <xf numFmtId="0" fontId="2" fillId="0" borderId="0"/>
    <xf numFmtId="0" fontId="2" fillId="0" borderId="0"/>
    <xf numFmtId="0" fontId="1" fillId="0" borderId="0"/>
    <xf numFmtId="0" fontId="1"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2"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2" fillId="0" borderId="0"/>
    <xf numFmtId="0" fontId="2" fillId="0" borderId="0"/>
    <xf numFmtId="0" fontId="3" fillId="0" borderId="0"/>
    <xf numFmtId="0" fontId="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1" fillId="0" borderId="0"/>
    <xf numFmtId="0" fontId="1"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6" fillId="0" borderId="0">
      <alignment vertical="top"/>
    </xf>
    <xf numFmtId="0" fontId="10" fillId="0" borderId="0"/>
    <xf numFmtId="0" fontId="1" fillId="0" borderId="0"/>
    <xf numFmtId="0" fontId="1" fillId="0" borderId="0"/>
    <xf numFmtId="0" fontId="1" fillId="0" borderId="0"/>
    <xf numFmtId="0" fontId="1" fillId="0" borderId="0"/>
    <xf numFmtId="0" fontId="3"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3"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2" fillId="0" borderId="0"/>
    <xf numFmtId="0" fontId="1" fillId="0" borderId="0"/>
    <xf numFmtId="0" fontId="2" fillId="0" borderId="82" applyNumberFormat="0">
      <protection locked="0"/>
    </xf>
    <xf numFmtId="0" fontId="2" fillId="0" borderId="82" applyNumberFormat="0">
      <protection locked="0"/>
    </xf>
    <xf numFmtId="43" fontId="2"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2" fillId="0" borderId="0"/>
    <xf numFmtId="0" fontId="1" fillId="0" borderId="0"/>
    <xf numFmtId="0" fontId="2" fillId="0" borderId="82" applyNumberFormat="0">
      <protection locked="0"/>
    </xf>
    <xf numFmtId="43" fontId="2"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3" fillId="0" borderId="0"/>
    <xf numFmtId="0" fontId="1" fillId="0" borderId="0"/>
    <xf numFmtId="9" fontId="3"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2" fillId="0" borderId="0"/>
    <xf numFmtId="0" fontId="1" fillId="0" borderId="0"/>
    <xf numFmtId="0" fontId="2" fillId="0" borderId="82" applyNumberFormat="0">
      <protection locked="0"/>
    </xf>
    <xf numFmtId="43" fontId="2"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3" fillId="0" borderId="0"/>
    <xf numFmtId="0" fontId="1" fillId="0" borderId="0"/>
    <xf numFmtId="0" fontId="3"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9"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2" fillId="0" borderId="0" applyNumberFormat="0" applyFill="0" applyBorder="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Font="0"/>
    <xf numFmtId="164" fontId="2" fillId="0" borderId="0" applyFont="0" applyFill="0" applyBorder="0" applyAlignment="0" applyProtection="0"/>
  </cellStyleXfs>
  <cellXfs count="647">
    <xf numFmtId="0" fontId="0" fillId="0" borderId="0" xfId="0"/>
    <xf numFmtId="168" fontId="3" fillId="0" borderId="0" xfId="17" applyNumberFormat="1" applyAlignment="1">
      <alignment horizontal="center" vertical="center"/>
    </xf>
    <xf numFmtId="0" fontId="3" fillId="0" borderId="0" xfId="17" applyAlignment="1">
      <alignment horizontal="left" vertical="center"/>
    </xf>
    <xf numFmtId="0" fontId="4" fillId="0" borderId="0" xfId="17" applyFont="1" applyAlignment="1">
      <alignment horizontal="center" vertical="center"/>
    </xf>
    <xf numFmtId="3" fontId="3" fillId="0" borderId="0" xfId="17" applyNumberFormat="1" applyAlignment="1">
      <alignment horizontal="center" vertical="center"/>
    </xf>
    <xf numFmtId="166" fontId="3" fillId="0" borderId="0" xfId="18" applyFont="1" applyFill="1" applyAlignment="1">
      <alignment horizontal="center" vertical="center"/>
    </xf>
    <xf numFmtId="166" fontId="3" fillId="0" borderId="0" xfId="18" applyFont="1" applyFill="1" applyAlignment="1">
      <alignment horizontal="right" vertical="center"/>
    </xf>
    <xf numFmtId="0" fontId="3" fillId="0" borderId="0" xfId="17" applyAlignment="1">
      <alignment vertical="center"/>
    </xf>
    <xf numFmtId="166" fontId="6" fillId="2" borderId="27" xfId="18" applyFont="1" applyFill="1" applyBorder="1" applyAlignment="1">
      <alignment horizontal="center" vertical="center" wrapText="1"/>
    </xf>
    <xf numFmtId="166" fontId="6" fillId="2" borderId="28" xfId="18" applyFont="1" applyFill="1" applyBorder="1" applyAlignment="1">
      <alignment horizontal="right" vertical="center" wrapText="1"/>
    </xf>
    <xf numFmtId="0" fontId="3" fillId="0" borderId="0" xfId="17" applyAlignment="1">
      <alignment horizontal="center" vertical="center"/>
    </xf>
    <xf numFmtId="166" fontId="6" fillId="2" borderId="62" xfId="18" applyFont="1" applyFill="1" applyBorder="1" applyAlignment="1" applyProtection="1">
      <alignment horizontal="center" vertical="center" wrapText="1"/>
      <protection locked="0"/>
    </xf>
    <xf numFmtId="166" fontId="6" fillId="2" borderId="63" xfId="18" applyFont="1" applyFill="1" applyBorder="1" applyAlignment="1" applyProtection="1">
      <alignment horizontal="right" vertical="center" wrapText="1"/>
      <protection locked="0"/>
    </xf>
    <xf numFmtId="168" fontId="6" fillId="0" borderId="64" xfId="17" applyNumberFormat="1" applyFont="1" applyBorder="1" applyAlignment="1">
      <alignment horizontal="center" vertical="center"/>
    </xf>
    <xf numFmtId="0" fontId="6" fillId="0" borderId="12" xfId="17" applyFont="1" applyBorder="1" applyAlignment="1">
      <alignment horizontal="center" vertical="center" wrapText="1"/>
    </xf>
    <xf numFmtId="0" fontId="7" fillId="0" borderId="12" xfId="17" applyFont="1" applyBorder="1" applyAlignment="1">
      <alignment horizontal="center" vertical="center"/>
    </xf>
    <xf numFmtId="167" fontId="6" fillId="0" borderId="12" xfId="17" applyNumberFormat="1" applyFont="1" applyBorder="1" applyAlignment="1">
      <alignment horizontal="center" vertical="center"/>
    </xf>
    <xf numFmtId="166" fontId="6" fillId="2" borderId="12" xfId="18" applyFont="1" applyFill="1" applyBorder="1" applyAlignment="1" applyProtection="1">
      <alignment horizontal="center" vertical="center" wrapText="1"/>
      <protection locked="0"/>
    </xf>
    <xf numFmtId="166" fontId="6" fillId="2" borderId="65" xfId="18" applyFont="1" applyFill="1" applyBorder="1" applyAlignment="1" applyProtection="1">
      <alignment horizontal="right" vertical="center" wrapText="1"/>
      <protection locked="0"/>
    </xf>
    <xf numFmtId="0" fontId="4" fillId="0" borderId="29" xfId="19" applyFont="1" applyBorder="1" applyAlignment="1">
      <alignment horizontal="center" vertical="top" wrapText="1"/>
    </xf>
    <xf numFmtId="0" fontId="15" fillId="0" borderId="10" xfId="19" applyFont="1" applyBorder="1" applyAlignment="1">
      <alignment horizontal="left" vertical="top" wrapText="1"/>
    </xf>
    <xf numFmtId="0" fontId="15" fillId="0" borderId="10" xfId="19" applyFont="1" applyBorder="1" applyAlignment="1">
      <alignment horizontal="left" wrapText="1"/>
    </xf>
    <xf numFmtId="167" fontId="15" fillId="0" borderId="10" xfId="14" applyNumberFormat="1" applyFont="1" applyBorder="1" applyAlignment="1">
      <alignment horizontal="center" vertical="center" wrapText="1"/>
    </xf>
    <xf numFmtId="167" fontId="7" fillId="2" borderId="10" xfId="20" applyNumberFormat="1" applyFont="1" applyFill="1" applyBorder="1" applyAlignment="1">
      <alignment horizontal="center" vertical="center" wrapText="1"/>
    </xf>
    <xf numFmtId="0" fontId="7" fillId="0" borderId="66" xfId="21" applyFont="1" applyBorder="1" applyAlignment="1">
      <alignment horizontal="center" vertical="center" wrapText="1"/>
    </xf>
    <xf numFmtId="0" fontId="7" fillId="0" borderId="10" xfId="21" applyFont="1" applyBorder="1" applyAlignment="1">
      <alignment horizontal="left" vertical="center" wrapText="1"/>
    </xf>
    <xf numFmtId="0" fontId="4" fillId="0" borderId="8" xfId="21" applyFont="1" applyBorder="1" applyAlignment="1">
      <alignment horizontal="center" wrapText="1"/>
    </xf>
    <xf numFmtId="167" fontId="4" fillId="0" borderId="8" xfId="14" applyNumberFormat="1" applyFont="1" applyBorder="1" applyAlignment="1">
      <alignment horizontal="center" vertical="center"/>
    </xf>
    <xf numFmtId="167" fontId="4" fillId="2" borderId="8" xfId="20" applyNumberFormat="1" applyFont="1" applyFill="1" applyBorder="1" applyAlignment="1" applyProtection="1">
      <alignment horizontal="center" vertical="center"/>
      <protection locked="0"/>
    </xf>
    <xf numFmtId="0" fontId="4" fillId="0" borderId="10" xfId="19" applyFont="1" applyBorder="1" applyAlignment="1">
      <alignment horizontal="left" vertical="top" wrapText="1"/>
    </xf>
    <xf numFmtId="167" fontId="4" fillId="0" borderId="10" xfId="4" applyNumberFormat="1" applyFont="1" applyFill="1" applyBorder="1" applyAlignment="1">
      <alignment horizontal="center" vertical="center" wrapText="1"/>
    </xf>
    <xf numFmtId="167" fontId="4" fillId="0" borderId="10" xfId="14" applyNumberFormat="1" applyFont="1" applyFill="1" applyBorder="1" applyAlignment="1">
      <alignment horizontal="center" vertical="center" wrapText="1"/>
    </xf>
    <xf numFmtId="167" fontId="4" fillId="2" borderId="10" xfId="20" applyNumberFormat="1" applyFont="1" applyFill="1" applyBorder="1" applyAlignment="1">
      <alignment horizontal="center" vertical="center" wrapText="1"/>
    </xf>
    <xf numFmtId="0" fontId="15" fillId="0" borderId="10" xfId="19" applyFont="1" applyBorder="1" applyAlignment="1">
      <alignment horizontal="left" vertical="center" wrapText="1"/>
    </xf>
    <xf numFmtId="0" fontId="7" fillId="0" borderId="29" xfId="19" applyFont="1" applyBorder="1" applyAlignment="1">
      <alignment horizontal="center" vertical="top" wrapText="1"/>
    </xf>
    <xf numFmtId="0" fontId="4" fillId="0" borderId="10" xfId="19" applyFont="1" applyBorder="1" applyAlignment="1">
      <alignment horizontal="center" wrapText="1"/>
    </xf>
    <xf numFmtId="167" fontId="4" fillId="0" borderId="10" xfId="14" applyNumberFormat="1" applyFont="1" applyBorder="1" applyAlignment="1">
      <alignment horizontal="center" vertical="center" wrapText="1"/>
    </xf>
    <xf numFmtId="167" fontId="4" fillId="2" borderId="10" xfId="20" applyNumberFormat="1" applyFont="1" applyFill="1" applyBorder="1" applyAlignment="1" applyProtection="1">
      <alignment horizontal="center" vertical="center" wrapText="1"/>
      <protection locked="0"/>
    </xf>
    <xf numFmtId="0" fontId="4" fillId="0" borderId="10" xfId="19" applyFont="1" applyBorder="1" applyAlignment="1">
      <alignment horizontal="justify" vertical="top" wrapText="1"/>
    </xf>
    <xf numFmtId="0" fontId="4" fillId="0" borderId="66" xfId="19" applyFont="1" applyBorder="1" applyAlignment="1">
      <alignment horizontal="center" vertical="top" wrapText="1"/>
    </xf>
    <xf numFmtId="0" fontId="4" fillId="0" borderId="8" xfId="19" applyFont="1" applyBorder="1" applyAlignment="1">
      <alignment horizontal="center" wrapText="1"/>
    </xf>
    <xf numFmtId="167" fontId="4" fillId="0" borderId="8" xfId="14" applyNumberFormat="1" applyFont="1" applyBorder="1" applyAlignment="1">
      <alignment horizontal="center" vertical="center" wrapText="1"/>
    </xf>
    <xf numFmtId="167" fontId="4" fillId="2" borderId="8" xfId="20" applyNumberFormat="1" applyFont="1" applyFill="1" applyBorder="1" applyAlignment="1" applyProtection="1">
      <alignment horizontal="center" vertical="center" wrapText="1"/>
      <protection locked="0"/>
    </xf>
    <xf numFmtId="0" fontId="4" fillId="0" borderId="8" xfId="19" applyFont="1" applyBorder="1" applyAlignment="1">
      <alignment horizontal="center" vertical="top" wrapText="1"/>
    </xf>
    <xf numFmtId="167" fontId="4" fillId="0" borderId="10" xfId="14" applyNumberFormat="1" applyFont="1" applyBorder="1" applyAlignment="1">
      <alignment horizontal="center" vertical="center"/>
    </xf>
    <xf numFmtId="168" fontId="6" fillId="0" borderId="33" xfId="17" applyNumberFormat="1" applyFont="1" applyBorder="1" applyAlignment="1">
      <alignment horizontal="center" vertical="center"/>
    </xf>
    <xf numFmtId="166" fontId="6" fillId="2" borderId="34" xfId="18" applyFont="1" applyFill="1" applyBorder="1" applyAlignment="1" applyProtection="1">
      <alignment horizontal="center" vertical="center" wrapText="1"/>
      <protection locked="0"/>
    </xf>
    <xf numFmtId="168" fontId="6" fillId="0" borderId="31" xfId="17" applyNumberFormat="1" applyFont="1" applyBorder="1" applyAlignment="1">
      <alignment horizontal="center" vertical="center"/>
    </xf>
    <xf numFmtId="0" fontId="6" fillId="0" borderId="16" xfId="17" applyFont="1" applyBorder="1" applyAlignment="1">
      <alignment horizontal="center" vertical="center" wrapText="1"/>
    </xf>
    <xf numFmtId="0" fontId="7" fillId="0" borderId="16" xfId="17" applyFont="1" applyBorder="1" applyAlignment="1">
      <alignment horizontal="center" vertical="center"/>
    </xf>
    <xf numFmtId="167" fontId="6" fillId="0" borderId="16" xfId="17" applyNumberFormat="1" applyFont="1" applyBorder="1" applyAlignment="1">
      <alignment horizontal="center" vertical="center"/>
    </xf>
    <xf numFmtId="166" fontId="6" fillId="2" borderId="16" xfId="18" applyFont="1" applyFill="1" applyBorder="1" applyAlignment="1" applyProtection="1">
      <alignment horizontal="center" vertical="center" wrapText="1"/>
      <protection locked="0"/>
    </xf>
    <xf numFmtId="0" fontId="6" fillId="2" borderId="29" xfId="17" applyFont="1" applyFill="1" applyBorder="1" applyAlignment="1">
      <alignment horizontal="center" vertical="center" wrapText="1"/>
    </xf>
    <xf numFmtId="0" fontId="6" fillId="2" borderId="10" xfId="17" applyFont="1" applyFill="1" applyBorder="1" applyAlignment="1">
      <alignment horizontal="left" vertical="center" wrapText="1"/>
    </xf>
    <xf numFmtId="0" fontId="6" fillId="2" borderId="10" xfId="17" applyFont="1" applyFill="1" applyBorder="1" applyAlignment="1">
      <alignment horizontal="center" vertical="center" wrapText="1"/>
    </xf>
    <xf numFmtId="3" fontId="6" fillId="2" borderId="10" xfId="17" applyNumberFormat="1" applyFont="1" applyFill="1" applyBorder="1" applyAlignment="1">
      <alignment horizontal="center" vertical="center" wrapText="1"/>
    </xf>
    <xf numFmtId="0" fontId="3" fillId="0" borderId="0" xfId="17" applyAlignment="1">
      <alignment horizontal="left" vertical="center" wrapText="1"/>
    </xf>
    <xf numFmtId="0" fontId="3" fillId="0" borderId="29" xfId="17" applyBorder="1" applyAlignment="1">
      <alignment horizontal="center" vertical="center" wrapText="1"/>
    </xf>
    <xf numFmtId="0" fontId="3" fillId="0" borderId="10" xfId="17" applyBorder="1" applyAlignment="1">
      <alignment horizontal="left" vertical="center" wrapText="1"/>
    </xf>
    <xf numFmtId="0" fontId="3" fillId="0" borderId="10" xfId="17" applyBorder="1" applyAlignment="1">
      <alignment horizontal="center" vertical="center" wrapText="1"/>
    </xf>
    <xf numFmtId="3" fontId="3" fillId="0" borderId="10" xfId="17" applyNumberFormat="1" applyBorder="1" applyAlignment="1">
      <alignment horizontal="center" vertical="center" wrapText="1"/>
    </xf>
    <xf numFmtId="3" fontId="3" fillId="0" borderId="10" xfId="4" applyNumberFormat="1" applyFont="1" applyFill="1" applyBorder="1" applyAlignment="1" applyProtection="1">
      <alignment horizontal="right" vertical="center" wrapText="1"/>
      <protection locked="0"/>
    </xf>
    <xf numFmtId="0" fontId="3" fillId="2" borderId="29" xfId="17" applyFill="1" applyBorder="1" applyAlignment="1">
      <alignment horizontal="center" vertical="center" wrapText="1"/>
    </xf>
    <xf numFmtId="0" fontId="3" fillId="2" borderId="10" xfId="17" applyFill="1" applyBorder="1" applyAlignment="1">
      <alignment horizontal="center" vertical="center" wrapText="1"/>
    </xf>
    <xf numFmtId="3" fontId="3" fillId="2" borderId="10" xfId="17" applyNumberFormat="1" applyFill="1" applyBorder="1" applyAlignment="1">
      <alignment horizontal="center" vertical="center" wrapText="1"/>
    </xf>
    <xf numFmtId="3" fontId="3" fillId="2" borderId="10" xfId="4" applyNumberFormat="1" applyFont="1" applyFill="1" applyBorder="1" applyAlignment="1" applyProtection="1">
      <alignment horizontal="right" vertical="center" wrapText="1"/>
      <protection locked="0"/>
    </xf>
    <xf numFmtId="0" fontId="3" fillId="2" borderId="10" xfId="17" applyFill="1" applyBorder="1" applyAlignment="1">
      <alignment horizontal="left" vertical="center" wrapText="1"/>
    </xf>
    <xf numFmtId="3" fontId="6" fillId="2" borderId="10" xfId="17" applyNumberFormat="1" applyFont="1" applyFill="1" applyBorder="1" applyAlignment="1">
      <alignment horizontal="right" vertical="center" wrapText="1"/>
    </xf>
    <xf numFmtId="166" fontId="3" fillId="2" borderId="30" xfId="18" applyFont="1" applyFill="1" applyBorder="1" applyAlignment="1" applyProtection="1">
      <alignment vertical="center" wrapText="1"/>
      <protection locked="0"/>
    </xf>
    <xf numFmtId="3" fontId="3" fillId="2" borderId="10" xfId="4" applyNumberFormat="1" applyFont="1" applyFill="1" applyBorder="1" applyAlignment="1">
      <alignment horizontal="center" vertical="center" wrapText="1"/>
    </xf>
    <xf numFmtId="0" fontId="3" fillId="0" borderId="51" xfId="17" applyBorder="1" applyAlignment="1">
      <alignment horizontal="center" vertical="center"/>
    </xf>
    <xf numFmtId="0" fontId="6" fillId="0" borderId="53" xfId="17" applyFont="1" applyBorder="1" applyAlignment="1">
      <alignment horizontal="left" vertical="center"/>
    </xf>
    <xf numFmtId="0" fontId="6" fillId="0" borderId="54" xfId="17" applyFont="1" applyBorder="1" applyAlignment="1">
      <alignment horizontal="center" vertical="center"/>
    </xf>
    <xf numFmtId="0" fontId="6" fillId="0" borderId="52" xfId="17" applyFont="1" applyBorder="1" applyAlignment="1">
      <alignment horizontal="right" vertical="center"/>
    </xf>
    <xf numFmtId="166" fontId="6" fillId="2" borderId="51" xfId="18" applyFont="1" applyFill="1" applyBorder="1" applyAlignment="1">
      <alignment vertical="center"/>
    </xf>
    <xf numFmtId="0" fontId="17" fillId="2" borderId="10" xfId="17" applyFont="1" applyFill="1" applyBorder="1" applyAlignment="1">
      <alignment horizontal="left" vertical="center" wrapText="1"/>
    </xf>
    <xf numFmtId="3" fontId="3" fillId="2" borderId="10" xfId="17" applyNumberFormat="1" applyFill="1" applyBorder="1" applyAlignment="1">
      <alignment horizontal="right" vertical="center" wrapText="1"/>
    </xf>
    <xf numFmtId="0" fontId="3" fillId="2" borderId="10" xfId="17" applyFill="1" applyBorder="1" applyAlignment="1">
      <alignment vertical="center" wrapText="1"/>
    </xf>
    <xf numFmtId="0" fontId="3" fillId="0" borderId="0" xfId="22" applyFont="1" applyAlignment="1">
      <alignment vertical="center"/>
    </xf>
    <xf numFmtId="0" fontId="3" fillId="0" borderId="10" xfId="17" applyBorder="1" applyAlignment="1">
      <alignment vertical="top" wrapText="1"/>
    </xf>
    <xf numFmtId="0" fontId="3" fillId="0" borderId="10" xfId="17" applyBorder="1" applyAlignment="1" applyProtection="1">
      <alignment horizontal="center" vertical="top" wrapText="1"/>
      <protection locked="0"/>
    </xf>
    <xf numFmtId="1" fontId="3" fillId="0" borderId="10" xfId="17" applyNumberFormat="1" applyBorder="1" applyAlignment="1" applyProtection="1">
      <alignment horizontal="center" vertical="top" wrapText="1"/>
      <protection locked="0"/>
    </xf>
    <xf numFmtId="167" fontId="3" fillId="0" borderId="10" xfId="18" applyNumberFormat="1" applyFont="1" applyFill="1" applyBorder="1" applyAlignment="1">
      <alignment horizontal="right" vertical="top" wrapText="1"/>
    </xf>
    <xf numFmtId="166" fontId="3" fillId="0" borderId="30" xfId="17" applyNumberFormat="1" applyBorder="1" applyAlignment="1">
      <alignment vertical="top" wrapText="1"/>
    </xf>
    <xf numFmtId="0" fontId="4" fillId="0" borderId="29" xfId="19" applyFont="1" applyBorder="1" applyAlignment="1">
      <alignment horizontal="center" wrapText="1"/>
    </xf>
    <xf numFmtId="166" fontId="3" fillId="2" borderId="10" xfId="20" applyFont="1" applyFill="1" applyBorder="1" applyAlignment="1" applyProtection="1">
      <alignment horizontal="center" wrapText="1"/>
      <protection locked="0"/>
    </xf>
    <xf numFmtId="0" fontId="4" fillId="0" borderId="29" xfId="19" applyFont="1" applyBorder="1" applyAlignment="1">
      <alignment horizontal="center" vertical="center" wrapText="1"/>
    </xf>
    <xf numFmtId="0" fontId="4" fillId="0" borderId="10" xfId="19" applyFont="1" applyBorder="1" applyAlignment="1">
      <alignment horizontal="left" vertical="center" wrapText="1"/>
    </xf>
    <xf numFmtId="0" fontId="4" fillId="0" borderId="10" xfId="19" applyFont="1" applyBorder="1" applyAlignment="1">
      <alignment horizontal="center" vertical="center" wrapText="1"/>
    </xf>
    <xf numFmtId="3" fontId="4" fillId="0" borderId="10" xfId="23" applyNumberFormat="1" applyFont="1" applyBorder="1" applyAlignment="1">
      <alignment horizontal="center" wrapText="1"/>
    </xf>
    <xf numFmtId="166" fontId="3" fillId="2" borderId="10" xfId="20" applyFont="1" applyFill="1" applyBorder="1" applyAlignment="1">
      <alignment horizontal="left" wrapText="1"/>
    </xf>
    <xf numFmtId="0" fontId="7" fillId="0" borderId="29" xfId="19" applyFont="1" applyBorder="1" applyAlignment="1">
      <alignment horizontal="center" vertical="center" wrapText="1"/>
    </xf>
    <xf numFmtId="0" fontId="7" fillId="0" borderId="10" xfId="19" applyFont="1" applyBorder="1" applyAlignment="1">
      <alignment horizontal="left" vertical="center" wrapText="1"/>
    </xf>
    <xf numFmtId="0" fontId="4" fillId="0" borderId="21" xfId="21" applyFont="1" applyBorder="1"/>
    <xf numFmtId="0" fontId="18" fillId="0" borderId="8" xfId="21" applyFont="1" applyBorder="1" applyAlignment="1">
      <alignment vertical="center" wrapText="1"/>
    </xf>
    <xf numFmtId="0" fontId="4" fillId="0" borderId="8" xfId="21" applyFont="1" applyBorder="1"/>
    <xf numFmtId="0" fontId="4" fillId="0" borderId="0" xfId="21" applyFont="1"/>
    <xf numFmtId="4" fontId="3" fillId="2" borderId="10" xfId="4" applyNumberFormat="1" applyFont="1" applyFill="1" applyBorder="1" applyAlignment="1" applyProtection="1">
      <alignment horizontal="right" vertical="center" wrapText="1"/>
      <protection locked="0"/>
    </xf>
    <xf numFmtId="167" fontId="4" fillId="0" borderId="10" xfId="14" applyNumberFormat="1" applyFont="1" applyBorder="1" applyAlignment="1">
      <alignment horizontal="center" wrapText="1"/>
    </xf>
    <xf numFmtId="167" fontId="3" fillId="2" borderId="10" xfId="20" applyNumberFormat="1" applyFont="1" applyFill="1" applyBorder="1" applyAlignment="1">
      <alignment horizontal="left" wrapText="1"/>
    </xf>
    <xf numFmtId="0" fontId="6" fillId="0" borderId="10" xfId="19" applyFont="1" applyBorder="1" applyAlignment="1">
      <alignment horizontal="left" vertical="top" wrapText="1"/>
    </xf>
    <xf numFmtId="0" fontId="3" fillId="0" borderId="29" xfId="19" applyBorder="1" applyAlignment="1">
      <alignment horizontal="center" vertical="top" wrapText="1"/>
    </xf>
    <xf numFmtId="0" fontId="3" fillId="0" borderId="10" xfId="19" applyBorder="1" applyAlignment="1">
      <alignment horizontal="left" vertical="top" wrapText="1"/>
    </xf>
    <xf numFmtId="167" fontId="15" fillId="0" borderId="10" xfId="14" applyNumberFormat="1" applyFont="1" applyBorder="1" applyAlignment="1">
      <alignment horizontal="center" wrapText="1"/>
    </xf>
    <xf numFmtId="0" fontId="3" fillId="0" borderId="10" xfId="19" applyBorder="1" applyAlignment="1">
      <alignment horizontal="center" wrapText="1"/>
    </xf>
    <xf numFmtId="167" fontId="3" fillId="2" borderId="10" xfId="20" applyNumberFormat="1" applyFont="1" applyFill="1" applyBorder="1" applyAlignment="1" applyProtection="1">
      <alignment horizontal="center" wrapText="1"/>
      <protection locked="0"/>
    </xf>
    <xf numFmtId="167" fontId="3" fillId="0" borderId="10" xfId="14" applyNumberFormat="1" applyFont="1" applyBorder="1" applyAlignment="1">
      <alignment horizontal="center" wrapText="1"/>
    </xf>
    <xf numFmtId="0" fontId="3" fillId="2" borderId="66" xfId="17" applyFill="1" applyBorder="1" applyAlignment="1">
      <alignment horizontal="center" vertical="center" wrapText="1"/>
    </xf>
    <xf numFmtId="0" fontId="3" fillId="2" borderId="8" xfId="17" applyFill="1" applyBorder="1" applyAlignment="1">
      <alignment horizontal="left" vertical="center" wrapText="1"/>
    </xf>
    <xf numFmtId="0" fontId="3" fillId="2" borderId="8" xfId="17" applyFill="1" applyBorder="1" applyAlignment="1">
      <alignment horizontal="center" vertical="center" wrapText="1"/>
    </xf>
    <xf numFmtId="3" fontId="3" fillId="2" borderId="8" xfId="4" applyNumberFormat="1" applyFont="1" applyFill="1" applyBorder="1" applyAlignment="1">
      <alignment horizontal="center" vertical="center" wrapText="1"/>
    </xf>
    <xf numFmtId="3" fontId="3" fillId="2" borderId="8" xfId="4" applyNumberFormat="1" applyFont="1" applyFill="1" applyBorder="1" applyAlignment="1" applyProtection="1">
      <alignment horizontal="right" vertical="center" wrapText="1"/>
      <protection locked="0"/>
    </xf>
    <xf numFmtId="0" fontId="7" fillId="0" borderId="10" xfId="19" applyFont="1" applyBorder="1" applyAlignment="1">
      <alignment horizontal="left" vertical="top" wrapText="1"/>
    </xf>
    <xf numFmtId="0" fontId="4" fillId="0" borderId="29" xfId="24" applyFont="1" applyBorder="1" applyAlignment="1">
      <alignment horizontal="center" vertical="top" wrapText="1"/>
    </xf>
    <xf numFmtId="0" fontId="15" fillId="0" borderId="10" xfId="24" applyFont="1" applyBorder="1" applyAlignment="1">
      <alignment horizontal="left" vertical="top" wrapText="1"/>
    </xf>
    <xf numFmtId="0" fontId="4" fillId="0" borderId="10" xfId="24" applyFont="1" applyBorder="1" applyAlignment="1">
      <alignment horizontal="left" wrapText="1"/>
    </xf>
    <xf numFmtId="167" fontId="4" fillId="2" borderId="10" xfId="14" applyNumberFormat="1" applyFont="1" applyFill="1" applyBorder="1" applyAlignment="1">
      <alignment horizontal="center" vertical="center" wrapText="1"/>
    </xf>
    <xf numFmtId="0" fontId="4" fillId="0" borderId="29" xfId="21" applyFont="1" applyBorder="1" applyAlignment="1">
      <alignment horizontal="center" vertical="top"/>
    </xf>
    <xf numFmtId="0" fontId="4" fillId="0" borderId="10" xfId="21" applyFont="1" applyBorder="1" applyAlignment="1">
      <alignment vertical="top"/>
    </xf>
    <xf numFmtId="0" fontId="4" fillId="0" borderId="10" xfId="21" applyFont="1" applyBorder="1"/>
    <xf numFmtId="167" fontId="4" fillId="2" borderId="10" xfId="14" applyNumberFormat="1" applyFont="1" applyFill="1" applyBorder="1" applyAlignment="1">
      <alignment horizontal="center" vertical="center"/>
    </xf>
    <xf numFmtId="0" fontId="7" fillId="0" borderId="29" xfId="21" applyFont="1" applyBorder="1" applyAlignment="1">
      <alignment horizontal="center" vertical="top"/>
    </xf>
    <xf numFmtId="0" fontId="7" fillId="0" borderId="10" xfId="21" applyFont="1" applyBorder="1" applyAlignment="1">
      <alignment vertical="top"/>
    </xf>
    <xf numFmtId="168" fontId="3" fillId="0" borderId="49" xfId="17" applyNumberFormat="1" applyBorder="1" applyAlignment="1">
      <alignment horizontal="center" vertical="center"/>
    </xf>
    <xf numFmtId="168" fontId="3" fillId="0" borderId="36" xfId="17" applyNumberFormat="1" applyBorder="1" applyAlignment="1">
      <alignment horizontal="center" vertical="center"/>
    </xf>
    <xf numFmtId="166" fontId="10" fillId="0" borderId="37" xfId="18" applyFont="1" applyFill="1" applyBorder="1" applyAlignment="1">
      <alignment horizontal="right" vertical="center"/>
    </xf>
    <xf numFmtId="166" fontId="11" fillId="0" borderId="37" xfId="18" applyFont="1" applyFill="1" applyBorder="1" applyAlignment="1">
      <alignment horizontal="right" vertical="center"/>
    </xf>
    <xf numFmtId="168" fontId="3" fillId="0" borderId="38" xfId="17" applyNumberFormat="1" applyBorder="1" applyAlignment="1">
      <alignment horizontal="center" vertical="center"/>
    </xf>
    <xf numFmtId="166" fontId="10" fillId="0" borderId="40" xfId="18" applyFont="1" applyFill="1" applyBorder="1" applyAlignment="1">
      <alignment horizontal="right" vertical="center"/>
    </xf>
    <xf numFmtId="0" fontId="3" fillId="0" borderId="0" xfId="1" applyFont="1"/>
    <xf numFmtId="0" fontId="5" fillId="0" borderId="1" xfId="1" quotePrefix="1" applyFont="1" applyBorder="1" applyAlignment="1">
      <alignment horizontal="center" vertical="top"/>
    </xf>
    <xf numFmtId="0" fontId="5" fillId="0" borderId="2" xfId="1" quotePrefix="1" applyFont="1" applyBorder="1" applyAlignment="1">
      <alignment horizontal="center" vertical="top"/>
    </xf>
    <xf numFmtId="0" fontId="3" fillId="0" borderId="0" xfId="1" applyFont="1" applyAlignment="1">
      <alignment vertical="center"/>
    </xf>
    <xf numFmtId="0" fontId="3" fillId="0" borderId="0" xfId="1" applyFont="1" applyAlignment="1">
      <alignment horizontal="centerContinuous" vertical="top"/>
    </xf>
    <xf numFmtId="0" fontId="3" fillId="0" borderId="16" xfId="1" applyFont="1" applyBorder="1"/>
    <xf numFmtId="0" fontId="26" fillId="0" borderId="0" xfId="1" applyFont="1" applyAlignment="1">
      <alignment horizontal="centerContinuous" vertical="top"/>
    </xf>
    <xf numFmtId="0" fontId="26" fillId="0" borderId="0" xfId="1" applyFont="1" applyAlignment="1">
      <alignment vertical="top" wrapText="1"/>
    </xf>
    <xf numFmtId="0" fontId="3" fillId="0" borderId="0" xfId="1" applyFont="1" applyAlignment="1">
      <alignment vertical="top" wrapText="1"/>
    </xf>
    <xf numFmtId="0" fontId="5" fillId="0" borderId="59" xfId="1" applyFont="1" applyBorder="1" applyAlignment="1">
      <alignment horizontal="center" vertical="top"/>
    </xf>
    <xf numFmtId="0" fontId="12" fillId="0" borderId="60" xfId="1" quotePrefix="1" applyFont="1" applyBorder="1" applyAlignment="1">
      <alignment horizontal="center" vertical="top"/>
    </xf>
    <xf numFmtId="0" fontId="6" fillId="0" borderId="21" xfId="1" applyFont="1" applyBorder="1" applyAlignment="1">
      <alignment horizontal="center" vertical="center"/>
    </xf>
    <xf numFmtId="0" fontId="6" fillId="0" borderId="45" xfId="1" applyFont="1" applyBorder="1" applyAlignment="1">
      <alignment horizontal="center"/>
    </xf>
    <xf numFmtId="0" fontId="3" fillId="0" borderId="21" xfId="1" applyFont="1" applyBorder="1" applyAlignment="1">
      <alignment horizontal="center"/>
    </xf>
    <xf numFmtId="0" fontId="6" fillId="0" borderId="21" xfId="1" applyFont="1" applyBorder="1" applyAlignment="1">
      <alignment horizontal="center"/>
    </xf>
    <xf numFmtId="0" fontId="3" fillId="0" borderId="66" xfId="1" applyFont="1" applyBorder="1" applyAlignment="1">
      <alignment horizontal="center" vertical="center"/>
    </xf>
    <xf numFmtId="2" fontId="32" fillId="0" borderId="0" xfId="0" applyNumberFormat="1" applyFont="1" applyAlignment="1">
      <alignment horizontal="center" vertical="top"/>
    </xf>
    <xf numFmtId="2" fontId="10" fillId="0" borderId="0" xfId="0" applyNumberFormat="1" applyFont="1" applyAlignment="1">
      <alignment horizontal="center" vertical="top"/>
    </xf>
    <xf numFmtId="3" fontId="32" fillId="0" borderId="0" xfId="0" applyNumberFormat="1" applyFont="1" applyAlignment="1">
      <alignment vertical="top"/>
    </xf>
    <xf numFmtId="0" fontId="32" fillId="0" borderId="0" xfId="0" applyFont="1" applyAlignment="1">
      <alignment horizontal="center"/>
    </xf>
    <xf numFmtId="166" fontId="3" fillId="0" borderId="0" xfId="42" applyFont="1"/>
    <xf numFmtId="0" fontId="3" fillId="0" borderId="43" xfId="11" applyFont="1" applyBorder="1"/>
    <xf numFmtId="0" fontId="3" fillId="0" borderId="0" xfId="11" applyFont="1"/>
    <xf numFmtId="2" fontId="32" fillId="0" borderId="0" xfId="0" applyNumberFormat="1" applyFont="1" applyAlignment="1">
      <alignment horizontal="right" vertical="top"/>
    </xf>
    <xf numFmtId="1" fontId="32" fillId="0" borderId="0" xfId="42" applyNumberFormat="1" applyFont="1" applyBorder="1" applyAlignment="1">
      <alignment horizontal="center"/>
    </xf>
    <xf numFmtId="166" fontId="6" fillId="0" borderId="41" xfId="42" applyFont="1" applyBorder="1" applyAlignment="1">
      <alignment horizontal="center"/>
    </xf>
    <xf numFmtId="0" fontId="31" fillId="0" borderId="18" xfId="0" applyFont="1" applyBorder="1" applyAlignment="1">
      <alignment vertical="top" wrapText="1"/>
    </xf>
    <xf numFmtId="0" fontId="32" fillId="0" borderId="0" xfId="0" applyFont="1" applyAlignment="1">
      <alignment vertical="top" wrapText="1"/>
    </xf>
    <xf numFmtId="166" fontId="3" fillId="0" borderId="32" xfId="42" applyFont="1" applyBorder="1" applyAlignment="1">
      <alignment horizontal="center" vertical="center"/>
    </xf>
    <xf numFmtId="166" fontId="3" fillId="0" borderId="41" xfId="42" applyFont="1" applyBorder="1"/>
    <xf numFmtId="0" fontId="31" fillId="0" borderId="19" xfId="0" applyFont="1" applyBorder="1" applyAlignment="1">
      <alignment horizontal="center" wrapText="1"/>
    </xf>
    <xf numFmtId="0" fontId="3" fillId="0" borderId="0" xfId="11" applyFont="1" applyAlignment="1">
      <alignment horizontal="left" indent="1"/>
    </xf>
    <xf numFmtId="0" fontId="32" fillId="0" borderId="3" xfId="0" applyFont="1" applyBorder="1" applyAlignment="1">
      <alignment vertical="top"/>
    </xf>
    <xf numFmtId="166" fontId="6" fillId="0" borderId="44" xfId="42" applyFont="1" applyBorder="1" applyAlignment="1">
      <alignment horizontal="center"/>
    </xf>
    <xf numFmtId="0" fontId="32" fillId="0" borderId="0" xfId="0" applyFont="1" applyAlignment="1">
      <alignment horizontal="center" vertical="top"/>
    </xf>
    <xf numFmtId="0" fontId="32" fillId="0" borderId="0" xfId="0" applyFont="1" applyAlignment="1">
      <alignment horizontal="right" vertical="center"/>
    </xf>
    <xf numFmtId="0" fontId="3" fillId="0" borderId="42" xfId="11" applyFont="1" applyBorder="1"/>
    <xf numFmtId="0" fontId="3" fillId="0" borderId="0" xfId="11" applyFont="1" applyAlignment="1">
      <alignment horizontal="left" vertical="center"/>
    </xf>
    <xf numFmtId="166" fontId="6" fillId="0" borderId="40" xfId="42" applyFont="1" applyBorder="1" applyAlignment="1">
      <alignment horizontal="left" vertical="center"/>
    </xf>
    <xf numFmtId="166" fontId="3" fillId="0" borderId="32" xfId="42" applyFont="1" applyBorder="1" applyAlignment="1">
      <alignment horizontal="center"/>
    </xf>
    <xf numFmtId="0" fontId="3" fillId="0" borderId="19" xfId="11" applyFont="1" applyBorder="1"/>
    <xf numFmtId="0" fontId="32" fillId="0" borderId="0" xfId="0" applyFont="1" applyAlignment="1">
      <alignment vertical="top"/>
    </xf>
    <xf numFmtId="166" fontId="3" fillId="0" borderId="0" xfId="42" applyFont="1" applyAlignment="1">
      <alignment horizontal="right"/>
    </xf>
    <xf numFmtId="0" fontId="3" fillId="0" borderId="0" xfId="11" applyFont="1" applyAlignment="1">
      <alignment vertical="center"/>
    </xf>
    <xf numFmtId="0" fontId="32" fillId="0" borderId="0" xfId="0" applyFont="1" applyAlignment="1">
      <alignment horizontal="center" vertical="center"/>
    </xf>
    <xf numFmtId="0" fontId="10" fillId="0" borderId="0" xfId="0" applyFont="1" applyAlignment="1">
      <alignment vertical="top"/>
    </xf>
    <xf numFmtId="0" fontId="3" fillId="0" borderId="21" xfId="11" applyFont="1" applyBorder="1"/>
    <xf numFmtId="0" fontId="33" fillId="0" borderId="0" xfId="0" applyFont="1" applyAlignment="1">
      <alignment vertical="top"/>
    </xf>
    <xf numFmtId="0" fontId="34" fillId="0" borderId="0" xfId="0" applyFont="1" applyAlignment="1">
      <alignment horizontal="left" vertical="top" wrapText="1"/>
    </xf>
    <xf numFmtId="0" fontId="3" fillId="0" borderId="21" xfId="11" applyFont="1" applyBorder="1" applyAlignment="1">
      <alignment vertical="center"/>
    </xf>
    <xf numFmtId="0" fontId="31" fillId="0" borderId="19" xfId="0" applyFont="1" applyBorder="1" applyAlignment="1">
      <alignment vertical="top" wrapText="1"/>
    </xf>
    <xf numFmtId="166" fontId="3" fillId="2" borderId="30" xfId="18" applyFont="1" applyFill="1" applyBorder="1" applyAlignment="1" applyProtection="1">
      <alignment vertical="center" wrapText="1"/>
    </xf>
    <xf numFmtId="166" fontId="6" fillId="2" borderId="51" xfId="18" applyFont="1" applyFill="1" applyBorder="1" applyAlignment="1" applyProtection="1">
      <alignment vertical="center"/>
    </xf>
    <xf numFmtId="166" fontId="3" fillId="2" borderId="68" xfId="18" applyFont="1" applyFill="1" applyBorder="1" applyAlignment="1" applyProtection="1">
      <alignment vertical="center" wrapText="1"/>
    </xf>
    <xf numFmtId="166" fontId="13" fillId="2" borderId="68" xfId="18" applyFont="1" applyFill="1" applyBorder="1" applyAlignment="1" applyProtection="1">
      <alignment vertical="center" wrapText="1"/>
    </xf>
    <xf numFmtId="166" fontId="3" fillId="0" borderId="0" xfId="18" applyFont="1" applyFill="1" applyAlignment="1" applyProtection="1">
      <alignment horizontal="right" vertical="center"/>
    </xf>
    <xf numFmtId="166" fontId="10" fillId="0" borderId="50" xfId="18" applyFont="1" applyFill="1" applyBorder="1" applyAlignment="1" applyProtection="1">
      <alignment horizontal="right" vertical="center"/>
    </xf>
    <xf numFmtId="166" fontId="10" fillId="0" borderId="37" xfId="18" applyFont="1" applyFill="1" applyBorder="1" applyAlignment="1" applyProtection="1">
      <alignment horizontal="right" vertical="center"/>
    </xf>
    <xf numFmtId="166" fontId="3" fillId="2" borderId="65" xfId="18" applyFont="1" applyFill="1" applyBorder="1" applyAlignment="1" applyProtection="1">
      <alignment horizontal="right" vertical="center" wrapText="1"/>
    </xf>
    <xf numFmtId="166" fontId="6" fillId="2" borderId="65" xfId="18" applyFont="1" applyFill="1" applyBorder="1" applyAlignment="1" applyProtection="1">
      <alignment horizontal="right" vertical="center" wrapText="1"/>
    </xf>
    <xf numFmtId="166" fontId="6" fillId="2" borderId="35" xfId="18" applyFont="1" applyFill="1" applyBorder="1" applyAlignment="1" applyProtection="1">
      <alignment horizontal="right" vertical="center" wrapText="1"/>
    </xf>
    <xf numFmtId="166" fontId="6" fillId="2" borderId="32" xfId="18" applyFont="1" applyFill="1" applyBorder="1" applyAlignment="1" applyProtection="1">
      <alignment horizontal="right" vertical="center" wrapText="1"/>
    </xf>
    <xf numFmtId="166" fontId="3" fillId="0" borderId="30" xfId="18" applyFont="1" applyFill="1" applyBorder="1" applyAlignment="1" applyProtection="1">
      <alignment horizontal="right" vertical="center" wrapText="1"/>
    </xf>
    <xf numFmtId="166" fontId="3" fillId="0" borderId="30" xfId="18" applyFont="1" applyFill="1" applyBorder="1" applyAlignment="1" applyProtection="1">
      <alignment vertical="center" wrapText="1"/>
    </xf>
    <xf numFmtId="166" fontId="6" fillId="2" borderId="30" xfId="18" applyFont="1" applyFill="1" applyBorder="1" applyAlignment="1" applyProtection="1">
      <alignment vertical="center" wrapText="1"/>
    </xf>
    <xf numFmtId="0" fontId="3" fillId="0" borderId="83" xfId="1" applyFont="1" applyBorder="1" applyAlignment="1">
      <alignment horizontal="center" vertical="center"/>
    </xf>
    <xf numFmtId="0" fontId="3" fillId="0" borderId="85" xfId="1" applyFont="1" applyBorder="1" applyAlignment="1">
      <alignment horizontal="center" vertical="center"/>
    </xf>
    <xf numFmtId="0" fontId="3" fillId="0" borderId="38" xfId="1" applyFont="1" applyBorder="1"/>
    <xf numFmtId="0" fontId="4" fillId="0" borderId="66" xfId="19" applyFont="1" applyBorder="1" applyAlignment="1">
      <alignment horizontal="center" vertical="center" wrapText="1"/>
    </xf>
    <xf numFmtId="0" fontId="4" fillId="0" borderId="8" xfId="19" applyFont="1" applyBorder="1" applyAlignment="1">
      <alignment horizontal="left" vertical="center" wrapText="1"/>
    </xf>
    <xf numFmtId="0" fontId="4" fillId="0" borderId="8" xfId="19" applyFont="1" applyBorder="1" applyAlignment="1">
      <alignment horizontal="center" vertical="center" wrapText="1"/>
    </xf>
    <xf numFmtId="167" fontId="4" fillId="0" borderId="8" xfId="14" applyNumberFormat="1" applyFont="1" applyBorder="1" applyAlignment="1">
      <alignment horizontal="center" wrapText="1"/>
    </xf>
    <xf numFmtId="167" fontId="3" fillId="2" borderId="8" xfId="20" applyNumberFormat="1" applyFont="1" applyFill="1" applyBorder="1" applyAlignment="1" applyProtection="1">
      <alignment horizontal="center" wrapText="1"/>
      <protection locked="0"/>
    </xf>
    <xf numFmtId="0" fontId="8" fillId="0" borderId="87" xfId="0" applyFont="1" applyBorder="1" applyAlignment="1">
      <alignment horizontal="left" wrapText="1"/>
    </xf>
    <xf numFmtId="0" fontId="8" fillId="0" borderId="86" xfId="0" applyFont="1" applyBorder="1" applyAlignment="1">
      <alignment horizontal="left" wrapText="1"/>
    </xf>
    <xf numFmtId="0" fontId="8" fillId="0" borderId="86" xfId="0" applyFont="1" applyBorder="1" applyAlignment="1">
      <alignment horizontal="left" vertical="center" wrapText="1"/>
    </xf>
    <xf numFmtId="0" fontId="8" fillId="0" borderId="87" xfId="0" applyFont="1" applyBorder="1" applyAlignment="1">
      <alignment horizontal="left" vertical="center" wrapText="1"/>
    </xf>
    <xf numFmtId="0" fontId="8" fillId="0" borderId="87" xfId="0" applyFont="1" applyBorder="1" applyAlignment="1">
      <alignment horizontal="left" vertical="top" wrapText="1"/>
    </xf>
    <xf numFmtId="0" fontId="6" fillId="0" borderId="86" xfId="0" applyFont="1" applyBorder="1" applyAlignment="1">
      <alignment horizontal="center" vertical="top" wrapText="1"/>
    </xf>
    <xf numFmtId="0" fontId="6" fillId="0" borderId="87" xfId="0" applyFont="1" applyBorder="1" applyAlignment="1">
      <alignment horizontal="left" vertical="top" wrapText="1"/>
    </xf>
    <xf numFmtId="4" fontId="8" fillId="0" borderId="88" xfId="0" applyNumberFormat="1" applyFont="1" applyBorder="1" applyAlignment="1">
      <alignment horizontal="right" vertical="top" shrinkToFit="1"/>
    </xf>
    <xf numFmtId="0" fontId="3" fillId="0" borderId="87" xfId="0" applyFont="1" applyBorder="1" applyAlignment="1">
      <alignment horizontal="left" vertical="top" wrapText="1"/>
    </xf>
    <xf numFmtId="0" fontId="3" fillId="0" borderId="86" xfId="0" applyFont="1" applyBorder="1" applyAlignment="1">
      <alignment horizontal="center" vertical="top" wrapText="1"/>
    </xf>
    <xf numFmtId="0" fontId="3" fillId="0" borderId="87" xfId="0" applyFont="1" applyBorder="1" applyAlignment="1">
      <alignment horizontal="center" vertical="top" wrapText="1"/>
    </xf>
    <xf numFmtId="1" fontId="8" fillId="0" borderId="87" xfId="0" applyNumberFormat="1" applyFont="1" applyBorder="1" applyAlignment="1">
      <alignment horizontal="center" vertical="top" shrinkToFit="1"/>
    </xf>
    <xf numFmtId="3" fontId="8" fillId="0" borderId="87" xfId="0" applyNumberFormat="1" applyFont="1" applyBorder="1" applyAlignment="1">
      <alignment horizontal="right" vertical="top" shrinkToFit="1"/>
    </xf>
    <xf numFmtId="43" fontId="32" fillId="0" borderId="0" xfId="49" applyFont="1" applyBorder="1" applyAlignment="1"/>
    <xf numFmtId="173" fontId="31" fillId="0" borderId="19" xfId="49" applyNumberFormat="1" applyFont="1" applyBorder="1" applyAlignment="1">
      <alignment wrapText="1"/>
    </xf>
    <xf numFmtId="173" fontId="32" fillId="0" borderId="0" xfId="49" applyNumberFormat="1" applyFont="1" applyBorder="1" applyAlignment="1"/>
    <xf numFmtId="43" fontId="31" fillId="0" borderId="20" xfId="49" applyFont="1" applyBorder="1" applyAlignment="1">
      <alignment wrapText="1"/>
    </xf>
    <xf numFmtId="0" fontId="39" fillId="0" borderId="0" xfId="54" applyFont="1"/>
    <xf numFmtId="0" fontId="11" fillId="0" borderId="92" xfId="54" applyFont="1" applyBorder="1" applyAlignment="1">
      <alignment horizontal="right" vertical="center"/>
    </xf>
    <xf numFmtId="0" fontId="11" fillId="0" borderId="92" xfId="54" applyFont="1" applyBorder="1" applyAlignment="1">
      <alignment horizontal="center" vertical="center" wrapText="1"/>
    </xf>
    <xf numFmtId="167" fontId="11" fillId="0" borderId="92" xfId="2" applyNumberFormat="1" applyFont="1" applyFill="1" applyBorder="1" applyAlignment="1">
      <alignment horizontal="center" vertical="center"/>
    </xf>
    <xf numFmtId="173" fontId="11" fillId="0" borderId="92" xfId="2" applyNumberFormat="1" applyFont="1" applyBorder="1" applyAlignment="1">
      <alignment horizontal="center" vertical="center"/>
    </xf>
    <xf numFmtId="0" fontId="11" fillId="0" borderId="93" xfId="54" applyFont="1" applyBorder="1" applyAlignment="1">
      <alignment horizontal="right" vertical="center"/>
    </xf>
    <xf numFmtId="0" fontId="11" fillId="0" borderId="93" xfId="54" applyFont="1" applyBorder="1" applyAlignment="1">
      <alignment horizontal="center" vertical="center" wrapText="1"/>
    </xf>
    <xf numFmtId="167" fontId="11" fillId="0" borderId="93" xfId="2" applyNumberFormat="1" applyFont="1" applyFill="1" applyBorder="1" applyAlignment="1">
      <alignment horizontal="center" vertical="center"/>
    </xf>
    <xf numFmtId="173" fontId="11" fillId="0" borderId="93" xfId="2" applyNumberFormat="1" applyFont="1" applyBorder="1" applyAlignment="1">
      <alignment horizontal="center" vertical="center"/>
    </xf>
    <xf numFmtId="0" fontId="10" fillId="0" borderId="10" xfId="54" applyFont="1" applyBorder="1" applyAlignment="1">
      <alignment horizontal="right" vertical="center"/>
    </xf>
    <xf numFmtId="0" fontId="9" fillId="0" borderId="10" xfId="54" applyFont="1" applyBorder="1" applyAlignment="1">
      <alignment vertical="center" wrapText="1"/>
    </xf>
    <xf numFmtId="167" fontId="10" fillId="0" borderId="10" xfId="2" applyNumberFormat="1" applyFont="1" applyFill="1" applyBorder="1" applyAlignment="1">
      <alignment vertical="center"/>
    </xf>
    <xf numFmtId="173" fontId="10" fillId="0" borderId="10" xfId="2" applyNumberFormat="1" applyFont="1" applyBorder="1" applyAlignment="1">
      <alignment vertical="center"/>
    </xf>
    <xf numFmtId="0" fontId="30" fillId="0" borderId="10" xfId="54" applyFont="1" applyBorder="1" applyAlignment="1">
      <alignment vertical="center" wrapText="1"/>
    </xf>
    <xf numFmtId="43" fontId="28" fillId="0" borderId="10" xfId="2" applyNumberFormat="1" applyFont="1" applyBorder="1" applyAlignment="1">
      <alignment horizontal="right" vertical="center"/>
    </xf>
    <xf numFmtId="0" fontId="28" fillId="0" borderId="10" xfId="54" applyFont="1" applyBorder="1" applyAlignment="1">
      <alignment vertical="center"/>
    </xf>
    <xf numFmtId="173" fontId="28" fillId="0" borderId="10" xfId="2" applyNumberFormat="1" applyFont="1" applyBorder="1" applyAlignment="1">
      <alignment vertical="center"/>
    </xf>
    <xf numFmtId="0" fontId="28" fillId="0" borderId="10" xfId="54" applyFont="1" applyBorder="1" applyAlignment="1">
      <alignment vertical="center" wrapText="1"/>
    </xf>
    <xf numFmtId="0" fontId="28" fillId="0" borderId="10" xfId="54" applyFont="1" applyBorder="1" applyAlignment="1">
      <alignment horizontal="center" vertical="center"/>
    </xf>
    <xf numFmtId="0" fontId="28" fillId="0" borderId="76" xfId="54" applyFont="1" applyBorder="1" applyAlignment="1">
      <alignment vertical="center" wrapText="1"/>
    </xf>
    <xf numFmtId="43" fontId="28" fillId="0" borderId="76" xfId="2" applyNumberFormat="1" applyFont="1" applyBorder="1" applyAlignment="1">
      <alignment horizontal="right" vertical="center"/>
    </xf>
    <xf numFmtId="0" fontId="28" fillId="0" borderId="76" xfId="54" applyFont="1" applyBorder="1" applyAlignment="1">
      <alignment horizontal="center" vertical="center"/>
    </xf>
    <xf numFmtId="173" fontId="28" fillId="0" borderId="76" xfId="2" applyNumberFormat="1" applyFont="1" applyBorder="1" applyAlignment="1">
      <alignment vertical="center"/>
    </xf>
    <xf numFmtId="0" fontId="27" fillId="0" borderId="10" xfId="54" applyFont="1" applyBorder="1" applyAlignment="1">
      <alignment vertical="center" wrapText="1"/>
    </xf>
    <xf numFmtId="43" fontId="28" fillId="0" borderId="10" xfId="54" applyNumberFormat="1" applyFont="1" applyBorder="1" applyAlignment="1">
      <alignment vertical="center"/>
    </xf>
    <xf numFmtId="9" fontId="28" fillId="0" borderId="10" xfId="442" applyFont="1" applyBorder="1" applyAlignment="1">
      <alignment vertical="center"/>
    </xf>
    <xf numFmtId="0" fontId="28" fillId="0" borderId="84" xfId="1529" applyFont="1" applyBorder="1" applyAlignment="1">
      <alignment horizontal="left" vertical="top" wrapText="1"/>
    </xf>
    <xf numFmtId="173" fontId="28" fillId="0" borderId="10" xfId="54" applyNumberFormat="1" applyFont="1" applyBorder="1" applyAlignment="1">
      <alignment vertical="center"/>
    </xf>
    <xf numFmtId="175" fontId="28" fillId="0" borderId="10" xfId="442" applyNumberFormat="1" applyFont="1" applyFill="1" applyBorder="1" applyAlignment="1">
      <alignment vertical="center"/>
    </xf>
    <xf numFmtId="10" fontId="39" fillId="0" borderId="0" xfId="54" applyNumberFormat="1" applyFont="1"/>
    <xf numFmtId="0" fontId="28" fillId="0" borderId="94" xfId="1529" applyFont="1" applyBorder="1" applyAlignment="1">
      <alignment horizontal="left" vertical="top" wrapText="1"/>
    </xf>
    <xf numFmtId="43" fontId="28" fillId="0" borderId="94" xfId="2" applyNumberFormat="1" applyFont="1" applyBorder="1" applyAlignment="1">
      <alignment horizontal="right" vertical="center"/>
    </xf>
    <xf numFmtId="43" fontId="28" fillId="0" borderId="94" xfId="54" applyNumberFormat="1" applyFont="1" applyBorder="1" applyAlignment="1">
      <alignment vertical="center"/>
    </xf>
    <xf numFmtId="173" fontId="28" fillId="0" borderId="94" xfId="1530" applyNumberFormat="1" applyFont="1" applyBorder="1" applyAlignment="1">
      <alignment vertical="center"/>
    </xf>
    <xf numFmtId="43" fontId="40" fillId="0" borderId="0" xfId="2" applyNumberFormat="1" applyFont="1" applyBorder="1" applyAlignment="1">
      <alignment vertical="center"/>
    </xf>
    <xf numFmtId="0" fontId="27" fillId="0" borderId="39" xfId="1529" applyFont="1" applyBorder="1" applyAlignment="1">
      <alignment horizontal="left" vertical="center" wrapText="1"/>
    </xf>
    <xf numFmtId="0" fontId="28" fillId="0" borderId="39" xfId="1529" applyFont="1" applyBorder="1" applyAlignment="1">
      <alignment horizontal="center" vertical="center" wrapText="1"/>
    </xf>
    <xf numFmtId="167" fontId="28" fillId="0" borderId="39" xfId="1529" applyNumberFormat="1" applyFont="1" applyBorder="1" applyAlignment="1">
      <alignment horizontal="center" vertical="center" wrapText="1"/>
    </xf>
    <xf numFmtId="0" fontId="28" fillId="0" borderId="82" xfId="1529" applyFont="1" applyBorder="1" applyAlignment="1">
      <alignment horizontal="left" vertical="top" wrapText="1"/>
    </xf>
    <xf numFmtId="43" fontId="28" fillId="0" borderId="82" xfId="2" applyNumberFormat="1" applyFont="1" applyBorder="1" applyAlignment="1">
      <alignment horizontal="right" vertical="center"/>
    </xf>
    <xf numFmtId="43" fontId="28" fillId="0" borderId="82" xfId="54" applyNumberFormat="1" applyFont="1" applyBorder="1" applyAlignment="1">
      <alignment vertical="center"/>
    </xf>
    <xf numFmtId="173" fontId="28" fillId="0" borderId="82" xfId="1530" applyNumberFormat="1" applyFont="1" applyBorder="1" applyAlignment="1">
      <alignment vertical="center"/>
    </xf>
    <xf numFmtId="43" fontId="28" fillId="0" borderId="10" xfId="2" applyNumberFormat="1" applyFont="1" applyFill="1" applyBorder="1" applyAlignment="1">
      <alignment horizontal="right" vertical="center"/>
    </xf>
    <xf numFmtId="0" fontId="28" fillId="0" borderId="10" xfId="1529" applyFont="1" applyBorder="1" applyAlignment="1">
      <alignment horizontal="left" vertical="top" wrapText="1"/>
    </xf>
    <xf numFmtId="0" fontId="27" fillId="0" borderId="10" xfId="1529" applyFont="1" applyBorder="1" applyAlignment="1">
      <alignment horizontal="left" vertical="top" wrapText="1"/>
    </xf>
    <xf numFmtId="0" fontId="28" fillId="0" borderId="84" xfId="1529" applyFont="1" applyBorder="1" applyAlignment="1">
      <alignment horizontal="left" vertical="center" wrapText="1"/>
    </xf>
    <xf numFmtId="0" fontId="28" fillId="0" borderId="84" xfId="1529" applyFont="1" applyBorder="1" applyAlignment="1">
      <alignment horizontal="center" vertical="center" wrapText="1"/>
    </xf>
    <xf numFmtId="167" fontId="28" fillId="0" borderId="84" xfId="1529" applyNumberFormat="1" applyFont="1" applyBorder="1" applyAlignment="1">
      <alignment horizontal="center" vertical="center" wrapText="1"/>
    </xf>
    <xf numFmtId="0" fontId="28" fillId="0" borderId="11" xfId="1529" applyFont="1" applyBorder="1" applyAlignment="1">
      <alignment horizontal="left" vertical="center" wrapText="1"/>
    </xf>
    <xf numFmtId="0" fontId="28" fillId="0" borderId="11" xfId="1529" applyFont="1" applyBorder="1" applyAlignment="1">
      <alignment horizontal="center" vertical="center" wrapText="1"/>
    </xf>
    <xf numFmtId="167" fontId="28" fillId="0" borderId="11" xfId="1529" applyNumberFormat="1" applyFont="1" applyBorder="1" applyAlignment="1">
      <alignment horizontal="center" vertical="center" wrapText="1"/>
    </xf>
    <xf numFmtId="0" fontId="10" fillId="0" borderId="10" xfId="54" applyFont="1" applyBorder="1" applyAlignment="1">
      <alignment horizontal="left" vertical="center" wrapText="1"/>
    </xf>
    <xf numFmtId="0" fontId="10" fillId="0" borderId="10" xfId="54" applyFont="1" applyBorder="1" applyAlignment="1">
      <alignment horizontal="center" vertical="center" wrapText="1"/>
    </xf>
    <xf numFmtId="172" fontId="29" fillId="0" borderId="10" xfId="54" applyNumberFormat="1" applyFont="1" applyBorder="1" applyAlignment="1">
      <alignment horizontal="center" vertical="center" shrinkToFit="1"/>
    </xf>
    <xf numFmtId="167" fontId="29" fillId="0" borderId="10" xfId="2" applyNumberFormat="1" applyFont="1" applyFill="1" applyBorder="1" applyAlignment="1">
      <alignment horizontal="center" vertical="center" wrapText="1"/>
    </xf>
    <xf numFmtId="0" fontId="28" fillId="0" borderId="76" xfId="54" applyFont="1" applyBorder="1" applyAlignment="1">
      <alignment vertical="center"/>
    </xf>
    <xf numFmtId="43" fontId="28" fillId="0" borderId="76" xfId="2" applyNumberFormat="1" applyFont="1" applyFill="1" applyBorder="1" applyAlignment="1">
      <alignment horizontal="right" vertical="center"/>
    </xf>
    <xf numFmtId="173" fontId="28" fillId="0" borderId="76" xfId="2" applyNumberFormat="1" applyFont="1" applyFill="1" applyBorder="1" applyAlignment="1">
      <alignment vertical="center"/>
    </xf>
    <xf numFmtId="43" fontId="28" fillId="0" borderId="76" xfId="54" applyNumberFormat="1" applyFont="1" applyBorder="1" applyAlignment="1">
      <alignment vertical="center"/>
    </xf>
    <xf numFmtId="175" fontId="28" fillId="0" borderId="76" xfId="442" applyNumberFormat="1" applyFont="1" applyFill="1" applyBorder="1" applyAlignment="1">
      <alignment vertical="center"/>
    </xf>
    <xf numFmtId="173" fontId="28" fillId="0" borderId="76" xfId="1530" applyNumberFormat="1" applyFont="1" applyFill="1" applyBorder="1" applyAlignment="1">
      <alignment vertical="center"/>
    </xf>
    <xf numFmtId="0" fontId="28" fillId="0" borderId="11" xfId="1529" applyFont="1" applyBorder="1" applyAlignment="1">
      <alignment horizontal="left" vertical="top" wrapText="1"/>
    </xf>
    <xf numFmtId="0" fontId="11" fillId="0" borderId="10" xfId="6" applyFont="1" applyBorder="1" applyAlignment="1">
      <alignment vertical="top" wrapText="1"/>
    </xf>
    <xf numFmtId="0" fontId="10" fillId="0" borderId="10" xfId="6" applyFont="1" applyBorder="1" applyAlignment="1">
      <alignment horizontal="center" vertical="center"/>
    </xf>
    <xf numFmtId="3" fontId="10" fillId="0" borderId="10" xfId="6" applyNumberFormat="1" applyFont="1" applyBorder="1" applyAlignment="1">
      <alignment horizontal="center" vertical="center"/>
    </xf>
    <xf numFmtId="9" fontId="10" fillId="0" borderId="10" xfId="2" applyNumberFormat="1" applyFont="1" applyBorder="1" applyAlignment="1">
      <alignment horizontal="right" vertical="center"/>
    </xf>
    <xf numFmtId="0" fontId="28" fillId="0" borderId="10" xfId="6" applyFont="1" applyBorder="1" applyAlignment="1">
      <alignment horizontal="left" vertical="top" wrapText="1"/>
    </xf>
    <xf numFmtId="173" fontId="28" fillId="0" borderId="10" xfId="2" applyNumberFormat="1" applyFont="1" applyFill="1" applyBorder="1" applyAlignment="1">
      <alignment vertical="center"/>
    </xf>
    <xf numFmtId="0" fontId="28" fillId="0" borderId="10" xfId="6" applyFont="1" applyBorder="1" applyAlignment="1">
      <alignment vertical="top" wrapText="1"/>
    </xf>
    <xf numFmtId="3" fontId="28" fillId="0" borderId="10" xfId="54" applyNumberFormat="1" applyFont="1" applyBorder="1" applyAlignment="1">
      <alignment horizontal="center" vertical="center"/>
    </xf>
    <xf numFmtId="0" fontId="28" fillId="0" borderId="10" xfId="1529" applyFont="1" applyBorder="1" applyAlignment="1">
      <alignment wrapText="1"/>
    </xf>
    <xf numFmtId="0" fontId="28" fillId="0" borderId="10" xfId="1529" applyFont="1" applyBorder="1" applyAlignment="1">
      <alignment horizontal="center" vertical="center"/>
    </xf>
    <xf numFmtId="173" fontId="28" fillId="0" borderId="10" xfId="1530" applyNumberFormat="1" applyFont="1" applyBorder="1" applyAlignment="1">
      <alignment horizontal="center" vertical="center"/>
    </xf>
    <xf numFmtId="173" fontId="28" fillId="0" borderId="10" xfId="1530" applyNumberFormat="1" applyFont="1" applyBorder="1" applyAlignment="1">
      <alignment vertical="center"/>
    </xf>
    <xf numFmtId="0" fontId="28" fillId="0" borderId="39" xfId="1529" applyFont="1" applyBorder="1" applyAlignment="1">
      <alignment horizontal="center" vertical="center"/>
    </xf>
    <xf numFmtId="0" fontId="27" fillId="0" borderId="39" xfId="6" applyFont="1" applyBorder="1" applyAlignment="1">
      <alignment vertical="top" wrapText="1"/>
    </xf>
    <xf numFmtId="173" fontId="28" fillId="0" borderId="39" xfId="1530" applyNumberFormat="1" applyFont="1" applyBorder="1" applyAlignment="1">
      <alignment horizontal="center" vertical="center"/>
    </xf>
    <xf numFmtId="9" fontId="28" fillId="0" borderId="39" xfId="442" applyFont="1" applyBorder="1" applyAlignment="1">
      <alignment vertical="center"/>
    </xf>
    <xf numFmtId="0" fontId="28" fillId="0" borderId="82" xfId="1529" applyFont="1" applyBorder="1" applyAlignment="1">
      <alignment horizontal="center" vertical="center"/>
    </xf>
    <xf numFmtId="0" fontId="28" fillId="0" borderId="82" xfId="6" applyFont="1" applyBorder="1" applyAlignment="1">
      <alignment vertical="top" wrapText="1"/>
    </xf>
    <xf numFmtId="173" fontId="28" fillId="0" borderId="82" xfId="1530" applyNumberFormat="1" applyFont="1" applyBorder="1" applyAlignment="1">
      <alignment horizontal="center" vertical="center"/>
    </xf>
    <xf numFmtId="9" fontId="28" fillId="0" borderId="82" xfId="442" applyFont="1" applyBorder="1" applyAlignment="1">
      <alignment vertical="center"/>
    </xf>
    <xf numFmtId="0" fontId="39" fillId="0" borderId="71" xfId="54" applyFont="1" applyBorder="1"/>
    <xf numFmtId="0" fontId="27" fillId="0" borderId="95" xfId="1529" applyFont="1" applyBorder="1" applyAlignment="1">
      <alignment horizontal="left" vertical="top" wrapText="1"/>
    </xf>
    <xf numFmtId="0" fontId="28" fillId="0" borderId="11" xfId="54" applyFont="1" applyBorder="1" applyAlignment="1">
      <alignment vertical="center" wrapText="1"/>
    </xf>
    <xf numFmtId="0" fontId="28" fillId="0" borderId="10" xfId="54" applyFont="1" applyBorder="1" applyAlignment="1">
      <alignment horizontal="center" vertical="center" wrapText="1"/>
    </xf>
    <xf numFmtId="3" fontId="28" fillId="0" borderId="10" xfId="442" applyNumberFormat="1" applyFont="1" applyBorder="1" applyAlignment="1">
      <alignment vertical="center"/>
    </xf>
    <xf numFmtId="3" fontId="28" fillId="0" borderId="76" xfId="442" applyNumberFormat="1" applyFont="1" applyBorder="1" applyAlignment="1">
      <alignment vertical="center"/>
    </xf>
    <xf numFmtId="173" fontId="28" fillId="0" borderId="76" xfId="54" applyNumberFormat="1" applyFont="1" applyBorder="1" applyAlignment="1">
      <alignment vertical="center"/>
    </xf>
    <xf numFmtId="0" fontId="28" fillId="0" borderId="76" xfId="54" applyFont="1" applyBorder="1" applyAlignment="1">
      <alignment horizontal="center" vertical="center" wrapText="1"/>
    </xf>
    <xf numFmtId="0" fontId="27" fillId="0" borderId="89" xfId="1512" applyFont="1" applyBorder="1" applyAlignment="1">
      <alignment vertical="top" wrapText="1"/>
    </xf>
    <xf numFmtId="0" fontId="27" fillId="0" borderId="89" xfId="1529" applyFont="1" applyBorder="1" applyAlignment="1">
      <alignment vertical="center" wrapText="1"/>
    </xf>
    <xf numFmtId="0" fontId="10" fillId="0" borderId="10" xfId="54" applyFont="1" applyBorder="1" applyAlignment="1">
      <alignment vertical="center"/>
    </xf>
    <xf numFmtId="0" fontId="10" fillId="0" borderId="10" xfId="54" applyFont="1" applyBorder="1"/>
    <xf numFmtId="0" fontId="10" fillId="0" borderId="94" xfId="54" applyFont="1" applyBorder="1"/>
    <xf numFmtId="0" fontId="11" fillId="0" borderId="89" xfId="54" applyFont="1" applyBorder="1" applyAlignment="1">
      <alignment vertical="center" wrapText="1"/>
    </xf>
    <xf numFmtId="0" fontId="10" fillId="0" borderId="89" xfId="54" applyFont="1" applyBorder="1"/>
    <xf numFmtId="0" fontId="39" fillId="0" borderId="0" xfId="54" applyFont="1" applyAlignment="1">
      <alignment horizontal="right"/>
    </xf>
    <xf numFmtId="0" fontId="10" fillId="0" borderId="29" xfId="9" applyFont="1" applyBorder="1" applyAlignment="1">
      <alignment horizontal="center" vertical="center"/>
    </xf>
    <xf numFmtId="0" fontId="10" fillId="0" borderId="10" xfId="9" applyFont="1" applyBorder="1" applyAlignment="1">
      <alignment vertical="center" wrapText="1"/>
    </xf>
    <xf numFmtId="0" fontId="10" fillId="0" borderId="10" xfId="9" applyFont="1" applyBorder="1" applyAlignment="1">
      <alignment horizontal="center" vertical="center"/>
    </xf>
    <xf numFmtId="167" fontId="10" fillId="0" borderId="10" xfId="4" applyNumberFormat="1" applyFont="1" applyFill="1" applyBorder="1" applyAlignment="1">
      <alignment horizontal="right" vertical="center"/>
    </xf>
    <xf numFmtId="166" fontId="10" fillId="0" borderId="30" xfId="3" applyNumberFormat="1" applyFont="1" applyBorder="1" applyAlignment="1">
      <alignment horizontal="right" vertical="center"/>
    </xf>
    <xf numFmtId="3" fontId="8" fillId="0" borderId="87" xfId="0" applyNumberFormat="1" applyFont="1" applyBorder="1" applyAlignment="1">
      <alignment horizontal="center" vertical="top" shrinkToFit="1"/>
    </xf>
    <xf numFmtId="0" fontId="17" fillId="0" borderId="87" xfId="0" applyFont="1" applyBorder="1" applyAlignment="1">
      <alignment horizontal="left" vertical="top" wrapText="1"/>
    </xf>
    <xf numFmtId="0" fontId="3" fillId="0" borderId="96" xfId="1" applyFont="1" applyBorder="1" applyAlignment="1">
      <alignment horizontal="center" vertical="center"/>
    </xf>
    <xf numFmtId="0" fontId="28" fillId="0" borderId="5" xfId="54" applyFont="1" applyBorder="1" applyAlignment="1">
      <alignment horizontal="center" vertical="center" wrapText="1"/>
    </xf>
    <xf numFmtId="173" fontId="28" fillId="0" borderId="81" xfId="2" applyNumberFormat="1" applyFont="1" applyBorder="1" applyAlignment="1">
      <alignment vertical="center"/>
    </xf>
    <xf numFmtId="0" fontId="28" fillId="0" borderId="5" xfId="54" applyFont="1" applyBorder="1" applyAlignment="1">
      <alignment vertical="center" wrapText="1"/>
    </xf>
    <xf numFmtId="173" fontId="28" fillId="0" borderId="5" xfId="123" applyNumberFormat="1" applyFont="1" applyBorder="1" applyAlignment="1">
      <alignment vertical="center"/>
    </xf>
    <xf numFmtId="0" fontId="28" fillId="0" borderId="81" xfId="54" applyFont="1" applyBorder="1" applyAlignment="1">
      <alignment vertical="center" wrapText="1"/>
    </xf>
    <xf numFmtId="0" fontId="28" fillId="0" borderId="81" xfId="54" applyFont="1" applyBorder="1" applyAlignment="1">
      <alignment horizontal="center" vertical="center" wrapText="1"/>
    </xf>
    <xf numFmtId="0" fontId="41" fillId="0" borderId="0" xfId="0" applyFont="1" applyAlignment="1">
      <alignment wrapText="1"/>
    </xf>
    <xf numFmtId="0" fontId="13" fillId="0" borderId="97" xfId="1916" applyFont="1" applyBorder="1" applyAlignment="1">
      <alignment wrapText="1"/>
    </xf>
    <xf numFmtId="166" fontId="3" fillId="0" borderId="10" xfId="20" applyFont="1" applyFill="1" applyBorder="1" applyAlignment="1" applyProtection="1">
      <alignment horizontal="center" wrapText="1"/>
      <protection locked="0"/>
    </xf>
    <xf numFmtId="0" fontId="13" fillId="0" borderId="0" xfId="1916" applyFont="1" applyAlignment="1">
      <alignment horizontal="left" wrapText="1" indent="1"/>
    </xf>
    <xf numFmtId="0" fontId="4" fillId="0" borderId="98" xfId="19" applyFont="1" applyBorder="1" applyAlignment="1">
      <alignment horizontal="left" vertical="center" wrapText="1"/>
    </xf>
    <xf numFmtId="0" fontId="5" fillId="0" borderId="0" xfId="1916" applyFont="1" applyAlignment="1">
      <alignment wrapText="1"/>
    </xf>
    <xf numFmtId="0" fontId="4" fillId="0" borderId="0" xfId="19" applyFont="1" applyAlignment="1">
      <alignment horizontal="center" vertical="center" wrapText="1"/>
    </xf>
    <xf numFmtId="0" fontId="2" fillId="0" borderId="31" xfId="15" quotePrefix="1" applyBorder="1" applyAlignment="1">
      <alignment horizontal="center" vertical="top"/>
    </xf>
    <xf numFmtId="176" fontId="2" fillId="0" borderId="16" xfId="15" applyNumberFormat="1" applyBorder="1" applyAlignment="1" applyProtection="1">
      <alignment horizontal="center" vertical="center"/>
      <protection locked="0"/>
    </xf>
    <xf numFmtId="166" fontId="2" fillId="0" borderId="16" xfId="14" applyFont="1" applyFill="1" applyBorder="1" applyAlignment="1">
      <alignment horizontal="center" vertical="center"/>
    </xf>
    <xf numFmtId="43" fontId="2" fillId="0" borderId="16" xfId="49" applyFont="1" applyFill="1" applyBorder="1" applyAlignment="1" applyProtection="1">
      <alignment vertical="center"/>
      <protection locked="0"/>
    </xf>
    <xf numFmtId="43" fontId="2" fillId="0" borderId="32" xfId="49" applyFont="1" applyFill="1" applyBorder="1" applyAlignment="1" applyProtection="1">
      <alignment vertical="center"/>
      <protection locked="0"/>
    </xf>
    <xf numFmtId="0" fontId="2" fillId="0" borderId="31" xfId="15" applyBorder="1" applyAlignment="1">
      <alignment horizontal="center" vertical="top"/>
    </xf>
    <xf numFmtId="0" fontId="42" fillId="0" borderId="16" xfId="15" applyFont="1" applyBorder="1" applyAlignment="1">
      <alignment vertical="top" wrapText="1"/>
    </xf>
    <xf numFmtId="176" fontId="2" fillId="0" borderId="16" xfId="1917" applyNumberFormat="1" applyFont="1" applyFill="1" applyBorder="1" applyAlignment="1" applyProtection="1">
      <alignment horizontal="center" vertical="center"/>
      <protection locked="0"/>
    </xf>
    <xf numFmtId="0" fontId="4" fillId="0" borderId="10" xfId="21" applyFont="1" applyBorder="1" applyAlignment="1">
      <alignment horizontal="left" vertical="top" wrapText="1"/>
    </xf>
    <xf numFmtId="0" fontId="4" fillId="0" borderId="10" xfId="21" applyFont="1" applyBorder="1" applyAlignment="1">
      <alignment horizontal="left" vertical="center" wrapText="1"/>
    </xf>
    <xf numFmtId="0" fontId="3" fillId="0" borderId="0" xfId="0" applyFont="1" applyAlignment="1">
      <alignment horizontal="center" vertical="top" wrapText="1"/>
    </xf>
    <xf numFmtId="0" fontId="3" fillId="0" borderId="21" xfId="17" applyBorder="1" applyAlignment="1">
      <alignment horizontal="center" vertical="center"/>
    </xf>
    <xf numFmtId="0" fontId="6" fillId="0" borderId="0" xfId="17" applyFont="1" applyAlignment="1">
      <alignment horizontal="left" vertical="center"/>
    </xf>
    <xf numFmtId="0" fontId="6" fillId="0" borderId="0" xfId="17" applyFont="1" applyAlignment="1">
      <alignment horizontal="center" vertical="center"/>
    </xf>
    <xf numFmtId="0" fontId="6" fillId="0" borderId="0" xfId="17" applyFont="1" applyAlignment="1">
      <alignment horizontal="right" vertical="center"/>
    </xf>
    <xf numFmtId="166" fontId="6" fillId="2" borderId="22" xfId="18" applyFont="1" applyFill="1" applyBorder="1" applyAlignment="1" applyProtection="1">
      <alignment vertical="center"/>
    </xf>
    <xf numFmtId="176" fontId="2" fillId="0" borderId="16" xfId="15" applyNumberFormat="1" applyBorder="1" applyAlignment="1">
      <alignment horizontal="center" vertical="center"/>
    </xf>
    <xf numFmtId="43" fontId="2" fillId="0" borderId="16" xfId="192" applyFont="1" applyFill="1" applyBorder="1" applyAlignment="1" applyProtection="1">
      <alignment horizontal="center" vertical="center"/>
      <protection locked="0"/>
    </xf>
    <xf numFmtId="43" fontId="2" fillId="0" borderId="32" xfId="192" applyFont="1" applyFill="1" applyBorder="1" applyAlignment="1" applyProtection="1">
      <alignment vertical="center"/>
      <protection locked="0"/>
    </xf>
    <xf numFmtId="0" fontId="2" fillId="0" borderId="16" xfId="15" applyBorder="1" applyAlignment="1">
      <alignment horizontal="left" vertical="top" wrapText="1"/>
    </xf>
    <xf numFmtId="1" fontId="8" fillId="0" borderId="87" xfId="0" applyNumberFormat="1" applyFont="1" applyBorder="1" applyAlignment="1">
      <alignment horizontal="center" vertical="center" shrinkToFit="1"/>
    </xf>
    <xf numFmtId="0" fontId="3" fillId="0" borderId="87" xfId="0" applyFont="1" applyBorder="1" applyAlignment="1">
      <alignment horizontal="center" vertical="center" wrapText="1"/>
    </xf>
    <xf numFmtId="0" fontId="17" fillId="0" borderId="10" xfId="19" applyFont="1" applyBorder="1" applyAlignment="1">
      <alignment horizontal="left" vertical="top" wrapText="1"/>
    </xf>
    <xf numFmtId="3" fontId="8" fillId="0" borderId="87" xfId="0" applyNumberFormat="1" applyFont="1" applyBorder="1" applyAlignment="1">
      <alignment horizontal="right" vertical="center" shrinkToFit="1"/>
    </xf>
    <xf numFmtId="4" fontId="8" fillId="0" borderId="88" xfId="0" applyNumberFormat="1" applyFont="1" applyBorder="1" applyAlignment="1">
      <alignment horizontal="right" vertical="center" shrinkToFit="1"/>
    </xf>
    <xf numFmtId="43" fontId="3" fillId="0" borderId="0" xfId="1" applyNumberFormat="1" applyFont="1"/>
    <xf numFmtId="166" fontId="3" fillId="0" borderId="0" xfId="1" applyNumberFormat="1" applyFont="1" applyAlignment="1">
      <alignment vertical="center"/>
    </xf>
    <xf numFmtId="43" fontId="3" fillId="0" borderId="0" xfId="1" applyNumberFormat="1" applyFont="1" applyAlignment="1">
      <alignment vertical="center"/>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166" fontId="12" fillId="0" borderId="22" xfId="2" applyFont="1" applyBorder="1" applyAlignment="1">
      <alignment horizontal="center" vertical="center" wrapText="1"/>
    </xf>
    <xf numFmtId="0" fontId="12" fillId="0" borderId="6" xfId="1" applyFont="1" applyBorder="1" applyAlignment="1">
      <alignment horizontal="center" vertical="top" wrapText="1"/>
    </xf>
    <xf numFmtId="0" fontId="12" fillId="0" borderId="7" xfId="1" applyFont="1" applyBorder="1" applyAlignment="1">
      <alignment horizontal="center" vertical="top" wrapText="1"/>
    </xf>
    <xf numFmtId="166" fontId="12" fillId="0" borderId="46" xfId="2" applyFont="1" applyBorder="1" applyAlignment="1">
      <alignment horizontal="center" vertical="top"/>
    </xf>
    <xf numFmtId="0" fontId="13" fillId="0" borderId="9" xfId="1" applyFont="1" applyBorder="1" applyAlignment="1">
      <alignment horizontal="left" vertical="center" wrapText="1"/>
    </xf>
    <xf numFmtId="166" fontId="13" fillId="0" borderId="32" xfId="2" applyFont="1" applyBorder="1" applyAlignment="1">
      <alignment horizontal="center" vertical="top"/>
    </xf>
    <xf numFmtId="166" fontId="12" fillId="0" borderId="32" xfId="2" applyFont="1" applyBorder="1" applyAlignment="1">
      <alignment horizontal="center" vertical="top"/>
    </xf>
    <xf numFmtId="166" fontId="13" fillId="0" borderId="68" xfId="2" applyFont="1" applyBorder="1" applyAlignment="1">
      <alignment horizontal="left" vertical="center" wrapText="1"/>
    </xf>
    <xf numFmtId="0" fontId="12" fillId="0" borderId="15" xfId="1" applyFont="1" applyBorder="1" applyAlignment="1">
      <alignment horizontal="left" vertical="center" wrapText="1"/>
    </xf>
    <xf numFmtId="0" fontId="12" fillId="0" borderId="69" xfId="1" applyFont="1" applyBorder="1" applyAlignment="1">
      <alignment horizontal="left" vertical="center" wrapText="1"/>
    </xf>
    <xf numFmtId="166" fontId="13" fillId="0" borderId="37" xfId="2" applyFont="1" applyBorder="1" applyAlignment="1">
      <alignment horizontal="center" vertical="center"/>
    </xf>
    <xf numFmtId="0" fontId="12" fillId="0" borderId="3" xfId="1" applyFont="1" applyBorder="1" applyAlignment="1">
      <alignment horizontal="left" vertical="center" wrapText="1"/>
    </xf>
    <xf numFmtId="166" fontId="12" fillId="0" borderId="70" xfId="2" applyFont="1" applyBorder="1" applyAlignment="1">
      <alignment horizontal="center" vertical="center"/>
    </xf>
    <xf numFmtId="0" fontId="12" fillId="0" borderId="17" xfId="1" applyFont="1" applyBorder="1" applyAlignment="1">
      <alignment horizontal="left" vertical="center" wrapText="1"/>
    </xf>
    <xf numFmtId="166" fontId="13" fillId="0" borderId="46" xfId="2" applyFont="1" applyBorder="1" applyAlignment="1">
      <alignment horizontal="center" vertical="center"/>
    </xf>
    <xf numFmtId="0" fontId="12" fillId="0" borderId="15" xfId="1" applyFont="1" applyBorder="1" applyAlignment="1">
      <alignment vertical="center"/>
    </xf>
    <xf numFmtId="166" fontId="13" fillId="0" borderId="37" xfId="2" applyFont="1" applyBorder="1" applyAlignment="1">
      <alignment vertical="center"/>
    </xf>
    <xf numFmtId="0" fontId="12" fillId="0" borderId="48" xfId="1" applyFont="1" applyBorder="1" applyAlignment="1">
      <alignment horizontal="left" vertical="center" wrapText="1"/>
    </xf>
    <xf numFmtId="166" fontId="12" fillId="0" borderId="40" xfId="2" applyFont="1" applyBorder="1" applyAlignment="1">
      <alignment horizontal="center" vertical="center"/>
    </xf>
    <xf numFmtId="166" fontId="26" fillId="0" borderId="0" xfId="2" applyFont="1" applyBorder="1" applyAlignment="1">
      <alignment horizontal="center" vertical="center"/>
    </xf>
    <xf numFmtId="0" fontId="31" fillId="0" borderId="21" xfId="0" applyFont="1" applyBorder="1" applyAlignment="1">
      <alignment vertical="top" wrapText="1"/>
    </xf>
    <xf numFmtId="0" fontId="9" fillId="0" borderId="0" xfId="0" applyFont="1" applyAlignment="1">
      <alignment horizontal="center" vertical="center" wrapText="1"/>
    </xf>
    <xf numFmtId="0" fontId="31" fillId="0" borderId="0" xfId="0" applyFont="1" applyAlignment="1">
      <alignment horizontal="center" vertical="center" wrapText="1"/>
    </xf>
    <xf numFmtId="173" fontId="31" fillId="0" borderId="0" xfId="49" applyNumberFormat="1" applyFont="1" applyBorder="1" applyAlignment="1" applyProtection="1">
      <alignment vertical="center" wrapText="1"/>
    </xf>
    <xf numFmtId="43" fontId="31" fillId="0" borderId="22" xfId="49" applyFont="1" applyBorder="1" applyAlignment="1" applyProtection="1">
      <alignment vertical="center" wrapText="1"/>
    </xf>
    <xf numFmtId="0" fontId="32" fillId="0" borderId="0" xfId="0" applyFont="1" applyAlignment="1">
      <alignment horizontal="centerContinuous" vertical="center"/>
    </xf>
    <xf numFmtId="173" fontId="32" fillId="0" borderId="0" xfId="49" applyNumberFormat="1" applyFont="1" applyBorder="1" applyAlignment="1" applyProtection="1">
      <alignment horizontal="centerContinuous" vertical="center"/>
    </xf>
    <xf numFmtId="43" fontId="32" fillId="0" borderId="22" xfId="49" applyFont="1" applyBorder="1" applyAlignment="1" applyProtection="1">
      <alignment vertical="center"/>
    </xf>
    <xf numFmtId="0" fontId="33" fillId="0" borderId="21" xfId="0" applyFont="1" applyBorder="1" applyAlignment="1">
      <alignment vertical="top" wrapText="1"/>
    </xf>
    <xf numFmtId="43" fontId="32" fillId="0" borderId="22" xfId="49" applyFont="1" applyBorder="1" applyAlignment="1"/>
    <xf numFmtId="0" fontId="11" fillId="0" borderId="72" xfId="0" applyFont="1" applyBorder="1" applyAlignment="1">
      <alignment horizontal="center" vertical="center"/>
    </xf>
    <xf numFmtId="0" fontId="11" fillId="0" borderId="78" xfId="0" applyFont="1" applyBorder="1" applyAlignment="1">
      <alignment horizontal="center" vertical="center" wrapText="1"/>
    </xf>
    <xf numFmtId="0" fontId="11" fillId="0" borderId="78" xfId="0" applyFont="1" applyBorder="1" applyAlignment="1">
      <alignment horizontal="center" vertical="center"/>
    </xf>
    <xf numFmtId="173" fontId="11" fillId="0" borderId="73" xfId="49" applyNumberFormat="1" applyFont="1" applyBorder="1" applyAlignment="1">
      <alignment horizontal="center"/>
    </xf>
    <xf numFmtId="43" fontId="11" fillId="0" borderId="41" xfId="49" applyFont="1" applyBorder="1" applyAlignment="1">
      <alignment horizontal="center" vertical="center"/>
    </xf>
    <xf numFmtId="0" fontId="32" fillId="0" borderId="0" xfId="0" applyFont="1"/>
    <xf numFmtId="43" fontId="32" fillId="0" borderId="0" xfId="42" applyNumberFormat="1" applyFont="1"/>
    <xf numFmtId="0" fontId="11" fillId="0" borderId="74" xfId="0" applyFont="1" applyBorder="1" applyAlignment="1">
      <alignment horizontal="center" vertical="center"/>
    </xf>
    <xf numFmtId="0" fontId="11" fillId="0" borderId="79" xfId="0" applyFont="1" applyBorder="1" applyAlignment="1">
      <alignment horizontal="center" vertical="center" wrapText="1"/>
    </xf>
    <xf numFmtId="0" fontId="11" fillId="0" borderId="79" xfId="0" applyFont="1" applyBorder="1" applyAlignment="1">
      <alignment horizontal="center" vertical="center"/>
    </xf>
    <xf numFmtId="173" fontId="11" fillId="0" borderId="75" xfId="49" applyNumberFormat="1" applyFont="1" applyBorder="1" applyAlignment="1">
      <alignment horizontal="center"/>
    </xf>
    <xf numFmtId="43" fontId="11" fillId="0" borderId="80" xfId="49" applyFont="1" applyBorder="1" applyAlignment="1">
      <alignment horizontal="center" vertical="center"/>
    </xf>
    <xf numFmtId="0" fontId="11" fillId="0" borderId="26" xfId="0" applyFont="1" applyBorder="1" applyAlignment="1">
      <alignment horizontal="center" vertical="top"/>
    </xf>
    <xf numFmtId="0" fontId="11" fillId="0" borderId="27" xfId="0" applyFont="1" applyBorder="1" applyAlignment="1">
      <alignment horizontal="center" vertical="top" wrapText="1"/>
    </xf>
    <xf numFmtId="0" fontId="11" fillId="0" borderId="27" xfId="0" applyFont="1" applyBorder="1" applyAlignment="1">
      <alignment horizontal="center"/>
    </xf>
    <xf numFmtId="173" fontId="11" fillId="0" borderId="27" xfId="49" applyNumberFormat="1" applyFont="1" applyBorder="1" applyAlignment="1">
      <alignment horizontal="center"/>
    </xf>
    <xf numFmtId="43" fontId="11" fillId="0" borderId="28" xfId="49" applyFont="1" applyBorder="1" applyAlignment="1">
      <alignment horizontal="center"/>
    </xf>
    <xf numFmtId="0" fontId="11" fillId="0" borderId="29" xfId="0" applyFont="1" applyBorder="1" applyAlignment="1">
      <alignment horizontal="center" vertical="top"/>
    </xf>
    <xf numFmtId="0" fontId="9" fillId="0" borderId="10" xfId="54" applyFont="1" applyBorder="1" applyAlignment="1">
      <alignment horizontal="left" vertical="top" wrapText="1"/>
    </xf>
    <xf numFmtId="0" fontId="11" fillId="0" borderId="10" xfId="0" applyFont="1" applyBorder="1" applyAlignment="1">
      <alignment horizontal="center"/>
    </xf>
    <xf numFmtId="173" fontId="11" fillId="0" borderId="10" xfId="49" applyNumberFormat="1" applyFont="1" applyBorder="1" applyAlignment="1">
      <alignment horizontal="center"/>
    </xf>
    <xf numFmtId="43" fontId="11" fillId="0" borderId="30" xfId="49" applyFont="1" applyBorder="1" applyAlignment="1">
      <alignment horizontal="center"/>
    </xf>
    <xf numFmtId="0" fontId="27" fillId="0" borderId="10" xfId="19" applyFont="1" applyBorder="1" applyAlignment="1">
      <alignment horizontal="justify" vertical="top" wrapText="1"/>
    </xf>
    <xf numFmtId="0" fontId="11" fillId="0" borderId="10" xfId="0" applyFont="1" applyBorder="1" applyAlignment="1">
      <alignment horizontal="center" vertical="top" wrapText="1"/>
    </xf>
    <xf numFmtId="0" fontId="11" fillId="0" borderId="29" xfId="0" applyFont="1" applyBorder="1" applyAlignment="1">
      <alignment horizontal="center" vertical="center"/>
    </xf>
    <xf numFmtId="0" fontId="9" fillId="0" borderId="10" xfId="0" applyFont="1" applyBorder="1" applyAlignment="1">
      <alignment horizontal="left" vertical="center" wrapText="1"/>
    </xf>
    <xf numFmtId="0" fontId="10" fillId="0" borderId="10" xfId="0" applyFont="1" applyBorder="1" applyAlignment="1">
      <alignment horizontal="center"/>
    </xf>
    <xf numFmtId="1" fontId="10" fillId="0" borderId="10" xfId="42" applyNumberFormat="1" applyFont="1" applyBorder="1" applyAlignment="1">
      <alignment horizontal="center"/>
    </xf>
    <xf numFmtId="173" fontId="10" fillId="0" borderId="10" xfId="49" applyNumberFormat="1" applyFont="1" applyBorder="1" applyAlignment="1"/>
    <xf numFmtId="43" fontId="10" fillId="0" borderId="30" xfId="49" applyFont="1" applyBorder="1" applyAlignment="1"/>
    <xf numFmtId="0" fontId="9" fillId="0" borderId="10" xfId="0" applyFont="1" applyBorder="1" applyAlignment="1">
      <alignment horizontal="left" vertical="top" wrapText="1"/>
    </xf>
    <xf numFmtId="0" fontId="9" fillId="0" borderId="10" xfId="0" applyFont="1" applyBorder="1" applyAlignment="1">
      <alignment vertical="center" wrapText="1"/>
    </xf>
    <xf numFmtId="0" fontId="10" fillId="0" borderId="29" xfId="0" applyFont="1" applyBorder="1" applyAlignment="1">
      <alignment horizontal="center" vertical="top"/>
    </xf>
    <xf numFmtId="0" fontId="10" fillId="0" borderId="10" xfId="0" applyFont="1" applyBorder="1" applyAlignment="1">
      <alignment horizontal="left" vertical="top" wrapText="1"/>
    </xf>
    <xf numFmtId="0" fontId="28" fillId="0" borderId="10" xfId="19" applyFont="1" applyBorder="1" applyAlignment="1">
      <alignment horizontal="justify" vertical="top" wrapText="1"/>
    </xf>
    <xf numFmtId="0" fontId="10" fillId="0" borderId="29" xfId="0" applyFont="1"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center" vertical="center"/>
    </xf>
    <xf numFmtId="1" fontId="10" fillId="0" borderId="10" xfId="42" applyNumberFormat="1" applyFont="1" applyBorder="1" applyAlignment="1">
      <alignment horizontal="center" vertical="center"/>
    </xf>
    <xf numFmtId="0" fontId="10" fillId="0" borderId="29" xfId="0" applyFont="1" applyBorder="1" applyAlignment="1">
      <alignment horizontal="center" vertical="top" wrapText="1"/>
    </xf>
    <xf numFmtId="0" fontId="11" fillId="0" borderId="10" xfId="0" applyFont="1" applyBorder="1" applyAlignment="1">
      <alignment horizontal="center" wrapText="1"/>
    </xf>
    <xf numFmtId="1" fontId="11" fillId="0" borderId="10" xfId="42" applyNumberFormat="1" applyFont="1" applyBorder="1" applyAlignment="1">
      <alignment horizontal="center" wrapText="1"/>
    </xf>
    <xf numFmtId="173" fontId="11" fillId="0" borderId="10" xfId="49" applyNumberFormat="1" applyFont="1" applyBorder="1" applyAlignment="1">
      <alignment horizontal="center" wrapText="1"/>
    </xf>
    <xf numFmtId="0" fontId="10" fillId="0" borderId="29" xfId="0" applyFont="1" applyBorder="1" applyAlignment="1">
      <alignment horizontal="center" vertical="center" wrapText="1"/>
    </xf>
    <xf numFmtId="43" fontId="10" fillId="0" borderId="30" xfId="49" applyFont="1" applyBorder="1" applyAlignment="1">
      <alignment vertical="center"/>
    </xf>
    <xf numFmtId="0" fontId="11" fillId="0" borderId="47" xfId="0" applyFont="1" applyBorder="1" applyAlignment="1">
      <alignment horizontal="left" vertical="center"/>
    </xf>
    <xf numFmtId="0" fontId="11" fillId="0" borderId="48" xfId="0" quotePrefix="1" applyFont="1" applyBorder="1" applyAlignment="1">
      <alignment horizontal="left" vertical="center" wrapText="1"/>
    </xf>
    <xf numFmtId="0" fontId="11" fillId="0" borderId="48" xfId="0" applyFont="1" applyBorder="1" applyAlignment="1">
      <alignment horizontal="center" vertical="center"/>
    </xf>
    <xf numFmtId="0" fontId="11" fillId="0" borderId="48" xfId="0" applyFont="1" applyBorder="1" applyAlignment="1">
      <alignment vertical="center"/>
    </xf>
    <xf numFmtId="173" fontId="11" fillId="0" borderId="77" xfId="49" applyNumberFormat="1" applyFont="1" applyBorder="1" applyAlignment="1"/>
    <xf numFmtId="43" fontId="11" fillId="0" borderId="40" xfId="49" applyFont="1" applyBorder="1" applyAlignment="1"/>
    <xf numFmtId="0" fontId="11" fillId="0" borderId="66" xfId="0" applyFont="1" applyBorder="1" applyAlignment="1">
      <alignment horizontal="center" vertical="center"/>
    </xf>
    <xf numFmtId="0" fontId="9" fillId="0" borderId="8" xfId="0" applyFont="1" applyBorder="1" applyAlignment="1">
      <alignment horizontal="left" vertical="center" wrapText="1"/>
    </xf>
    <xf numFmtId="0" fontId="10" fillId="0" borderId="8" xfId="0" applyFont="1" applyBorder="1" applyAlignment="1">
      <alignment horizontal="center"/>
    </xf>
    <xf numFmtId="1" fontId="10" fillId="0" borderId="8" xfId="42" applyNumberFormat="1" applyFont="1" applyBorder="1" applyAlignment="1">
      <alignment horizontal="center"/>
    </xf>
    <xf numFmtId="173" fontId="10" fillId="0" borderId="8" xfId="49" applyNumberFormat="1" applyFont="1" applyBorder="1" applyAlignment="1"/>
    <xf numFmtId="43" fontId="10" fillId="0" borderId="68" xfId="49" applyFont="1" applyBorder="1" applyAlignment="1"/>
    <xf numFmtId="0" fontId="11" fillId="0" borderId="10" xfId="0" applyFont="1" applyBorder="1" applyAlignment="1">
      <alignment horizontal="left" vertical="top" wrapText="1"/>
    </xf>
    <xf numFmtId="2" fontId="10" fillId="0" borderId="10" xfId="42" applyNumberFormat="1" applyFont="1" applyBorder="1" applyAlignment="1">
      <alignment horizontal="center" vertical="center"/>
    </xf>
    <xf numFmtId="2" fontId="33" fillId="0" borderId="13" xfId="0" applyNumberFormat="1" applyFont="1" applyBorder="1" applyAlignment="1">
      <alignment horizontal="right" vertical="top"/>
    </xf>
    <xf numFmtId="2" fontId="33" fillId="0" borderId="13" xfId="0" applyNumberFormat="1" applyFont="1" applyBorder="1" applyAlignment="1">
      <alignment horizontal="center" vertical="top"/>
    </xf>
    <xf numFmtId="2" fontId="33" fillId="0" borderId="0" xfId="0" applyNumberFormat="1" applyFont="1" applyAlignment="1">
      <alignment horizontal="right" vertical="top"/>
    </xf>
    <xf numFmtId="2" fontId="33" fillId="0" borderId="0" xfId="0" applyNumberFormat="1" applyFont="1" applyAlignment="1">
      <alignment horizontal="center" vertical="top"/>
    </xf>
    <xf numFmtId="11" fontId="10" fillId="0" borderId="29" xfId="0" applyNumberFormat="1" applyFont="1" applyBorder="1" applyAlignment="1">
      <alignment horizontal="center" vertical="center"/>
    </xf>
    <xf numFmtId="1" fontId="10" fillId="0" borderId="10" xfId="0" applyNumberFormat="1" applyFont="1" applyBorder="1" applyAlignment="1">
      <alignment horizontal="center"/>
    </xf>
    <xf numFmtId="0" fontId="43" fillId="0" borderId="10" xfId="0" applyFont="1" applyBorder="1" applyAlignment="1">
      <alignment vertical="center" wrapText="1"/>
    </xf>
    <xf numFmtId="0" fontId="10" fillId="0" borderId="10" xfId="0" applyFont="1" applyBorder="1" applyAlignment="1">
      <alignment vertical="center" wrapText="1"/>
    </xf>
    <xf numFmtId="1" fontId="10" fillId="0" borderId="10" xfId="0" applyNumberFormat="1" applyFont="1" applyBorder="1" applyAlignment="1">
      <alignment horizontal="center" vertical="center"/>
    </xf>
    <xf numFmtId="0" fontId="9" fillId="0" borderId="10" xfId="0" applyFont="1" applyBorder="1" applyAlignment="1">
      <alignment vertical="top" wrapText="1"/>
    </xf>
    <xf numFmtId="0" fontId="43" fillId="0" borderId="10" xfId="0" applyFont="1" applyBorder="1" applyAlignment="1">
      <alignment vertical="top" wrapText="1"/>
    </xf>
    <xf numFmtId="11" fontId="10" fillId="0" borderId="66" xfId="0" applyNumberFormat="1" applyFont="1" applyBorder="1" applyAlignment="1">
      <alignment horizontal="center" vertical="center"/>
    </xf>
    <xf numFmtId="0" fontId="10" fillId="0" borderId="8" xfId="0" applyFont="1" applyBorder="1" applyAlignment="1">
      <alignment vertical="center" wrapText="1"/>
    </xf>
    <xf numFmtId="0" fontId="10" fillId="0" borderId="8" xfId="0" applyFont="1" applyBorder="1" applyAlignment="1">
      <alignment horizontal="center" vertical="center"/>
    </xf>
    <xf numFmtId="1" fontId="10" fillId="0" borderId="8" xfId="0" applyNumberFormat="1" applyFont="1" applyBorder="1" applyAlignment="1">
      <alignment horizontal="center" vertical="center"/>
    </xf>
    <xf numFmtId="0" fontId="32" fillId="0" borderId="29" xfId="0" applyFont="1" applyBorder="1" applyAlignment="1">
      <alignment horizontal="center" vertical="center"/>
    </xf>
    <xf numFmtId="0" fontId="32" fillId="0" borderId="10" xfId="0" applyFont="1" applyBorder="1" applyAlignment="1">
      <alignment horizontal="center" vertical="center"/>
    </xf>
    <xf numFmtId="1" fontId="32" fillId="0" borderId="10" xfId="0" applyNumberFormat="1" applyFont="1" applyBorder="1" applyAlignment="1">
      <alignment horizontal="center" vertical="center"/>
    </xf>
    <xf numFmtId="173" fontId="32" fillId="0" borderId="10" xfId="49" applyNumberFormat="1" applyFont="1" applyBorder="1" applyAlignment="1"/>
    <xf numFmtId="43" fontId="32" fillId="0" borderId="30" xfId="49" applyFont="1" applyBorder="1" applyAlignment="1"/>
    <xf numFmtId="0" fontId="10" fillId="0" borderId="10" xfId="0" applyFont="1" applyBorder="1" applyAlignment="1">
      <alignment vertical="top" wrapText="1"/>
    </xf>
    <xf numFmtId="11" fontId="10" fillId="0" borderId="29" xfId="0" applyNumberFormat="1" applyFont="1" applyBorder="1" applyAlignment="1">
      <alignment horizontal="center" vertical="top"/>
    </xf>
    <xf numFmtId="0" fontId="44" fillId="0" borderId="10" xfId="0" applyFont="1" applyBorder="1" applyAlignment="1">
      <alignment vertical="center" wrapText="1"/>
    </xf>
    <xf numFmtId="0" fontId="45" fillId="0" borderId="10" xfId="0" applyFont="1" applyBorder="1" applyAlignment="1">
      <alignment vertical="center" wrapText="1"/>
    </xf>
    <xf numFmtId="0" fontId="10" fillId="0" borderId="29" xfId="54" applyFont="1" applyBorder="1" applyAlignment="1">
      <alignment horizontal="center" vertical="center"/>
    </xf>
    <xf numFmtId="0" fontId="10" fillId="0" borderId="10" xfId="54" applyFont="1" applyBorder="1" applyAlignment="1">
      <alignment horizontal="center" vertical="center"/>
    </xf>
    <xf numFmtId="1" fontId="10" fillId="0" borderId="10" xfId="35" applyNumberFormat="1" applyFont="1" applyBorder="1" applyAlignment="1">
      <alignment horizontal="center" vertical="center"/>
    </xf>
    <xf numFmtId="0" fontId="11" fillId="0" borderId="48" xfId="0" quotePrefix="1" applyFont="1" applyBorder="1" applyAlignment="1">
      <alignment horizontal="left" vertical="top" wrapText="1"/>
    </xf>
    <xf numFmtId="0" fontId="32" fillId="0" borderId="10" xfId="0" applyFont="1" applyBorder="1" applyAlignment="1">
      <alignment horizontal="center"/>
    </xf>
    <xf numFmtId="1" fontId="32" fillId="0" borderId="10" xfId="0" applyNumberFormat="1" applyFont="1" applyBorder="1" applyAlignment="1">
      <alignment horizontal="center"/>
    </xf>
    <xf numFmtId="173" fontId="10" fillId="0" borderId="10" xfId="49" applyNumberFormat="1" applyFont="1" applyBorder="1" applyAlignment="1">
      <alignment vertical="center"/>
    </xf>
    <xf numFmtId="0" fontId="46" fillId="0" borderId="10" xfId="0" applyFont="1" applyBorder="1" applyAlignment="1">
      <alignment vertical="center" wrapText="1"/>
    </xf>
    <xf numFmtId="0" fontId="44" fillId="0" borderId="76" xfId="0" applyFont="1" applyBorder="1" applyAlignment="1">
      <alignment vertical="center" wrapText="1"/>
    </xf>
    <xf numFmtId="0" fontId="45" fillId="0" borderId="76" xfId="0" applyFont="1" applyBorder="1" applyAlignment="1">
      <alignment vertical="center" wrapText="1"/>
    </xf>
    <xf numFmtId="0" fontId="10" fillId="0" borderId="76" xfId="0" applyFont="1" applyBorder="1" applyAlignment="1">
      <alignment vertical="center" wrapText="1"/>
    </xf>
    <xf numFmtId="1" fontId="10" fillId="0" borderId="10" xfId="42" applyNumberFormat="1" applyFont="1" applyFill="1" applyBorder="1" applyAlignment="1">
      <alignment horizontal="center" vertical="center"/>
    </xf>
    <xf numFmtId="0" fontId="10" fillId="0" borderId="76" xfId="0" applyFont="1" applyBorder="1" applyAlignment="1">
      <alignment vertical="top" wrapText="1"/>
    </xf>
    <xf numFmtId="0" fontId="32" fillId="0" borderId="29" xfId="0" applyFont="1" applyBorder="1" applyAlignment="1">
      <alignment horizontal="center" vertical="top"/>
    </xf>
    <xf numFmtId="0" fontId="9" fillId="0" borderId="8" xfId="0" applyFont="1" applyBorder="1" applyAlignment="1">
      <alignment vertical="center" wrapText="1"/>
    </xf>
    <xf numFmtId="1" fontId="10" fillId="0" borderId="8" xfId="0" applyNumberFormat="1" applyFont="1" applyBorder="1" applyAlignment="1">
      <alignment horizontal="center"/>
    </xf>
    <xf numFmtId="0" fontId="46" fillId="0" borderId="10" xfId="0" applyFont="1" applyBorder="1" applyAlignment="1">
      <alignment horizontal="left" vertical="center" wrapText="1"/>
    </xf>
    <xf numFmtId="173" fontId="10" fillId="0" borderId="10" xfId="49" applyNumberFormat="1" applyFont="1" applyBorder="1" applyAlignment="1">
      <alignment horizontal="center"/>
    </xf>
    <xf numFmtId="0" fontId="45" fillId="0" borderId="10" xfId="0" applyFont="1" applyBorder="1" applyAlignment="1">
      <alignment horizontal="left" vertical="center" wrapText="1"/>
    </xf>
    <xf numFmtId="172" fontId="10" fillId="0" borderId="10" xfId="0" applyNumberFormat="1" applyFont="1" applyBorder="1" applyAlignment="1">
      <alignment horizontal="center"/>
    </xf>
    <xf numFmtId="0" fontId="45" fillId="0" borderId="10" xfId="0" applyFont="1" applyBorder="1" applyAlignment="1">
      <alignment vertical="top" wrapText="1"/>
    </xf>
    <xf numFmtId="0" fontId="10" fillId="0" borderId="66" xfId="0" applyFont="1" applyBorder="1" applyAlignment="1">
      <alignment horizontal="center" vertical="top"/>
    </xf>
    <xf numFmtId="0" fontId="10" fillId="0" borderId="8" xfId="0" applyFont="1" applyBorder="1" applyAlignment="1">
      <alignment vertical="top" wrapText="1"/>
    </xf>
    <xf numFmtId="0" fontId="11" fillId="0" borderId="64" xfId="0" applyFont="1" applyBorder="1" applyAlignment="1">
      <alignment horizontal="center" vertical="top"/>
    </xf>
    <xf numFmtId="0" fontId="9" fillId="0" borderId="12" xfId="0" applyFont="1" applyBorder="1" applyAlignment="1">
      <alignment horizontal="left" vertical="top" wrapText="1"/>
    </xf>
    <xf numFmtId="0" fontId="10" fillId="0" borderId="12" xfId="0" applyFont="1" applyBorder="1" applyAlignment="1">
      <alignment horizontal="center"/>
    </xf>
    <xf numFmtId="1" fontId="10" fillId="0" borderId="12" xfId="42" applyNumberFormat="1" applyFont="1" applyBorder="1" applyAlignment="1">
      <alignment horizontal="center"/>
    </xf>
    <xf numFmtId="173" fontId="10" fillId="0" borderId="12" xfId="49" applyNumberFormat="1" applyFont="1" applyBorder="1" applyAlignment="1"/>
    <xf numFmtId="43" fontId="10" fillId="0" borderId="65" xfId="49" applyFont="1" applyBorder="1" applyAlignment="1"/>
    <xf numFmtId="43" fontId="11" fillId="0" borderId="40" xfId="49" applyFont="1" applyBorder="1" applyAlignment="1">
      <alignment vertical="center"/>
    </xf>
    <xf numFmtId="0" fontId="10" fillId="0" borderId="0" xfId="0" applyFont="1" applyAlignment="1">
      <alignment vertical="center"/>
    </xf>
    <xf numFmtId="43" fontId="10" fillId="0" borderId="0" xfId="42" applyNumberFormat="1" applyFont="1" applyAlignment="1">
      <alignment vertical="center"/>
    </xf>
    <xf numFmtId="49" fontId="47" fillId="0" borderId="29" xfId="1095" applyNumberFormat="1" applyFont="1" applyBorder="1" applyAlignment="1">
      <alignment horizontal="center"/>
    </xf>
    <xf numFmtId="0" fontId="3" fillId="0" borderId="10" xfId="1095" applyFont="1" applyBorder="1" applyAlignment="1">
      <alignment wrapText="1"/>
    </xf>
    <xf numFmtId="0" fontId="3" fillId="0" borderId="10" xfId="1095" applyFont="1" applyBorder="1" applyAlignment="1">
      <alignment horizontal="center"/>
    </xf>
    <xf numFmtId="166" fontId="3" fillId="0" borderId="10" xfId="1095" applyNumberFormat="1" applyFont="1" applyBorder="1" applyAlignment="1">
      <alignment horizontal="center"/>
    </xf>
    <xf numFmtId="166" fontId="3" fillId="0" borderId="10" xfId="1526" applyNumberFormat="1" applyFont="1" applyFill="1" applyBorder="1" applyAlignment="1">
      <alignment horizontal="center"/>
    </xf>
    <xf numFmtId="166" fontId="3" fillId="0" borderId="30" xfId="1095" applyNumberFormat="1" applyFont="1" applyBorder="1" applyAlignment="1">
      <alignment horizontal="right"/>
    </xf>
    <xf numFmtId="49" fontId="6" fillId="0" borderId="29" xfId="1095" applyNumberFormat="1" applyFont="1" applyBorder="1" applyAlignment="1">
      <alignment horizontal="center"/>
    </xf>
    <xf numFmtId="166" fontId="6" fillId="0" borderId="30" xfId="1095" applyNumberFormat="1" applyFont="1" applyBorder="1"/>
    <xf numFmtId="0" fontId="27" fillId="0" borderId="76" xfId="54" applyFont="1" applyBorder="1" applyAlignment="1">
      <alignment vertical="center" wrapText="1"/>
    </xf>
    <xf numFmtId="0" fontId="12" fillId="0" borderId="0" xfId="1" applyFont="1" applyAlignment="1">
      <alignment horizontal="center" vertical="top" wrapText="1"/>
    </xf>
    <xf numFmtId="0" fontId="3" fillId="0" borderId="96" xfId="1" applyFont="1" applyBorder="1" applyAlignment="1">
      <alignment vertical="center"/>
    </xf>
    <xf numFmtId="0" fontId="27" fillId="0" borderId="102" xfId="54" applyFont="1" applyBorder="1" applyAlignment="1">
      <alignment horizontal="right" vertical="center"/>
    </xf>
    <xf numFmtId="0" fontId="11" fillId="0" borderId="104" xfId="54" applyFont="1" applyBorder="1" applyAlignment="1">
      <alignment horizontal="right" vertical="center"/>
    </xf>
    <xf numFmtId="166" fontId="11" fillId="0" borderId="105" xfId="2" applyFont="1" applyBorder="1" applyAlignment="1">
      <alignment horizontal="center" vertical="center"/>
    </xf>
    <xf numFmtId="0" fontId="11" fillId="0" borderId="106" xfId="54" applyFont="1" applyBorder="1" applyAlignment="1">
      <alignment horizontal="right" vertical="center"/>
    </xf>
    <xf numFmtId="166" fontId="11" fillId="0" borderId="107" xfId="2" applyFont="1" applyBorder="1" applyAlignment="1">
      <alignment horizontal="center" vertical="center"/>
    </xf>
    <xf numFmtId="0" fontId="10" fillId="0" borderId="29" xfId="54" applyFont="1" applyBorder="1" applyAlignment="1">
      <alignment horizontal="right" vertical="center"/>
    </xf>
    <xf numFmtId="166" fontId="10" fillId="0" borderId="30" xfId="2" applyFont="1" applyBorder="1" applyAlignment="1">
      <alignment vertical="center"/>
    </xf>
    <xf numFmtId="0" fontId="28" fillId="0" borderId="29" xfId="54" applyFont="1" applyBorder="1" applyAlignment="1">
      <alignment horizontal="right" vertical="center"/>
    </xf>
    <xf numFmtId="43" fontId="28" fillId="0" borderId="30" xfId="2" applyNumberFormat="1" applyFont="1" applyBorder="1" applyAlignment="1">
      <alignment vertical="center"/>
    </xf>
    <xf numFmtId="43" fontId="28" fillId="0" borderId="108" xfId="2" applyNumberFormat="1" applyFont="1" applyBorder="1" applyAlignment="1">
      <alignment vertical="center"/>
    </xf>
    <xf numFmtId="0" fontId="28" fillId="0" borderId="109" xfId="54" applyFont="1" applyBorder="1" applyAlignment="1">
      <alignment horizontal="right" vertical="center"/>
    </xf>
    <xf numFmtId="43" fontId="28" fillId="0" borderId="110" xfId="2" applyNumberFormat="1" applyFont="1" applyBorder="1" applyAlignment="1">
      <alignment vertical="center"/>
    </xf>
    <xf numFmtId="0" fontId="28" fillId="0" borderId="38" xfId="54" applyFont="1" applyBorder="1" applyAlignment="1">
      <alignment horizontal="right" vertical="center"/>
    </xf>
    <xf numFmtId="167" fontId="27" fillId="0" borderId="40" xfId="1529" applyNumberFormat="1" applyFont="1" applyBorder="1" applyAlignment="1">
      <alignment vertical="center" wrapText="1"/>
    </xf>
    <xf numFmtId="0" fontId="28" fillId="0" borderId="83" xfId="54" applyFont="1" applyBorder="1" applyAlignment="1">
      <alignment horizontal="right" vertical="center"/>
    </xf>
    <xf numFmtId="43" fontId="28" fillId="0" borderId="46" xfId="2" applyNumberFormat="1" applyFont="1" applyBorder="1" applyAlignment="1">
      <alignment vertical="center"/>
    </xf>
    <xf numFmtId="167" fontId="28" fillId="0" borderId="111" xfId="1529" applyNumberFormat="1" applyFont="1" applyBorder="1" applyAlignment="1">
      <alignment vertical="center" wrapText="1"/>
    </xf>
    <xf numFmtId="167" fontId="28" fillId="0" borderId="108" xfId="1529" applyNumberFormat="1" applyFont="1" applyBorder="1" applyAlignment="1">
      <alignment vertical="center" wrapText="1"/>
    </xf>
    <xf numFmtId="0" fontId="29" fillId="0" borderId="29" xfId="54" applyFont="1" applyBorder="1" applyAlignment="1">
      <alignment horizontal="right" vertical="center" wrapText="1"/>
    </xf>
    <xf numFmtId="166" fontId="29" fillId="0" borderId="30" xfId="2" applyFont="1" applyFill="1" applyBorder="1" applyAlignment="1">
      <alignment horizontal="right" vertical="center" wrapText="1"/>
    </xf>
    <xf numFmtId="43" fontId="28" fillId="0" borderId="108" xfId="2" applyNumberFormat="1" applyFont="1" applyFill="1" applyBorder="1" applyAlignment="1">
      <alignment vertical="center"/>
    </xf>
    <xf numFmtId="166" fontId="10" fillId="0" borderId="30" xfId="2" applyFont="1" applyBorder="1" applyAlignment="1">
      <alignment horizontal="right" vertical="center"/>
    </xf>
    <xf numFmtId="43" fontId="28" fillId="0" borderId="30" xfId="2" applyNumberFormat="1" applyFont="1" applyFill="1" applyBorder="1" applyAlignment="1">
      <alignment vertical="center"/>
    </xf>
    <xf numFmtId="0" fontId="28" fillId="0" borderId="29" xfId="1529" applyFont="1" applyBorder="1" applyAlignment="1">
      <alignment horizontal="right" vertical="center"/>
    </xf>
    <xf numFmtId="173" fontId="28" fillId="0" borderId="30" xfId="1530" applyNumberFormat="1" applyFont="1" applyBorder="1" applyAlignment="1">
      <alignment vertical="center"/>
    </xf>
    <xf numFmtId="0" fontId="28" fillId="0" borderId="38" xfId="1529" applyFont="1" applyBorder="1" applyAlignment="1">
      <alignment horizontal="center" vertical="center"/>
    </xf>
    <xf numFmtId="173" fontId="27" fillId="0" borderId="40" xfId="1530" applyNumberFormat="1" applyFont="1" applyBorder="1" applyAlignment="1">
      <alignment vertical="center"/>
    </xf>
    <xf numFmtId="0" fontId="28" fillId="0" borderId="83" xfId="1529" applyFont="1" applyBorder="1" applyAlignment="1">
      <alignment horizontal="center" vertical="center"/>
    </xf>
    <xf numFmtId="173" fontId="28" fillId="0" borderId="46" xfId="1530" applyNumberFormat="1" applyFont="1" applyBorder="1" applyAlignment="1">
      <alignment vertical="center"/>
    </xf>
    <xf numFmtId="0" fontId="39" fillId="0" borderId="112" xfId="54" applyFont="1" applyBorder="1"/>
    <xf numFmtId="0" fontId="39" fillId="0" borderId="113" xfId="54" applyFont="1" applyBorder="1"/>
    <xf numFmtId="172" fontId="28" fillId="0" borderId="29" xfId="54" applyNumberFormat="1" applyFont="1" applyBorder="1" applyAlignment="1">
      <alignment horizontal="right" vertical="center"/>
    </xf>
    <xf numFmtId="173" fontId="28" fillId="0" borderId="30" xfId="2" applyNumberFormat="1" applyFont="1" applyBorder="1" applyAlignment="1">
      <alignment vertical="center"/>
    </xf>
    <xf numFmtId="173" fontId="28" fillId="0" borderId="108" xfId="2" applyNumberFormat="1" applyFont="1" applyBorder="1" applyAlignment="1">
      <alignment vertical="center"/>
    </xf>
    <xf numFmtId="173" fontId="28" fillId="0" borderId="108" xfId="2" applyNumberFormat="1" applyFont="1" applyFill="1" applyBorder="1" applyAlignment="1">
      <alignment vertical="center"/>
    </xf>
    <xf numFmtId="172" fontId="28" fillId="0" borderId="64" xfId="54" applyNumberFormat="1" applyFont="1" applyBorder="1" applyAlignment="1">
      <alignment horizontal="right" vertical="center"/>
    </xf>
    <xf numFmtId="43" fontId="28" fillId="0" borderId="114" xfId="2" applyNumberFormat="1" applyFont="1" applyBorder="1" applyAlignment="1">
      <alignment vertical="center"/>
    </xf>
    <xf numFmtId="172" fontId="28" fillId="0" borderId="31" xfId="54" applyNumberFormat="1" applyFont="1" applyBorder="1" applyAlignment="1">
      <alignment horizontal="right" vertical="center"/>
    </xf>
    <xf numFmtId="43" fontId="28" fillId="0" borderId="22" xfId="123" applyFont="1" applyBorder="1" applyAlignment="1">
      <alignment vertical="center"/>
    </xf>
    <xf numFmtId="0" fontId="27" fillId="0" borderId="96" xfId="1512" applyFont="1" applyBorder="1" applyAlignment="1">
      <alignment vertical="top" wrapText="1"/>
    </xf>
    <xf numFmtId="43" fontId="27" fillId="0" borderId="37" xfId="54" applyNumberFormat="1" applyFont="1" applyBorder="1" applyAlignment="1">
      <alignment horizontal="center" vertical="center"/>
    </xf>
    <xf numFmtId="0" fontId="39" fillId="0" borderId="112" xfId="54" applyFont="1" applyBorder="1" applyAlignment="1">
      <alignment horizontal="right"/>
    </xf>
    <xf numFmtId="0" fontId="39" fillId="0" borderId="29" xfId="54" applyFont="1" applyBorder="1" applyAlignment="1">
      <alignment horizontal="right"/>
    </xf>
    <xf numFmtId="167" fontId="10" fillId="0" borderId="30" xfId="54" applyNumberFormat="1" applyFont="1" applyBorder="1" applyAlignment="1">
      <alignment vertical="center"/>
    </xf>
    <xf numFmtId="0" fontId="10" fillId="0" borderId="30" xfId="54" applyFont="1" applyBorder="1" applyAlignment="1">
      <alignment vertical="center"/>
    </xf>
    <xf numFmtId="173" fontId="10" fillId="0" borderId="30" xfId="54" applyNumberFormat="1" applyFont="1" applyBorder="1" applyAlignment="1">
      <alignment vertical="center"/>
    </xf>
    <xf numFmtId="43" fontId="10" fillId="0" borderId="30" xfId="54" applyNumberFormat="1" applyFont="1" applyBorder="1" applyAlignment="1">
      <alignment vertical="center"/>
    </xf>
    <xf numFmtId="0" fontId="39" fillId="0" borderId="109" xfId="54" applyFont="1" applyBorder="1" applyAlignment="1">
      <alignment horizontal="right"/>
    </xf>
    <xf numFmtId="0" fontId="10" fillId="0" borderId="110" xfId="54" applyFont="1" applyBorder="1"/>
    <xf numFmtId="0" fontId="39" fillId="0" borderId="96" xfId="54" applyFont="1" applyBorder="1" applyAlignment="1">
      <alignment horizontal="right"/>
    </xf>
    <xf numFmtId="167" fontId="11" fillId="0" borderId="37" xfId="54" applyNumberFormat="1" applyFont="1" applyBorder="1" applyAlignment="1">
      <alignment vertical="center"/>
    </xf>
    <xf numFmtId="0" fontId="39" fillId="0" borderId="38" xfId="54" applyFont="1" applyBorder="1" applyAlignment="1">
      <alignment horizontal="right"/>
    </xf>
    <xf numFmtId="0" fontId="10" fillId="0" borderId="39" xfId="54" applyFont="1" applyBorder="1"/>
    <xf numFmtId="0" fontId="10" fillId="0" borderId="40" xfId="54" applyFont="1" applyBorder="1"/>
    <xf numFmtId="0" fontId="24" fillId="0" borderId="21" xfId="1" applyFont="1" applyBorder="1" applyAlignment="1">
      <alignment horizontal="center" vertical="top"/>
    </xf>
    <xf numFmtId="0" fontId="24" fillId="0" borderId="0" xfId="1" applyFont="1" applyAlignment="1">
      <alignment horizontal="center" vertical="top"/>
    </xf>
    <xf numFmtId="0" fontId="24" fillId="0" borderId="22" xfId="1" applyFont="1" applyBorder="1" applyAlignment="1">
      <alignment horizontal="center" vertical="top"/>
    </xf>
    <xf numFmtId="4" fontId="24" fillId="0" borderId="18" xfId="1" applyNumberFormat="1" applyFont="1" applyBorder="1" applyAlignment="1">
      <alignment horizontal="center" vertical="center" wrapText="1"/>
    </xf>
    <xf numFmtId="4" fontId="25" fillId="0" borderId="19" xfId="1" applyNumberFormat="1" applyFont="1" applyBorder="1" applyAlignment="1">
      <alignment horizontal="center" vertical="center" wrapText="1"/>
    </xf>
    <xf numFmtId="4" fontId="25" fillId="0" borderId="20" xfId="1" applyNumberFormat="1" applyFont="1" applyBorder="1" applyAlignment="1">
      <alignment horizontal="center" vertical="center" wrapText="1"/>
    </xf>
    <xf numFmtId="4" fontId="25" fillId="0" borderId="21" xfId="1" applyNumberFormat="1" applyFont="1" applyBorder="1" applyAlignment="1">
      <alignment horizontal="center" vertical="center" wrapText="1"/>
    </xf>
    <xf numFmtId="4" fontId="25" fillId="0" borderId="0" xfId="1" applyNumberFormat="1" applyFont="1" applyAlignment="1">
      <alignment horizontal="center" vertical="center" wrapText="1"/>
    </xf>
    <xf numFmtId="4" fontId="25" fillId="0" borderId="22" xfId="1" applyNumberFormat="1" applyFont="1" applyBorder="1" applyAlignment="1">
      <alignment horizontal="center" vertical="center" wrapText="1"/>
    </xf>
    <xf numFmtId="0" fontId="38" fillId="0" borderId="99" xfId="54" applyFont="1" applyBorder="1" applyAlignment="1">
      <alignment horizontal="center" vertical="center" wrapText="1"/>
    </xf>
    <xf numFmtId="0" fontId="38" fillId="0" borderId="100" xfId="54" applyFont="1" applyBorder="1" applyAlignment="1">
      <alignment horizontal="center" vertical="center" wrapText="1"/>
    </xf>
    <xf numFmtId="0" fontId="38" fillId="0" borderId="101" xfId="54" applyFont="1" applyBorder="1" applyAlignment="1">
      <alignment horizontal="center" vertical="center" wrapText="1"/>
    </xf>
    <xf numFmtId="0" fontId="38" fillId="0" borderId="96" xfId="54" applyFont="1" applyBorder="1" applyAlignment="1">
      <alignment horizontal="center" vertical="center" wrapText="1"/>
    </xf>
    <xf numFmtId="0" fontId="38" fillId="0" borderId="89" xfId="54" applyFont="1" applyBorder="1" applyAlignment="1">
      <alignment horizontal="center" vertical="center" wrapText="1"/>
    </xf>
    <xf numFmtId="0" fontId="38" fillId="0" borderId="37" xfId="54" applyFont="1" applyBorder="1" applyAlignment="1">
      <alignment horizontal="center" vertical="center" wrapText="1"/>
    </xf>
    <xf numFmtId="0" fontId="27" fillId="0" borderId="90" xfId="54" applyFont="1" applyBorder="1" applyAlignment="1">
      <alignment horizontal="left" vertical="center"/>
    </xf>
    <xf numFmtId="0" fontId="27" fillId="0" borderId="91" xfId="54" applyFont="1" applyBorder="1" applyAlignment="1">
      <alignment horizontal="left" vertical="center"/>
    </xf>
    <xf numFmtId="0" fontId="27" fillId="0" borderId="103" xfId="54" applyFont="1" applyBorder="1" applyAlignment="1">
      <alignment horizontal="left" vertical="center"/>
    </xf>
    <xf numFmtId="0" fontId="11" fillId="0" borderId="56" xfId="5" applyFont="1" applyBorder="1" applyAlignment="1">
      <alignment horizontal="center" vertical="center" wrapText="1"/>
    </xf>
    <xf numFmtId="0" fontId="11" fillId="0" borderId="57" xfId="5" applyFont="1" applyBorder="1" applyAlignment="1">
      <alignment horizontal="center" vertical="center" wrapText="1"/>
    </xf>
    <xf numFmtId="0" fontId="11" fillId="0" borderId="58" xfId="5" applyFont="1" applyBorder="1" applyAlignment="1">
      <alignment horizontal="center" vertical="center" wrapText="1"/>
    </xf>
    <xf numFmtId="4" fontId="11" fillId="0" borderId="49" xfId="5" applyNumberFormat="1" applyFont="1" applyBorder="1" applyAlignment="1">
      <alignment horizontal="center" vertical="center" wrapText="1"/>
    </xf>
    <xf numFmtId="0" fontId="11" fillId="0" borderId="15" xfId="5" applyFont="1" applyBorder="1" applyAlignment="1">
      <alignment horizontal="center" vertical="center" wrapText="1"/>
    </xf>
    <xf numFmtId="0" fontId="11" fillId="0" borderId="50" xfId="5" applyFont="1" applyBorder="1" applyAlignment="1">
      <alignment horizontal="center" vertical="center" wrapText="1"/>
    </xf>
    <xf numFmtId="0" fontId="11" fillId="0" borderId="21" xfId="5" applyFont="1" applyBorder="1" applyAlignment="1">
      <alignment horizontal="center" vertical="center" wrapText="1"/>
    </xf>
    <xf numFmtId="0" fontId="11" fillId="0" borderId="0" xfId="5" applyFont="1" applyAlignment="1">
      <alignment horizontal="center" vertical="center" wrapText="1"/>
    </xf>
    <xf numFmtId="0" fontId="11" fillId="0" borderId="22" xfId="5" applyFont="1" applyBorder="1" applyAlignment="1">
      <alignment horizontal="center" vertical="center" wrapText="1"/>
    </xf>
    <xf numFmtId="0" fontId="11" fillId="0" borderId="23" xfId="17" applyFont="1" applyBorder="1" applyAlignment="1">
      <alignment horizontal="center" vertical="center" wrapText="1"/>
    </xf>
    <xf numFmtId="0" fontId="11" fillId="0" borderId="24" xfId="17" applyFont="1" applyBorder="1" applyAlignment="1">
      <alignment horizontal="center" vertical="center" wrapText="1"/>
    </xf>
    <xf numFmtId="0" fontId="11" fillId="0" borderId="25" xfId="17" applyFont="1" applyBorder="1" applyAlignment="1">
      <alignment horizontal="center" vertical="center" wrapText="1"/>
    </xf>
    <xf numFmtId="168" fontId="6" fillId="0" borderId="26" xfId="17" applyNumberFormat="1" applyFont="1" applyBorder="1" applyAlignment="1">
      <alignment horizontal="center" vertical="center"/>
    </xf>
    <xf numFmtId="168" fontId="6" fillId="0" borderId="61" xfId="17" applyNumberFormat="1" applyFont="1" applyBorder="1" applyAlignment="1">
      <alignment horizontal="center" vertical="center"/>
    </xf>
    <xf numFmtId="0" fontId="6" fillId="0" borderId="27" xfId="17" applyFont="1" applyBorder="1" applyAlignment="1">
      <alignment horizontal="center" vertical="center" wrapText="1"/>
    </xf>
    <xf numFmtId="0" fontId="6" fillId="0" borderId="62" xfId="17" applyFont="1" applyBorder="1" applyAlignment="1">
      <alignment horizontal="center" vertical="center" wrapText="1"/>
    </xf>
    <xf numFmtId="0" fontId="7" fillId="0" borderId="27" xfId="17" applyFont="1" applyBorder="1" applyAlignment="1">
      <alignment horizontal="center" vertical="center"/>
    </xf>
    <xf numFmtId="0" fontId="7" fillId="0" borderId="62" xfId="17" applyFont="1" applyBorder="1" applyAlignment="1">
      <alignment horizontal="center" vertical="center"/>
    </xf>
    <xf numFmtId="167" fontId="6" fillId="0" borderId="27" xfId="17" applyNumberFormat="1" applyFont="1" applyBorder="1" applyAlignment="1">
      <alignment horizontal="center" vertical="center"/>
    </xf>
    <xf numFmtId="167" fontId="6" fillId="0" borderId="62" xfId="17" applyNumberFormat="1" applyFont="1" applyBorder="1" applyAlignment="1">
      <alignment horizontal="center" vertical="center"/>
    </xf>
    <xf numFmtId="0" fontId="6" fillId="0" borderId="67" xfId="17" applyFont="1" applyBorder="1" applyAlignment="1">
      <alignment horizontal="left" vertical="center" wrapText="1"/>
    </xf>
    <xf numFmtId="0" fontId="6" fillId="0" borderId="54" xfId="17" applyFont="1" applyBorder="1" applyAlignment="1">
      <alignment horizontal="left" vertical="center" wrapText="1"/>
    </xf>
    <xf numFmtId="0" fontId="6" fillId="0" borderId="55" xfId="17" applyFont="1" applyBorder="1" applyAlignment="1">
      <alignment horizontal="left" vertical="center" wrapText="1"/>
    </xf>
    <xf numFmtId="0" fontId="3" fillId="0" borderId="0" xfId="17" applyAlignment="1">
      <alignment horizontal="left" vertical="center"/>
    </xf>
    <xf numFmtId="0" fontId="11" fillId="0" borderId="15" xfId="17" applyFont="1" applyBorder="1" applyAlignment="1">
      <alignment horizontal="center" vertical="center"/>
    </xf>
    <xf numFmtId="0" fontId="10" fillId="0" borderId="13" xfId="17" applyFont="1" applyBorder="1" applyAlignment="1">
      <alignment horizontal="left" vertical="center"/>
    </xf>
    <xf numFmtId="0" fontId="11" fillId="0" borderId="13" xfId="17" applyFont="1" applyBorder="1" applyAlignment="1">
      <alignment horizontal="left" vertical="center"/>
    </xf>
    <xf numFmtId="0" fontId="10" fillId="0" borderId="39" xfId="17" applyFont="1" applyBorder="1" applyAlignment="1">
      <alignment horizontal="left" vertical="center"/>
    </xf>
    <xf numFmtId="0" fontId="10" fillId="0" borderId="14" xfId="17" applyFont="1" applyBorder="1" applyAlignment="1">
      <alignment horizontal="left" vertical="center"/>
    </xf>
    <xf numFmtId="0" fontId="10" fillId="0" borderId="15" xfId="17" applyFont="1" applyBorder="1" applyAlignment="1">
      <alignment horizontal="left" vertical="center"/>
    </xf>
    <xf numFmtId="0" fontId="10" fillId="0" borderId="69" xfId="17" applyFont="1" applyBorder="1" applyAlignment="1">
      <alignment horizontal="left" vertical="center"/>
    </xf>
    <xf numFmtId="2" fontId="32" fillId="0" borderId="3" xfId="0" applyNumberFormat="1" applyFont="1" applyBorder="1" applyAlignment="1">
      <alignment horizontal="center" vertical="top"/>
    </xf>
    <xf numFmtId="0" fontId="9" fillId="0" borderId="0" xfId="0" applyFont="1" applyAlignment="1">
      <alignment horizontal="left" vertical="center" wrapText="1"/>
    </xf>
    <xf numFmtId="0" fontId="9" fillId="0" borderId="22" xfId="0" applyFont="1" applyBorder="1" applyAlignment="1">
      <alignment horizontal="left" vertical="center" wrapText="1"/>
    </xf>
    <xf numFmtId="0" fontId="9" fillId="0" borderId="21" xfId="0" applyFont="1" applyBorder="1" applyAlignment="1">
      <alignment horizontal="center" vertical="center"/>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top" wrapText="1"/>
    </xf>
    <xf numFmtId="0" fontId="9" fillId="0" borderId="0" xfId="0" applyFont="1" applyAlignment="1">
      <alignment horizontal="center" vertical="top" wrapText="1"/>
    </xf>
    <xf numFmtId="0" fontId="9" fillId="0" borderId="22" xfId="0" applyFont="1" applyBorder="1" applyAlignment="1">
      <alignment horizontal="center" vertical="top" wrapText="1"/>
    </xf>
    <xf numFmtId="0" fontId="6" fillId="0" borderId="47" xfId="12" applyFont="1" applyBorder="1" applyAlignment="1">
      <alignment horizontal="center" vertical="center" wrapText="1"/>
    </xf>
    <xf numFmtId="0" fontId="6" fillId="0" borderId="48" xfId="12" applyFont="1" applyBorder="1" applyAlignment="1">
      <alignment horizontal="center" vertical="center" wrapText="1"/>
    </xf>
    <xf numFmtId="4" fontId="6" fillId="0" borderId="18" xfId="11" applyNumberFormat="1" applyFont="1" applyBorder="1" applyAlignment="1">
      <alignment horizontal="center"/>
    </xf>
    <xf numFmtId="4" fontId="6" fillId="0" borderId="19" xfId="11" applyNumberFormat="1" applyFont="1" applyBorder="1" applyAlignment="1">
      <alignment horizontal="center"/>
    </xf>
    <xf numFmtId="4" fontId="6" fillId="0" borderId="20" xfId="11" applyNumberFormat="1" applyFont="1" applyBorder="1" applyAlignment="1">
      <alignment horizontal="center"/>
    </xf>
    <xf numFmtId="4" fontId="17" fillId="0" borderId="21" xfId="63" applyNumberFormat="1" applyFont="1" applyBorder="1" applyAlignment="1">
      <alignment horizontal="center" vertical="center" wrapText="1"/>
    </xf>
    <xf numFmtId="4" fontId="17" fillId="0" borderId="0" xfId="63" applyNumberFormat="1" applyFont="1" applyAlignment="1">
      <alignment horizontal="center" vertical="center" wrapText="1"/>
    </xf>
    <xf numFmtId="4" fontId="17" fillId="0" borderId="22" xfId="63" applyNumberFormat="1" applyFont="1" applyBorder="1" applyAlignment="1">
      <alignment horizontal="center" vertical="center" wrapText="1"/>
    </xf>
    <xf numFmtId="0" fontId="6" fillId="0" borderId="42" xfId="11" applyFont="1" applyBorder="1" applyAlignment="1">
      <alignment horizontal="center" vertical="center"/>
    </xf>
    <xf numFmtId="0" fontId="6" fillId="0" borderId="43" xfId="11" applyFont="1" applyBorder="1" applyAlignment="1">
      <alignment horizontal="center" vertical="center"/>
    </xf>
    <xf numFmtId="0" fontId="6" fillId="0" borderId="80" xfId="11" applyFont="1" applyBorder="1" applyAlignment="1">
      <alignment horizontal="center" vertical="center"/>
    </xf>
  </cellXfs>
  <cellStyles count="1918">
    <cellStyle name="Comma" xfId="49" builtinId="3"/>
    <cellStyle name="Comma [0] 2" xfId="140" xr:uid="{00000000-0005-0000-0000-000001000000}"/>
    <cellStyle name="Comma [0] 2 2" xfId="1573" xr:uid="{00000000-0005-0000-0000-000002000000}"/>
    <cellStyle name="Comma 10" xfId="42" xr:uid="{00000000-0005-0000-0000-000003000000}"/>
    <cellStyle name="Comma 10 2" xfId="141" xr:uid="{00000000-0005-0000-0000-000004000000}"/>
    <cellStyle name="Comma 10 3" xfId="1131" xr:uid="{00000000-0005-0000-0000-000005000000}"/>
    <cellStyle name="Comma 10 3 2" xfId="1816" xr:uid="{00000000-0005-0000-0000-000006000000}"/>
    <cellStyle name="Comma 10 4" xfId="122" xr:uid="{00000000-0005-0000-0000-000007000000}"/>
    <cellStyle name="Comma 10 4 2" xfId="1566" xr:uid="{00000000-0005-0000-0000-000008000000}"/>
    <cellStyle name="Comma 10 5" xfId="1534" xr:uid="{00000000-0005-0000-0000-000009000000}"/>
    <cellStyle name="Comma 11" xfId="125" xr:uid="{00000000-0005-0000-0000-00000A000000}"/>
    <cellStyle name="Comma 11 2" xfId="142" xr:uid="{00000000-0005-0000-0000-00000B000000}"/>
    <cellStyle name="Comma 11 3" xfId="1133" xr:uid="{00000000-0005-0000-0000-00000C000000}"/>
    <cellStyle name="Comma 11 3 2" xfId="1817" xr:uid="{00000000-0005-0000-0000-00000D000000}"/>
    <cellStyle name="Comma 11 4" xfId="1568" xr:uid="{00000000-0005-0000-0000-00000E000000}"/>
    <cellStyle name="Comma 12" xfId="137" xr:uid="{00000000-0005-0000-0000-00000F000000}"/>
    <cellStyle name="Comma 12 2" xfId="143" xr:uid="{00000000-0005-0000-0000-000010000000}"/>
    <cellStyle name="Comma 12 3" xfId="1139" xr:uid="{00000000-0005-0000-0000-000011000000}"/>
    <cellStyle name="Comma 12 3 2" xfId="1820" xr:uid="{00000000-0005-0000-0000-000012000000}"/>
    <cellStyle name="Comma 12 4" xfId="1572" xr:uid="{00000000-0005-0000-0000-000013000000}"/>
    <cellStyle name="Comma 13" xfId="144" xr:uid="{00000000-0005-0000-0000-000014000000}"/>
    <cellStyle name="Comma 14" xfId="145" xr:uid="{00000000-0005-0000-0000-000015000000}"/>
    <cellStyle name="Comma 15" xfId="146" xr:uid="{00000000-0005-0000-0000-000016000000}"/>
    <cellStyle name="Comma 16" xfId="134" xr:uid="{00000000-0005-0000-0000-000017000000}"/>
    <cellStyle name="Comma 17" xfId="96" xr:uid="{00000000-0005-0000-0000-000018000000}"/>
    <cellStyle name="Comma 18" xfId="147" xr:uid="{00000000-0005-0000-0000-000019000000}"/>
    <cellStyle name="Comma 19" xfId="148" xr:uid="{00000000-0005-0000-0000-00001A000000}"/>
    <cellStyle name="Comma 2" xfId="14" xr:uid="{00000000-0005-0000-0000-00001B000000}"/>
    <cellStyle name="Comma 2 10" xfId="250" xr:uid="{00000000-0005-0000-0000-00001C000000}"/>
    <cellStyle name="Comma 2 11" xfId="251" xr:uid="{00000000-0005-0000-0000-00001D000000}"/>
    <cellStyle name="Comma 2 12" xfId="252" xr:uid="{00000000-0005-0000-0000-00001E000000}"/>
    <cellStyle name="Comma 2 13" xfId="253" xr:uid="{00000000-0005-0000-0000-00001F000000}"/>
    <cellStyle name="Comma 2 14" xfId="254" xr:uid="{00000000-0005-0000-0000-000020000000}"/>
    <cellStyle name="Comma 2 15" xfId="255" xr:uid="{00000000-0005-0000-0000-000021000000}"/>
    <cellStyle name="Comma 2 16" xfId="256" xr:uid="{00000000-0005-0000-0000-000022000000}"/>
    <cellStyle name="Comma 2 17" xfId="257" xr:uid="{00000000-0005-0000-0000-000023000000}"/>
    <cellStyle name="Comma 2 18" xfId="108" xr:uid="{00000000-0005-0000-0000-000024000000}"/>
    <cellStyle name="Comma 2 18 2" xfId="113" xr:uid="{00000000-0005-0000-0000-000025000000}"/>
    <cellStyle name="Comma 2 18 2 2" xfId="707" xr:uid="{00000000-0005-0000-0000-000026000000}"/>
    <cellStyle name="Comma 2 18 2 2 2" xfId="1508" xr:uid="{00000000-0005-0000-0000-000027000000}"/>
    <cellStyle name="Comma 2 18 2 2 2 2" xfId="1902" xr:uid="{00000000-0005-0000-0000-000028000000}"/>
    <cellStyle name="Comma 2 18 2 2 3" xfId="1709" xr:uid="{00000000-0005-0000-0000-000029000000}"/>
    <cellStyle name="Comma 2 18 2 3" xfId="1081" xr:uid="{00000000-0005-0000-0000-00002A000000}"/>
    <cellStyle name="Comma 2 18 2 3 2" xfId="1794" xr:uid="{00000000-0005-0000-0000-00002B000000}"/>
    <cellStyle name="Comma 2 18 2 4" xfId="1122" xr:uid="{00000000-0005-0000-0000-00002C000000}"/>
    <cellStyle name="Comma 2 18 2 4 2" xfId="1812" xr:uid="{00000000-0005-0000-0000-00002D000000}"/>
    <cellStyle name="Comma 2 18 2 5" xfId="1562" xr:uid="{00000000-0005-0000-0000-00002E000000}"/>
    <cellStyle name="Comma 2 18 3" xfId="116" xr:uid="{00000000-0005-0000-0000-00002F000000}"/>
    <cellStyle name="Comma 2 18 3 2" xfId="1125" xr:uid="{00000000-0005-0000-0000-000030000000}"/>
    <cellStyle name="Comma 2 18 3 2 2" xfId="1814" xr:uid="{00000000-0005-0000-0000-000031000000}"/>
    <cellStyle name="Comma 2 18 3 3" xfId="1564" xr:uid="{00000000-0005-0000-0000-000032000000}"/>
    <cellStyle name="Comma 2 18 4" xfId="117" xr:uid="{00000000-0005-0000-0000-000033000000}"/>
    <cellStyle name="Comma 2 18 4 2" xfId="1126" xr:uid="{00000000-0005-0000-0000-000034000000}"/>
    <cellStyle name="Comma 2 18 4 2 2" xfId="1815" xr:uid="{00000000-0005-0000-0000-000035000000}"/>
    <cellStyle name="Comma 2 18 4 3" xfId="1565" xr:uid="{00000000-0005-0000-0000-000036000000}"/>
    <cellStyle name="Comma 2 18 5" xfId="690" xr:uid="{00000000-0005-0000-0000-000037000000}"/>
    <cellStyle name="Comma 2 18 5 2" xfId="1704" xr:uid="{00000000-0005-0000-0000-000038000000}"/>
    <cellStyle name="Comma 2 18 6" xfId="1119" xr:uid="{00000000-0005-0000-0000-000039000000}"/>
    <cellStyle name="Comma 2 18 6 2" xfId="1810" xr:uid="{00000000-0005-0000-0000-00003A000000}"/>
    <cellStyle name="Comma 2 18 7" xfId="1560" xr:uid="{00000000-0005-0000-0000-00003B000000}"/>
    <cellStyle name="Comma 2 19" xfId="149" xr:uid="{00000000-0005-0000-0000-00003C000000}"/>
    <cellStyle name="Comma 2 2" xfId="2" xr:uid="{00000000-0005-0000-0000-00003D000000}"/>
    <cellStyle name="Comma 2 2 10" xfId="35" xr:uid="{00000000-0005-0000-0000-00003E000000}"/>
    <cellStyle name="Comma 2 2 10 2" xfId="123" xr:uid="{00000000-0005-0000-0000-00003F000000}"/>
    <cellStyle name="Comma 2 2 10 2 2" xfId="1567" xr:uid="{00000000-0005-0000-0000-000040000000}"/>
    <cellStyle name="Comma 2 2 11" xfId="258" xr:uid="{00000000-0005-0000-0000-000041000000}"/>
    <cellStyle name="Comma 2 2 11 2" xfId="1606" xr:uid="{00000000-0005-0000-0000-000042000000}"/>
    <cellStyle name="Comma 2 2 12" xfId="60" xr:uid="{00000000-0005-0000-0000-000043000000}"/>
    <cellStyle name="Comma 2 2 12 2" xfId="1539" xr:uid="{00000000-0005-0000-0000-000044000000}"/>
    <cellStyle name="Comma 2 2 2" xfId="20" xr:uid="{00000000-0005-0000-0000-000045000000}"/>
    <cellStyle name="Comma 2 2 2 2" xfId="74" xr:uid="{00000000-0005-0000-0000-000046000000}"/>
    <cellStyle name="Comma 2 2 2 2 2" xfId="1544" xr:uid="{00000000-0005-0000-0000-000047000000}"/>
    <cellStyle name="Comma 2 2 3" xfId="259" xr:uid="{00000000-0005-0000-0000-000048000000}"/>
    <cellStyle name="Comma 2 2 3 2" xfId="1607" xr:uid="{00000000-0005-0000-0000-000049000000}"/>
    <cellStyle name="Comma 2 2 4" xfId="260" xr:uid="{00000000-0005-0000-0000-00004A000000}"/>
    <cellStyle name="Comma 2 2 4 2" xfId="1608" xr:uid="{00000000-0005-0000-0000-00004B000000}"/>
    <cellStyle name="Comma 2 2 5" xfId="261" xr:uid="{00000000-0005-0000-0000-00004C000000}"/>
    <cellStyle name="Comma 2 2 5 2" xfId="1609" xr:uid="{00000000-0005-0000-0000-00004D000000}"/>
    <cellStyle name="Comma 2 2 6" xfId="262" xr:uid="{00000000-0005-0000-0000-00004E000000}"/>
    <cellStyle name="Comma 2 2 6 2" xfId="1610" xr:uid="{00000000-0005-0000-0000-00004F000000}"/>
    <cellStyle name="Comma 2 2 7" xfId="263" xr:uid="{00000000-0005-0000-0000-000050000000}"/>
    <cellStyle name="Comma 2 2 7 2" xfId="1611" xr:uid="{00000000-0005-0000-0000-000051000000}"/>
    <cellStyle name="Comma 2 2 8" xfId="264" xr:uid="{00000000-0005-0000-0000-000052000000}"/>
    <cellStyle name="Comma 2 2 8 2" xfId="1612" xr:uid="{00000000-0005-0000-0000-000053000000}"/>
    <cellStyle name="Comma 2 2 9" xfId="265" xr:uid="{00000000-0005-0000-0000-000054000000}"/>
    <cellStyle name="Comma 2 2 9 2" xfId="1613" xr:uid="{00000000-0005-0000-0000-000055000000}"/>
    <cellStyle name="Comma 2 20" xfId="71" xr:uid="{00000000-0005-0000-0000-000056000000}"/>
    <cellStyle name="Comma 2 20 2" xfId="1542" xr:uid="{00000000-0005-0000-0000-000057000000}"/>
    <cellStyle name="Comma 2 3" xfId="169" xr:uid="{00000000-0005-0000-0000-000058000000}"/>
    <cellStyle name="Comma 2 4" xfId="172" xr:uid="{00000000-0005-0000-0000-000059000000}"/>
    <cellStyle name="Comma 2 4 2" xfId="1581" xr:uid="{00000000-0005-0000-0000-00005A000000}"/>
    <cellStyle name="Comma 2 5" xfId="187" xr:uid="{00000000-0005-0000-0000-00005B000000}"/>
    <cellStyle name="Comma 2 5 2" xfId="1586" xr:uid="{00000000-0005-0000-0000-00005C000000}"/>
    <cellStyle name="Comma 2 6" xfId="188" xr:uid="{00000000-0005-0000-0000-00005D000000}"/>
    <cellStyle name="Comma 2 6 2" xfId="1587" xr:uid="{00000000-0005-0000-0000-00005E000000}"/>
    <cellStyle name="Comma 2 7" xfId="189" xr:uid="{00000000-0005-0000-0000-00005F000000}"/>
    <cellStyle name="Comma 2 7 2" xfId="1588" xr:uid="{00000000-0005-0000-0000-000060000000}"/>
    <cellStyle name="Comma 2 8" xfId="190" xr:uid="{00000000-0005-0000-0000-000061000000}"/>
    <cellStyle name="Comma 2 8 2" xfId="1589" xr:uid="{00000000-0005-0000-0000-000062000000}"/>
    <cellStyle name="Comma 2 9" xfId="266" xr:uid="{00000000-0005-0000-0000-000063000000}"/>
    <cellStyle name="Comma 2 9 2" xfId="114" xr:uid="{00000000-0005-0000-0000-000064000000}"/>
    <cellStyle name="Comma 2 9 2 2" xfId="1123" xr:uid="{00000000-0005-0000-0000-000065000000}"/>
    <cellStyle name="Comma 2 9 2 2 2" xfId="1813" xr:uid="{00000000-0005-0000-0000-000066000000}"/>
    <cellStyle name="Comma 2 9 2 3" xfId="1563" xr:uid="{00000000-0005-0000-0000-000067000000}"/>
    <cellStyle name="Comma 2_Eldoret BoQs" xfId="64" xr:uid="{00000000-0005-0000-0000-000068000000}"/>
    <cellStyle name="Comma 20" xfId="150" xr:uid="{00000000-0005-0000-0000-000069000000}"/>
    <cellStyle name="Comma 21" xfId="66" xr:uid="{00000000-0005-0000-0000-00006A000000}"/>
    <cellStyle name="Comma 21 2" xfId="185" xr:uid="{00000000-0005-0000-0000-00006B000000}"/>
    <cellStyle name="Comma 21 2 2" xfId="1585" xr:uid="{00000000-0005-0000-0000-00006C000000}"/>
    <cellStyle name="Comma 21 3" xfId="1541" xr:uid="{00000000-0005-0000-0000-00006D000000}"/>
    <cellStyle name="Comma 22" xfId="151" xr:uid="{00000000-0005-0000-0000-00006E000000}"/>
    <cellStyle name="Comma 22 2" xfId="1574" xr:uid="{00000000-0005-0000-0000-00006F000000}"/>
    <cellStyle name="Comma 23" xfId="152" xr:uid="{00000000-0005-0000-0000-000070000000}"/>
    <cellStyle name="Comma 23 2" xfId="1575" xr:uid="{00000000-0005-0000-0000-000071000000}"/>
    <cellStyle name="Comma 24" xfId="153" xr:uid="{00000000-0005-0000-0000-000072000000}"/>
    <cellStyle name="Comma 24 2" xfId="4" xr:uid="{00000000-0005-0000-0000-000073000000}"/>
    <cellStyle name="Comma 24 2 2" xfId="75" xr:uid="{00000000-0005-0000-0000-000074000000}"/>
    <cellStyle name="Comma 24 2 2 2" xfId="1545" xr:uid="{00000000-0005-0000-0000-000075000000}"/>
    <cellStyle name="Comma 24 3" xfId="1576" xr:uid="{00000000-0005-0000-0000-000076000000}"/>
    <cellStyle name="Comma 24_Xl0000026" xfId="191" xr:uid="{00000000-0005-0000-0000-000077000000}"/>
    <cellStyle name="Comma 25" xfId="154" xr:uid="{00000000-0005-0000-0000-000078000000}"/>
    <cellStyle name="Comma 25 2" xfId="1577" xr:uid="{00000000-0005-0000-0000-000079000000}"/>
    <cellStyle name="Comma 26" xfId="155" xr:uid="{00000000-0005-0000-0000-00007A000000}"/>
    <cellStyle name="Comma 26 2" xfId="156" xr:uid="{00000000-0005-0000-0000-00007B000000}"/>
    <cellStyle name="Comma 26 2 2" xfId="1579" xr:uid="{00000000-0005-0000-0000-00007C000000}"/>
    <cellStyle name="Comma 26 3" xfId="1578" xr:uid="{00000000-0005-0000-0000-00007D000000}"/>
    <cellStyle name="Comma 27" xfId="181" xr:uid="{00000000-0005-0000-0000-00007E000000}"/>
    <cellStyle name="Comma 27 2" xfId="193" xr:uid="{00000000-0005-0000-0000-00007F000000}"/>
    <cellStyle name="Comma 27 2 2" xfId="1591" xr:uid="{00000000-0005-0000-0000-000080000000}"/>
    <cellStyle name="Comma 27 3" xfId="192" xr:uid="{00000000-0005-0000-0000-000081000000}"/>
    <cellStyle name="Comma 27 3 2" xfId="1590" xr:uid="{00000000-0005-0000-0000-000082000000}"/>
    <cellStyle name="Comma 27 4" xfId="406" xr:uid="{00000000-0005-0000-0000-000083000000}"/>
    <cellStyle name="Comma 27 4 2" xfId="638" xr:uid="{00000000-0005-0000-0000-000084000000}"/>
    <cellStyle name="Comma 27 4 2 2" xfId="1015" xr:uid="{00000000-0005-0000-0000-000085000000}"/>
    <cellStyle name="Comma 27 4 2 2 2" xfId="1778" xr:uid="{00000000-0005-0000-0000-000086000000}"/>
    <cellStyle name="Comma 27 4 2 3" xfId="1442" xr:uid="{00000000-0005-0000-0000-000087000000}"/>
    <cellStyle name="Comma 27 4 2 3 2" xfId="1886" xr:uid="{00000000-0005-0000-0000-000088000000}"/>
    <cellStyle name="Comma 27 4 2 4" xfId="1692" xr:uid="{00000000-0005-0000-0000-000089000000}"/>
    <cellStyle name="Comma 27 4 3" xfId="785" xr:uid="{00000000-0005-0000-0000-00008A000000}"/>
    <cellStyle name="Comma 27 4 3 2" xfId="1728" xr:uid="{00000000-0005-0000-0000-00008B000000}"/>
    <cellStyle name="Comma 27 4 4" xfId="1212" xr:uid="{00000000-0005-0000-0000-00008C000000}"/>
    <cellStyle name="Comma 27 4 4 2" xfId="1836" xr:uid="{00000000-0005-0000-0000-00008D000000}"/>
    <cellStyle name="Comma 27 4 5" xfId="1642" xr:uid="{00000000-0005-0000-0000-00008E000000}"/>
    <cellStyle name="Comma 27 5" xfId="464" xr:uid="{00000000-0005-0000-0000-00008F000000}"/>
    <cellStyle name="Comma 27 5 2" xfId="580" xr:uid="{00000000-0005-0000-0000-000090000000}"/>
    <cellStyle name="Comma 27 5 2 2" xfId="957" xr:uid="{00000000-0005-0000-0000-000091000000}"/>
    <cellStyle name="Comma 27 5 2 2 2" xfId="1765" xr:uid="{00000000-0005-0000-0000-000092000000}"/>
    <cellStyle name="Comma 27 5 2 3" xfId="1384" xr:uid="{00000000-0005-0000-0000-000093000000}"/>
    <cellStyle name="Comma 27 5 2 3 2" xfId="1873" xr:uid="{00000000-0005-0000-0000-000094000000}"/>
    <cellStyle name="Comma 27 5 2 4" xfId="1679" xr:uid="{00000000-0005-0000-0000-000095000000}"/>
    <cellStyle name="Comma 27 5 3" xfId="842" xr:uid="{00000000-0005-0000-0000-000096000000}"/>
    <cellStyle name="Comma 27 5 3 2" xfId="1740" xr:uid="{00000000-0005-0000-0000-000097000000}"/>
    <cellStyle name="Comma 27 5 4" xfId="1269" xr:uid="{00000000-0005-0000-0000-000098000000}"/>
    <cellStyle name="Comma 27 5 4 2" xfId="1848" xr:uid="{00000000-0005-0000-0000-000099000000}"/>
    <cellStyle name="Comma 27 5 5" xfId="1654" xr:uid="{00000000-0005-0000-0000-00009A000000}"/>
    <cellStyle name="Comma 27 6" xfId="523" xr:uid="{00000000-0005-0000-0000-00009B000000}"/>
    <cellStyle name="Comma 27 6 2" xfId="900" xr:uid="{00000000-0005-0000-0000-00009C000000}"/>
    <cellStyle name="Comma 27 6 2 2" xfId="1753" xr:uid="{00000000-0005-0000-0000-00009D000000}"/>
    <cellStyle name="Comma 27 6 3" xfId="1327" xr:uid="{00000000-0005-0000-0000-00009E000000}"/>
    <cellStyle name="Comma 27 6 3 2" xfId="1861" xr:uid="{00000000-0005-0000-0000-00009F000000}"/>
    <cellStyle name="Comma 27 6 4" xfId="1667" xr:uid="{00000000-0005-0000-0000-0000A0000000}"/>
    <cellStyle name="Comma 27 7" xfId="727" xr:uid="{00000000-0005-0000-0000-0000A1000000}"/>
    <cellStyle name="Comma 27 7 2" xfId="1715" xr:uid="{00000000-0005-0000-0000-0000A2000000}"/>
    <cellStyle name="Comma 27 8" xfId="1154" xr:uid="{00000000-0005-0000-0000-0000A3000000}"/>
    <cellStyle name="Comma 27 8 2" xfId="1823" xr:uid="{00000000-0005-0000-0000-0000A4000000}"/>
    <cellStyle name="Comma 27 9" xfId="1584" xr:uid="{00000000-0005-0000-0000-0000A5000000}"/>
    <cellStyle name="Comma 28" xfId="194" xr:uid="{00000000-0005-0000-0000-0000A6000000}"/>
    <cellStyle name="Comma 28 2" xfId="195" xr:uid="{00000000-0005-0000-0000-0000A7000000}"/>
    <cellStyle name="Comma 28 2 2" xfId="1593" xr:uid="{00000000-0005-0000-0000-0000A8000000}"/>
    <cellStyle name="Comma 28 3" xfId="1592" xr:uid="{00000000-0005-0000-0000-0000A9000000}"/>
    <cellStyle name="Comma 29" xfId="196" xr:uid="{00000000-0005-0000-0000-0000AA000000}"/>
    <cellStyle name="Comma 3" xfId="18" xr:uid="{00000000-0005-0000-0000-0000AB000000}"/>
    <cellStyle name="Comma 3 10" xfId="197" xr:uid="{00000000-0005-0000-0000-0000AC000000}"/>
    <cellStyle name="Comma 3 11" xfId="198" xr:uid="{00000000-0005-0000-0000-0000AD000000}"/>
    <cellStyle name="Comma 3 12" xfId="267" xr:uid="{00000000-0005-0000-0000-0000AE000000}"/>
    <cellStyle name="Comma 3 13" xfId="268" xr:uid="{00000000-0005-0000-0000-0000AF000000}"/>
    <cellStyle name="Comma 3 14" xfId="269" xr:uid="{00000000-0005-0000-0000-0000B0000000}"/>
    <cellStyle name="Comma 3 15" xfId="270" xr:uid="{00000000-0005-0000-0000-0000B1000000}"/>
    <cellStyle name="Comma 3 16" xfId="271" xr:uid="{00000000-0005-0000-0000-0000B2000000}"/>
    <cellStyle name="Comma 3 17" xfId="272" xr:uid="{00000000-0005-0000-0000-0000B3000000}"/>
    <cellStyle name="Comma 3 18" xfId="273" xr:uid="{00000000-0005-0000-0000-0000B4000000}"/>
    <cellStyle name="Comma 3 19" xfId="274" xr:uid="{00000000-0005-0000-0000-0000B5000000}"/>
    <cellStyle name="Comma 3 2" xfId="38" xr:uid="{00000000-0005-0000-0000-0000B6000000}"/>
    <cellStyle name="Comma 3 2 10" xfId="275" xr:uid="{00000000-0005-0000-0000-0000B7000000}"/>
    <cellStyle name="Comma 3 2 11" xfId="276" xr:uid="{00000000-0005-0000-0000-0000B8000000}"/>
    <cellStyle name="Comma 3 2 2" xfId="277" xr:uid="{00000000-0005-0000-0000-0000B9000000}"/>
    <cellStyle name="Comma 3 2 3" xfId="278" xr:uid="{00000000-0005-0000-0000-0000BA000000}"/>
    <cellStyle name="Comma 3 2 4" xfId="279" xr:uid="{00000000-0005-0000-0000-0000BB000000}"/>
    <cellStyle name="Comma 3 2 5" xfId="280" xr:uid="{00000000-0005-0000-0000-0000BC000000}"/>
    <cellStyle name="Comma 3 2 6" xfId="281" xr:uid="{00000000-0005-0000-0000-0000BD000000}"/>
    <cellStyle name="Comma 3 2 7" xfId="282" xr:uid="{00000000-0005-0000-0000-0000BE000000}"/>
    <cellStyle name="Comma 3 2 8" xfId="283" xr:uid="{00000000-0005-0000-0000-0000BF000000}"/>
    <cellStyle name="Comma 3 2 9" xfId="284" xr:uid="{00000000-0005-0000-0000-0000C0000000}"/>
    <cellStyle name="Comma 3 20" xfId="157" xr:uid="{00000000-0005-0000-0000-0000C1000000}"/>
    <cellStyle name="Comma 3 21" xfId="1526" xr:uid="{00000000-0005-0000-0000-0000C2000000}"/>
    <cellStyle name="Comma 3 21 2" xfId="1913" xr:uid="{00000000-0005-0000-0000-0000C3000000}"/>
    <cellStyle name="Comma 3 22" xfId="1530" xr:uid="{00000000-0005-0000-0000-0000C4000000}"/>
    <cellStyle name="Comma 3 22 2" xfId="1915" xr:uid="{00000000-0005-0000-0000-0000C5000000}"/>
    <cellStyle name="Comma 3 23" xfId="1531" xr:uid="{00000000-0005-0000-0000-0000C6000000}"/>
    <cellStyle name="Comma 3 3" xfId="27" xr:uid="{00000000-0005-0000-0000-0000C7000000}"/>
    <cellStyle name="Comma 3 3 2" xfId="285" xr:uid="{00000000-0005-0000-0000-0000C8000000}"/>
    <cellStyle name="Comma 3 3 3" xfId="199" xr:uid="{00000000-0005-0000-0000-0000C9000000}"/>
    <cellStyle name="Comma 3 3 4" xfId="1532" xr:uid="{00000000-0005-0000-0000-0000CA000000}"/>
    <cellStyle name="Comma 3 4" xfId="200" xr:uid="{00000000-0005-0000-0000-0000CB000000}"/>
    <cellStyle name="Comma 3 5" xfId="201" xr:uid="{00000000-0005-0000-0000-0000CC000000}"/>
    <cellStyle name="Comma 3 6" xfId="202" xr:uid="{00000000-0005-0000-0000-0000CD000000}"/>
    <cellStyle name="Comma 3 7" xfId="203" xr:uid="{00000000-0005-0000-0000-0000CE000000}"/>
    <cellStyle name="Comma 3 8" xfId="204" xr:uid="{00000000-0005-0000-0000-0000CF000000}"/>
    <cellStyle name="Comma 3 9" xfId="205" xr:uid="{00000000-0005-0000-0000-0000D0000000}"/>
    <cellStyle name="Comma 30" xfId="206" xr:uid="{00000000-0005-0000-0000-0000D1000000}"/>
    <cellStyle name="Comma 30 10" xfId="1158" xr:uid="{00000000-0005-0000-0000-0000D2000000}"/>
    <cellStyle name="Comma 30 10 2" xfId="1824" xr:uid="{00000000-0005-0000-0000-0000D3000000}"/>
    <cellStyle name="Comma 30 11" xfId="1594" xr:uid="{00000000-0005-0000-0000-0000D4000000}"/>
    <cellStyle name="Comma 30 2" xfId="127" xr:uid="{00000000-0005-0000-0000-0000D5000000}"/>
    <cellStyle name="Comma 30 2 2" xfId="39" xr:uid="{00000000-0005-0000-0000-0000D6000000}"/>
    <cellStyle name="Comma 30 2 2 10" xfId="83" xr:uid="{00000000-0005-0000-0000-0000D7000000}"/>
    <cellStyle name="Comma 30 2 2 10 2" xfId="1550" xr:uid="{00000000-0005-0000-0000-0000D8000000}"/>
    <cellStyle name="Comma 30 2 2 2" xfId="286" xr:uid="{00000000-0005-0000-0000-0000D9000000}"/>
    <cellStyle name="Comma 30 2 2 2 2" xfId="420" xr:uid="{00000000-0005-0000-0000-0000DA000000}"/>
    <cellStyle name="Comma 30 2 2 2 2 2" xfId="652" xr:uid="{00000000-0005-0000-0000-0000DB000000}"/>
    <cellStyle name="Comma 30 2 2 2 2 2 2" xfId="1029" xr:uid="{00000000-0005-0000-0000-0000DC000000}"/>
    <cellStyle name="Comma 30 2 2 2 2 2 2 2" xfId="1783" xr:uid="{00000000-0005-0000-0000-0000DD000000}"/>
    <cellStyle name="Comma 30 2 2 2 2 2 3" xfId="1456" xr:uid="{00000000-0005-0000-0000-0000DE000000}"/>
    <cellStyle name="Comma 30 2 2 2 2 2 3 2" xfId="1891" xr:uid="{00000000-0005-0000-0000-0000DF000000}"/>
    <cellStyle name="Comma 30 2 2 2 2 2 4" xfId="1697" xr:uid="{00000000-0005-0000-0000-0000E0000000}"/>
    <cellStyle name="Comma 30 2 2 2 2 3" xfId="799" xr:uid="{00000000-0005-0000-0000-0000E1000000}"/>
    <cellStyle name="Comma 30 2 2 2 2 3 2" xfId="1733" xr:uid="{00000000-0005-0000-0000-0000E2000000}"/>
    <cellStyle name="Comma 30 2 2 2 2 4" xfId="1226" xr:uid="{00000000-0005-0000-0000-0000E3000000}"/>
    <cellStyle name="Comma 30 2 2 2 2 4 2" xfId="1841" xr:uid="{00000000-0005-0000-0000-0000E4000000}"/>
    <cellStyle name="Comma 30 2 2 2 2 5" xfId="1647" xr:uid="{00000000-0005-0000-0000-0000E5000000}"/>
    <cellStyle name="Comma 30 2 2 2 3" xfId="478" xr:uid="{00000000-0005-0000-0000-0000E6000000}"/>
    <cellStyle name="Comma 30 2 2 2 3 2" xfId="594" xr:uid="{00000000-0005-0000-0000-0000E7000000}"/>
    <cellStyle name="Comma 30 2 2 2 3 2 2" xfId="971" xr:uid="{00000000-0005-0000-0000-0000E8000000}"/>
    <cellStyle name="Comma 30 2 2 2 3 2 2 2" xfId="1770" xr:uid="{00000000-0005-0000-0000-0000E9000000}"/>
    <cellStyle name="Comma 30 2 2 2 3 2 3" xfId="1398" xr:uid="{00000000-0005-0000-0000-0000EA000000}"/>
    <cellStyle name="Comma 30 2 2 2 3 2 3 2" xfId="1878" xr:uid="{00000000-0005-0000-0000-0000EB000000}"/>
    <cellStyle name="Comma 30 2 2 2 3 2 4" xfId="1684" xr:uid="{00000000-0005-0000-0000-0000EC000000}"/>
    <cellStyle name="Comma 30 2 2 2 3 3" xfId="856" xr:uid="{00000000-0005-0000-0000-0000ED000000}"/>
    <cellStyle name="Comma 30 2 2 2 3 3 2" xfId="1745" xr:uid="{00000000-0005-0000-0000-0000EE000000}"/>
    <cellStyle name="Comma 30 2 2 2 3 4" xfId="1283" xr:uid="{00000000-0005-0000-0000-0000EF000000}"/>
    <cellStyle name="Comma 30 2 2 2 3 4 2" xfId="1853" xr:uid="{00000000-0005-0000-0000-0000F0000000}"/>
    <cellStyle name="Comma 30 2 2 2 3 5" xfId="1659" xr:uid="{00000000-0005-0000-0000-0000F1000000}"/>
    <cellStyle name="Comma 30 2 2 2 4" xfId="537" xr:uid="{00000000-0005-0000-0000-0000F2000000}"/>
    <cellStyle name="Comma 30 2 2 2 4 2" xfId="914" xr:uid="{00000000-0005-0000-0000-0000F3000000}"/>
    <cellStyle name="Comma 30 2 2 2 4 2 2" xfId="1758" xr:uid="{00000000-0005-0000-0000-0000F4000000}"/>
    <cellStyle name="Comma 30 2 2 2 4 3" xfId="1341" xr:uid="{00000000-0005-0000-0000-0000F5000000}"/>
    <cellStyle name="Comma 30 2 2 2 4 3 2" xfId="1866" xr:uid="{00000000-0005-0000-0000-0000F6000000}"/>
    <cellStyle name="Comma 30 2 2 2 4 4" xfId="1672" xr:uid="{00000000-0005-0000-0000-0000F7000000}"/>
    <cellStyle name="Comma 30 2 2 2 5" xfId="741" xr:uid="{00000000-0005-0000-0000-0000F8000000}"/>
    <cellStyle name="Comma 30 2 2 2 5 2" xfId="1720" xr:uid="{00000000-0005-0000-0000-0000F9000000}"/>
    <cellStyle name="Comma 30 2 2 2 6" xfId="1168" xr:uid="{00000000-0005-0000-0000-0000FA000000}"/>
    <cellStyle name="Comma 30 2 2 2 6 2" xfId="1828" xr:uid="{00000000-0005-0000-0000-0000FB000000}"/>
    <cellStyle name="Comma 30 2 2 2 7" xfId="1614" xr:uid="{00000000-0005-0000-0000-0000FC000000}"/>
    <cellStyle name="Comma 30 2 2 3" xfId="208" xr:uid="{00000000-0005-0000-0000-0000FD000000}"/>
    <cellStyle name="Comma 30 2 2 3 2" xfId="412" xr:uid="{00000000-0005-0000-0000-0000FE000000}"/>
    <cellStyle name="Comma 30 2 2 3 2 2" xfId="644" xr:uid="{00000000-0005-0000-0000-0000FF000000}"/>
    <cellStyle name="Comma 30 2 2 3 2 2 2" xfId="1021" xr:uid="{00000000-0005-0000-0000-000000010000}"/>
    <cellStyle name="Comma 30 2 2 3 2 2 2 2" xfId="1781" xr:uid="{00000000-0005-0000-0000-000001010000}"/>
    <cellStyle name="Comma 30 2 2 3 2 2 3" xfId="1448" xr:uid="{00000000-0005-0000-0000-000002010000}"/>
    <cellStyle name="Comma 30 2 2 3 2 2 3 2" xfId="1889" xr:uid="{00000000-0005-0000-0000-000003010000}"/>
    <cellStyle name="Comma 30 2 2 3 2 2 4" xfId="1695" xr:uid="{00000000-0005-0000-0000-000004010000}"/>
    <cellStyle name="Comma 30 2 2 3 2 3" xfId="791" xr:uid="{00000000-0005-0000-0000-000005010000}"/>
    <cellStyle name="Comma 30 2 2 3 2 3 2" xfId="1731" xr:uid="{00000000-0005-0000-0000-000006010000}"/>
    <cellStyle name="Comma 30 2 2 3 2 4" xfId="1218" xr:uid="{00000000-0005-0000-0000-000007010000}"/>
    <cellStyle name="Comma 30 2 2 3 2 4 2" xfId="1839" xr:uid="{00000000-0005-0000-0000-000008010000}"/>
    <cellStyle name="Comma 30 2 2 3 2 5" xfId="1645" xr:uid="{00000000-0005-0000-0000-000009010000}"/>
    <cellStyle name="Comma 30 2 2 3 3" xfId="470" xr:uid="{00000000-0005-0000-0000-00000A010000}"/>
    <cellStyle name="Comma 30 2 2 3 3 2" xfId="586" xr:uid="{00000000-0005-0000-0000-00000B010000}"/>
    <cellStyle name="Comma 30 2 2 3 3 2 2" xfId="963" xr:uid="{00000000-0005-0000-0000-00000C010000}"/>
    <cellStyle name="Comma 30 2 2 3 3 2 2 2" xfId="1768" xr:uid="{00000000-0005-0000-0000-00000D010000}"/>
    <cellStyle name="Comma 30 2 2 3 3 2 3" xfId="1390" xr:uid="{00000000-0005-0000-0000-00000E010000}"/>
    <cellStyle name="Comma 30 2 2 3 3 2 3 2" xfId="1876" xr:uid="{00000000-0005-0000-0000-00000F010000}"/>
    <cellStyle name="Comma 30 2 2 3 3 2 4" xfId="1682" xr:uid="{00000000-0005-0000-0000-000010010000}"/>
    <cellStyle name="Comma 30 2 2 3 3 3" xfId="848" xr:uid="{00000000-0005-0000-0000-000011010000}"/>
    <cellStyle name="Comma 30 2 2 3 3 3 2" xfId="1743" xr:uid="{00000000-0005-0000-0000-000012010000}"/>
    <cellStyle name="Comma 30 2 2 3 3 4" xfId="1275" xr:uid="{00000000-0005-0000-0000-000013010000}"/>
    <cellStyle name="Comma 30 2 2 3 3 4 2" xfId="1851" xr:uid="{00000000-0005-0000-0000-000014010000}"/>
    <cellStyle name="Comma 30 2 2 3 3 5" xfId="1657" xr:uid="{00000000-0005-0000-0000-000015010000}"/>
    <cellStyle name="Comma 30 2 2 3 4" xfId="529" xr:uid="{00000000-0005-0000-0000-000016010000}"/>
    <cellStyle name="Comma 30 2 2 3 4 2" xfId="906" xr:uid="{00000000-0005-0000-0000-000017010000}"/>
    <cellStyle name="Comma 30 2 2 3 4 2 2" xfId="1756" xr:uid="{00000000-0005-0000-0000-000018010000}"/>
    <cellStyle name="Comma 30 2 2 3 4 3" xfId="1333" xr:uid="{00000000-0005-0000-0000-000019010000}"/>
    <cellStyle name="Comma 30 2 2 3 4 3 2" xfId="1864" xr:uid="{00000000-0005-0000-0000-00001A010000}"/>
    <cellStyle name="Comma 30 2 2 3 4 4" xfId="1670" xr:uid="{00000000-0005-0000-0000-00001B010000}"/>
    <cellStyle name="Comma 30 2 2 3 5" xfId="733" xr:uid="{00000000-0005-0000-0000-00001C010000}"/>
    <cellStyle name="Comma 30 2 2 3 5 2" xfId="1718" xr:uid="{00000000-0005-0000-0000-00001D010000}"/>
    <cellStyle name="Comma 30 2 2 3 6" xfId="1160" xr:uid="{00000000-0005-0000-0000-00001E010000}"/>
    <cellStyle name="Comma 30 2 2 3 6 2" xfId="1826" xr:uid="{00000000-0005-0000-0000-00001F010000}"/>
    <cellStyle name="Comma 30 2 2 3 7" xfId="1596" xr:uid="{00000000-0005-0000-0000-000020010000}"/>
    <cellStyle name="Comma 30 2 2 4" xfId="399" xr:uid="{00000000-0005-0000-0000-000021010000}"/>
    <cellStyle name="Comma 30 2 2 4 2" xfId="631" xr:uid="{00000000-0005-0000-0000-000022010000}"/>
    <cellStyle name="Comma 30 2 2 4 2 2" xfId="1008" xr:uid="{00000000-0005-0000-0000-000023010000}"/>
    <cellStyle name="Comma 30 2 2 4 2 2 2" xfId="1777" xr:uid="{00000000-0005-0000-0000-000024010000}"/>
    <cellStyle name="Comma 30 2 2 4 2 3" xfId="1435" xr:uid="{00000000-0005-0000-0000-000025010000}"/>
    <cellStyle name="Comma 30 2 2 4 2 3 2" xfId="1885" xr:uid="{00000000-0005-0000-0000-000026010000}"/>
    <cellStyle name="Comma 30 2 2 4 2 4" xfId="1691" xr:uid="{00000000-0005-0000-0000-000027010000}"/>
    <cellStyle name="Comma 30 2 2 4 3" xfId="778" xr:uid="{00000000-0005-0000-0000-000028010000}"/>
    <cellStyle name="Comma 30 2 2 4 3 2" xfId="1727" xr:uid="{00000000-0005-0000-0000-000029010000}"/>
    <cellStyle name="Comma 30 2 2 4 4" xfId="1205" xr:uid="{00000000-0005-0000-0000-00002A010000}"/>
    <cellStyle name="Comma 30 2 2 4 4 2" xfId="1835" xr:uid="{00000000-0005-0000-0000-00002B010000}"/>
    <cellStyle name="Comma 30 2 2 4 5" xfId="1641" xr:uid="{00000000-0005-0000-0000-00002C010000}"/>
    <cellStyle name="Comma 30 2 2 5" xfId="457" xr:uid="{00000000-0005-0000-0000-00002D010000}"/>
    <cellStyle name="Comma 30 2 2 5 2" xfId="573" xr:uid="{00000000-0005-0000-0000-00002E010000}"/>
    <cellStyle name="Comma 30 2 2 5 2 2" xfId="950" xr:uid="{00000000-0005-0000-0000-00002F010000}"/>
    <cellStyle name="Comma 30 2 2 5 2 2 2" xfId="1764" xr:uid="{00000000-0005-0000-0000-000030010000}"/>
    <cellStyle name="Comma 30 2 2 5 2 3" xfId="1377" xr:uid="{00000000-0005-0000-0000-000031010000}"/>
    <cellStyle name="Comma 30 2 2 5 2 3 2" xfId="1872" xr:uid="{00000000-0005-0000-0000-000032010000}"/>
    <cellStyle name="Comma 30 2 2 5 2 4" xfId="1678" xr:uid="{00000000-0005-0000-0000-000033010000}"/>
    <cellStyle name="Comma 30 2 2 5 3" xfId="835" xr:uid="{00000000-0005-0000-0000-000034010000}"/>
    <cellStyle name="Comma 30 2 2 5 3 2" xfId="1739" xr:uid="{00000000-0005-0000-0000-000035010000}"/>
    <cellStyle name="Comma 30 2 2 5 4" xfId="1262" xr:uid="{00000000-0005-0000-0000-000036010000}"/>
    <cellStyle name="Comma 30 2 2 5 4 2" xfId="1847" xr:uid="{00000000-0005-0000-0000-000037010000}"/>
    <cellStyle name="Comma 30 2 2 5 5" xfId="1653" xr:uid="{00000000-0005-0000-0000-000038010000}"/>
    <cellStyle name="Comma 30 2 2 6" xfId="516" xr:uid="{00000000-0005-0000-0000-000039010000}"/>
    <cellStyle name="Comma 30 2 2 6 2" xfId="893" xr:uid="{00000000-0005-0000-0000-00003A010000}"/>
    <cellStyle name="Comma 30 2 2 6 2 2" xfId="1752" xr:uid="{00000000-0005-0000-0000-00003B010000}"/>
    <cellStyle name="Comma 30 2 2 6 3" xfId="1320" xr:uid="{00000000-0005-0000-0000-00003C010000}"/>
    <cellStyle name="Comma 30 2 2 6 3 2" xfId="1860" xr:uid="{00000000-0005-0000-0000-00003D010000}"/>
    <cellStyle name="Comma 30 2 2 6 4" xfId="1666" xr:uid="{00000000-0005-0000-0000-00003E010000}"/>
    <cellStyle name="Comma 30 2 2 7" xfId="174" xr:uid="{00000000-0005-0000-0000-00003F010000}"/>
    <cellStyle name="Comma 30 2 2 7 2" xfId="1147" xr:uid="{00000000-0005-0000-0000-000040010000}"/>
    <cellStyle name="Comma 30 2 2 7 2 2" xfId="1822" xr:uid="{00000000-0005-0000-0000-000041010000}"/>
    <cellStyle name="Comma 30 2 2 7 3" xfId="1583" xr:uid="{00000000-0005-0000-0000-000042010000}"/>
    <cellStyle name="Comma 30 2 2 8" xfId="720" xr:uid="{00000000-0005-0000-0000-000043010000}"/>
    <cellStyle name="Comma 30 2 2 8 2" xfId="1714" xr:uid="{00000000-0005-0000-0000-000044010000}"/>
    <cellStyle name="Comma 30 2 2 9" xfId="1098" xr:uid="{00000000-0005-0000-0000-000045010000}"/>
    <cellStyle name="Comma 30 2 2 9 2" xfId="1802" xr:uid="{00000000-0005-0000-0000-000046010000}"/>
    <cellStyle name="Comma 30 2 3" xfId="411" xr:uid="{00000000-0005-0000-0000-000047010000}"/>
    <cellStyle name="Comma 30 2 3 2" xfId="643" xr:uid="{00000000-0005-0000-0000-000048010000}"/>
    <cellStyle name="Comma 30 2 3 2 2" xfId="1020" xr:uid="{00000000-0005-0000-0000-000049010000}"/>
    <cellStyle name="Comma 30 2 3 2 2 2" xfId="1780" xr:uid="{00000000-0005-0000-0000-00004A010000}"/>
    <cellStyle name="Comma 30 2 3 2 3" xfId="1447" xr:uid="{00000000-0005-0000-0000-00004B010000}"/>
    <cellStyle name="Comma 30 2 3 2 3 2" xfId="1888" xr:uid="{00000000-0005-0000-0000-00004C010000}"/>
    <cellStyle name="Comma 30 2 3 2 4" xfId="1694" xr:uid="{00000000-0005-0000-0000-00004D010000}"/>
    <cellStyle name="Comma 30 2 3 3" xfId="790" xr:uid="{00000000-0005-0000-0000-00004E010000}"/>
    <cellStyle name="Comma 30 2 3 3 2" xfId="1730" xr:uid="{00000000-0005-0000-0000-00004F010000}"/>
    <cellStyle name="Comma 30 2 3 4" xfId="1217" xr:uid="{00000000-0005-0000-0000-000050010000}"/>
    <cellStyle name="Comma 30 2 3 4 2" xfId="1838" xr:uid="{00000000-0005-0000-0000-000051010000}"/>
    <cellStyle name="Comma 30 2 3 5" xfId="1644" xr:uid="{00000000-0005-0000-0000-000052010000}"/>
    <cellStyle name="Comma 30 2 4" xfId="469" xr:uid="{00000000-0005-0000-0000-000053010000}"/>
    <cellStyle name="Comma 30 2 4 2" xfId="585" xr:uid="{00000000-0005-0000-0000-000054010000}"/>
    <cellStyle name="Comma 30 2 4 2 2" xfId="962" xr:uid="{00000000-0005-0000-0000-000055010000}"/>
    <cellStyle name="Comma 30 2 4 2 2 2" xfId="1767" xr:uid="{00000000-0005-0000-0000-000056010000}"/>
    <cellStyle name="Comma 30 2 4 2 3" xfId="1389" xr:uid="{00000000-0005-0000-0000-000057010000}"/>
    <cellStyle name="Comma 30 2 4 2 3 2" xfId="1875" xr:uid="{00000000-0005-0000-0000-000058010000}"/>
    <cellStyle name="Comma 30 2 4 2 4" xfId="1681" xr:uid="{00000000-0005-0000-0000-000059010000}"/>
    <cellStyle name="Comma 30 2 4 3" xfId="847" xr:uid="{00000000-0005-0000-0000-00005A010000}"/>
    <cellStyle name="Comma 30 2 4 3 2" xfId="1742" xr:uid="{00000000-0005-0000-0000-00005B010000}"/>
    <cellStyle name="Comma 30 2 4 4" xfId="1274" xr:uid="{00000000-0005-0000-0000-00005C010000}"/>
    <cellStyle name="Comma 30 2 4 4 2" xfId="1850" xr:uid="{00000000-0005-0000-0000-00005D010000}"/>
    <cellStyle name="Comma 30 2 4 5" xfId="1656" xr:uid="{00000000-0005-0000-0000-00005E010000}"/>
    <cellStyle name="Comma 30 2 5" xfId="528" xr:uid="{00000000-0005-0000-0000-00005F010000}"/>
    <cellStyle name="Comma 30 2 5 2" xfId="905" xr:uid="{00000000-0005-0000-0000-000060010000}"/>
    <cellStyle name="Comma 30 2 5 2 2" xfId="1755" xr:uid="{00000000-0005-0000-0000-000061010000}"/>
    <cellStyle name="Comma 30 2 5 3" xfId="1332" xr:uid="{00000000-0005-0000-0000-000062010000}"/>
    <cellStyle name="Comma 30 2 5 3 2" xfId="1863" xr:uid="{00000000-0005-0000-0000-000063010000}"/>
    <cellStyle name="Comma 30 2 5 4" xfId="1669" xr:uid="{00000000-0005-0000-0000-000064010000}"/>
    <cellStyle name="Comma 30 2 6" xfId="207" xr:uid="{00000000-0005-0000-0000-000065010000}"/>
    <cellStyle name="Comma 30 2 6 2" xfId="1159" xr:uid="{00000000-0005-0000-0000-000066010000}"/>
    <cellStyle name="Comma 30 2 6 2 2" xfId="1825" xr:uid="{00000000-0005-0000-0000-000067010000}"/>
    <cellStyle name="Comma 30 2 6 3" xfId="1595" xr:uid="{00000000-0005-0000-0000-000068010000}"/>
    <cellStyle name="Comma 30 2 7" xfId="732" xr:uid="{00000000-0005-0000-0000-000069010000}"/>
    <cellStyle name="Comma 30 2 7 2" xfId="1717" xr:uid="{00000000-0005-0000-0000-00006A010000}"/>
    <cellStyle name="Comma 30 2 8" xfId="1134" xr:uid="{00000000-0005-0000-0000-00006B010000}"/>
    <cellStyle name="Comma 30 2 8 2" xfId="1818" xr:uid="{00000000-0005-0000-0000-00006C010000}"/>
    <cellStyle name="Comma 30 2 9" xfId="1569" xr:uid="{00000000-0005-0000-0000-00006D010000}"/>
    <cellStyle name="Comma 30 3" xfId="130" xr:uid="{00000000-0005-0000-0000-00006E010000}"/>
    <cellStyle name="Comma 30 3 2" xfId="413" xr:uid="{00000000-0005-0000-0000-00006F010000}"/>
    <cellStyle name="Comma 30 3 2 2" xfId="645" xr:uid="{00000000-0005-0000-0000-000070010000}"/>
    <cellStyle name="Comma 30 3 2 2 2" xfId="1022" xr:uid="{00000000-0005-0000-0000-000071010000}"/>
    <cellStyle name="Comma 30 3 2 2 2 2" xfId="1782" xr:uid="{00000000-0005-0000-0000-000072010000}"/>
    <cellStyle name="Comma 30 3 2 2 3" xfId="1449" xr:uid="{00000000-0005-0000-0000-000073010000}"/>
    <cellStyle name="Comma 30 3 2 2 3 2" xfId="1890" xr:uid="{00000000-0005-0000-0000-000074010000}"/>
    <cellStyle name="Comma 30 3 2 2 4" xfId="1696" xr:uid="{00000000-0005-0000-0000-000075010000}"/>
    <cellStyle name="Comma 30 3 2 3" xfId="792" xr:uid="{00000000-0005-0000-0000-000076010000}"/>
    <cellStyle name="Comma 30 3 2 3 2" xfId="1732" xr:uid="{00000000-0005-0000-0000-000077010000}"/>
    <cellStyle name="Comma 30 3 2 4" xfId="1219" xr:uid="{00000000-0005-0000-0000-000078010000}"/>
    <cellStyle name="Comma 30 3 2 4 2" xfId="1840" xr:uid="{00000000-0005-0000-0000-000079010000}"/>
    <cellStyle name="Comma 30 3 2 5" xfId="1646" xr:uid="{00000000-0005-0000-0000-00007A010000}"/>
    <cellStyle name="Comma 30 3 3" xfId="471" xr:uid="{00000000-0005-0000-0000-00007B010000}"/>
    <cellStyle name="Comma 30 3 3 2" xfId="587" xr:uid="{00000000-0005-0000-0000-00007C010000}"/>
    <cellStyle name="Comma 30 3 3 2 2" xfId="964" xr:uid="{00000000-0005-0000-0000-00007D010000}"/>
    <cellStyle name="Comma 30 3 3 2 2 2" xfId="1769" xr:uid="{00000000-0005-0000-0000-00007E010000}"/>
    <cellStyle name="Comma 30 3 3 2 3" xfId="1391" xr:uid="{00000000-0005-0000-0000-00007F010000}"/>
    <cellStyle name="Comma 30 3 3 2 3 2" xfId="1877" xr:uid="{00000000-0005-0000-0000-000080010000}"/>
    <cellStyle name="Comma 30 3 3 2 4" xfId="1683" xr:uid="{00000000-0005-0000-0000-000081010000}"/>
    <cellStyle name="Comma 30 3 3 3" xfId="849" xr:uid="{00000000-0005-0000-0000-000082010000}"/>
    <cellStyle name="Comma 30 3 3 3 2" xfId="1744" xr:uid="{00000000-0005-0000-0000-000083010000}"/>
    <cellStyle name="Comma 30 3 3 4" xfId="1276" xr:uid="{00000000-0005-0000-0000-000084010000}"/>
    <cellStyle name="Comma 30 3 3 4 2" xfId="1852" xr:uid="{00000000-0005-0000-0000-000085010000}"/>
    <cellStyle name="Comma 30 3 3 5" xfId="1658" xr:uid="{00000000-0005-0000-0000-000086010000}"/>
    <cellStyle name="Comma 30 3 4" xfId="530" xr:uid="{00000000-0005-0000-0000-000087010000}"/>
    <cellStyle name="Comma 30 3 4 2" xfId="907" xr:uid="{00000000-0005-0000-0000-000088010000}"/>
    <cellStyle name="Comma 30 3 4 2 2" xfId="1757" xr:uid="{00000000-0005-0000-0000-000089010000}"/>
    <cellStyle name="Comma 30 3 4 3" xfId="1334" xr:uid="{00000000-0005-0000-0000-00008A010000}"/>
    <cellStyle name="Comma 30 3 4 3 2" xfId="1865" xr:uid="{00000000-0005-0000-0000-00008B010000}"/>
    <cellStyle name="Comma 30 3 4 4" xfId="1671" xr:uid="{00000000-0005-0000-0000-00008C010000}"/>
    <cellStyle name="Comma 30 3 5" xfId="209" xr:uid="{00000000-0005-0000-0000-00008D010000}"/>
    <cellStyle name="Comma 30 3 5 2" xfId="1161" xr:uid="{00000000-0005-0000-0000-00008E010000}"/>
    <cellStyle name="Comma 30 3 5 2 2" xfId="1827" xr:uid="{00000000-0005-0000-0000-00008F010000}"/>
    <cellStyle name="Comma 30 3 5 3" xfId="1597" xr:uid="{00000000-0005-0000-0000-000090010000}"/>
    <cellStyle name="Comma 30 3 6" xfId="734" xr:uid="{00000000-0005-0000-0000-000091010000}"/>
    <cellStyle name="Comma 30 3 6 2" xfId="1719" xr:uid="{00000000-0005-0000-0000-000092010000}"/>
    <cellStyle name="Comma 30 3 7" xfId="1136" xr:uid="{00000000-0005-0000-0000-000093010000}"/>
    <cellStyle name="Comma 30 3 7 2" xfId="1819" xr:uid="{00000000-0005-0000-0000-000094010000}"/>
    <cellStyle name="Comma 30 3 8" xfId="1570" xr:uid="{00000000-0005-0000-0000-000095010000}"/>
    <cellStyle name="Comma 30 4" xfId="53" xr:uid="{00000000-0005-0000-0000-000096010000}"/>
    <cellStyle name="Comma 30 4 2" xfId="62" xr:uid="{00000000-0005-0000-0000-000097010000}"/>
    <cellStyle name="Comma 30 4 2 2" xfId="1540" xr:uid="{00000000-0005-0000-0000-000098010000}"/>
    <cellStyle name="Comma 30 5" xfId="80" xr:uid="{00000000-0005-0000-0000-000099010000}"/>
    <cellStyle name="Comma 30 5 2" xfId="508" xr:uid="{00000000-0005-0000-0000-00009A010000}"/>
    <cellStyle name="Comma 30 5 2 2" xfId="683" xr:uid="{00000000-0005-0000-0000-00009B010000}"/>
    <cellStyle name="Comma 30 5 2 2 2" xfId="1059" xr:uid="{00000000-0005-0000-0000-00009C010000}"/>
    <cellStyle name="Comma 30 5 2 2 2 2" xfId="1788" xr:uid="{00000000-0005-0000-0000-00009D010000}"/>
    <cellStyle name="Comma 30 5 2 2 3" xfId="1486" xr:uid="{00000000-0005-0000-0000-00009E010000}"/>
    <cellStyle name="Comma 30 5 2 2 3 2" xfId="1896" xr:uid="{00000000-0005-0000-0000-00009F010000}"/>
    <cellStyle name="Comma 30 5 2 2 4" xfId="1702" xr:uid="{00000000-0005-0000-0000-0000A0010000}"/>
    <cellStyle name="Comma 30 5 2 3" xfId="886" xr:uid="{00000000-0005-0000-0000-0000A1010000}"/>
    <cellStyle name="Comma 30 5 2 3 2" xfId="1750" xr:uid="{00000000-0005-0000-0000-0000A2010000}"/>
    <cellStyle name="Comma 30 5 2 4" xfId="1313" xr:uid="{00000000-0005-0000-0000-0000A3010000}"/>
    <cellStyle name="Comma 30 5 2 4 2" xfId="1858" xr:uid="{00000000-0005-0000-0000-0000A4010000}"/>
    <cellStyle name="Comma 30 5 2 5" xfId="1664" xr:uid="{00000000-0005-0000-0000-0000A5010000}"/>
    <cellStyle name="Comma 30 5 3" xfId="624" xr:uid="{00000000-0005-0000-0000-0000A6010000}"/>
    <cellStyle name="Comma 30 5 3 2" xfId="1001" xr:uid="{00000000-0005-0000-0000-0000A7010000}"/>
    <cellStyle name="Comma 30 5 3 2 2" xfId="1775" xr:uid="{00000000-0005-0000-0000-0000A8010000}"/>
    <cellStyle name="Comma 30 5 3 3" xfId="1428" xr:uid="{00000000-0005-0000-0000-0000A9010000}"/>
    <cellStyle name="Comma 30 5 3 3 2" xfId="1883" xr:uid="{00000000-0005-0000-0000-0000AA010000}"/>
    <cellStyle name="Comma 30 5 3 4" xfId="1689" xr:uid="{00000000-0005-0000-0000-0000AB010000}"/>
    <cellStyle name="Comma 30 5 4" xfId="81" xr:uid="{00000000-0005-0000-0000-0000AC010000}"/>
    <cellStyle name="Comma 30 5 4 2" xfId="684" xr:uid="{00000000-0005-0000-0000-0000AD010000}"/>
    <cellStyle name="Comma 30 5 4 2 2" xfId="1487" xr:uid="{00000000-0005-0000-0000-0000AE010000}"/>
    <cellStyle name="Comma 30 5 4 2 2 2" xfId="1897" xr:uid="{00000000-0005-0000-0000-0000AF010000}"/>
    <cellStyle name="Comma 30 5 4 2 3" xfId="1703" xr:uid="{00000000-0005-0000-0000-0000B0010000}"/>
    <cellStyle name="Comma 30 5 4 3" xfId="1060" xr:uid="{00000000-0005-0000-0000-0000B1010000}"/>
    <cellStyle name="Comma 30 5 4 3 2" xfId="1789" xr:uid="{00000000-0005-0000-0000-0000B2010000}"/>
    <cellStyle name="Comma 30 5 4 4" xfId="1097" xr:uid="{00000000-0005-0000-0000-0000B3010000}"/>
    <cellStyle name="Comma 30 5 4 4 2" xfId="1801" xr:uid="{00000000-0005-0000-0000-0000B4010000}"/>
    <cellStyle name="Comma 30 5 4 5" xfId="1549" xr:uid="{00000000-0005-0000-0000-0000B5010000}"/>
    <cellStyle name="Comma 30 5 5" xfId="391" xr:uid="{00000000-0005-0000-0000-0000B6010000}"/>
    <cellStyle name="Comma 30 5 5 2" xfId="1198" xr:uid="{00000000-0005-0000-0000-0000B7010000}"/>
    <cellStyle name="Comma 30 5 5 2 2" xfId="1833" xr:uid="{00000000-0005-0000-0000-0000B8010000}"/>
    <cellStyle name="Comma 30 5 5 3" xfId="1639" xr:uid="{00000000-0005-0000-0000-0000B9010000}"/>
    <cellStyle name="Comma 30 5 6" xfId="771" xr:uid="{00000000-0005-0000-0000-0000BA010000}"/>
    <cellStyle name="Comma 30 5 6 2" xfId="1725" xr:uid="{00000000-0005-0000-0000-0000BB010000}"/>
    <cellStyle name="Comma 30 5 7" xfId="1096" xr:uid="{00000000-0005-0000-0000-0000BC010000}"/>
    <cellStyle name="Comma 30 5 7 2" xfId="1800" xr:uid="{00000000-0005-0000-0000-0000BD010000}"/>
    <cellStyle name="Comma 30 5 8" xfId="1528" xr:uid="{00000000-0005-0000-0000-0000BE010000}"/>
    <cellStyle name="Comma 30 5 8 2" xfId="1914" xr:uid="{00000000-0005-0000-0000-0000BF010000}"/>
    <cellStyle name="Comma 30 5 9" xfId="1548" xr:uid="{00000000-0005-0000-0000-0000C0010000}"/>
    <cellStyle name="Comma 30 6" xfId="410" xr:uid="{00000000-0005-0000-0000-0000C1010000}"/>
    <cellStyle name="Comma 30 6 2" xfId="642" xr:uid="{00000000-0005-0000-0000-0000C2010000}"/>
    <cellStyle name="Comma 30 6 2 2" xfId="1019" xr:uid="{00000000-0005-0000-0000-0000C3010000}"/>
    <cellStyle name="Comma 30 6 2 2 2" xfId="1779" xr:uid="{00000000-0005-0000-0000-0000C4010000}"/>
    <cellStyle name="Comma 30 6 2 3" xfId="1446" xr:uid="{00000000-0005-0000-0000-0000C5010000}"/>
    <cellStyle name="Comma 30 6 2 3 2" xfId="1887" xr:uid="{00000000-0005-0000-0000-0000C6010000}"/>
    <cellStyle name="Comma 30 6 2 4" xfId="1693" xr:uid="{00000000-0005-0000-0000-0000C7010000}"/>
    <cellStyle name="Comma 30 6 3" xfId="789" xr:uid="{00000000-0005-0000-0000-0000C8010000}"/>
    <cellStyle name="Comma 30 6 3 2" xfId="1729" xr:uid="{00000000-0005-0000-0000-0000C9010000}"/>
    <cellStyle name="Comma 30 6 4" xfId="1216" xr:uid="{00000000-0005-0000-0000-0000CA010000}"/>
    <cellStyle name="Comma 30 6 4 2" xfId="1837" xr:uid="{00000000-0005-0000-0000-0000CB010000}"/>
    <cellStyle name="Comma 30 6 5" xfId="1643" xr:uid="{00000000-0005-0000-0000-0000CC010000}"/>
    <cellStyle name="Comma 30 7" xfId="468" xr:uid="{00000000-0005-0000-0000-0000CD010000}"/>
    <cellStyle name="Comma 30 7 2" xfId="584" xr:uid="{00000000-0005-0000-0000-0000CE010000}"/>
    <cellStyle name="Comma 30 7 2 2" xfId="961" xr:uid="{00000000-0005-0000-0000-0000CF010000}"/>
    <cellStyle name="Comma 30 7 2 2 2" xfId="1766" xr:uid="{00000000-0005-0000-0000-0000D0010000}"/>
    <cellStyle name="Comma 30 7 2 3" xfId="1388" xr:uid="{00000000-0005-0000-0000-0000D1010000}"/>
    <cellStyle name="Comma 30 7 2 3 2" xfId="1874" xr:uid="{00000000-0005-0000-0000-0000D2010000}"/>
    <cellStyle name="Comma 30 7 2 4" xfId="1680" xr:uid="{00000000-0005-0000-0000-0000D3010000}"/>
    <cellStyle name="Comma 30 7 3" xfId="846" xr:uid="{00000000-0005-0000-0000-0000D4010000}"/>
    <cellStyle name="Comma 30 7 3 2" xfId="1741" xr:uid="{00000000-0005-0000-0000-0000D5010000}"/>
    <cellStyle name="Comma 30 7 4" xfId="1273" xr:uid="{00000000-0005-0000-0000-0000D6010000}"/>
    <cellStyle name="Comma 30 7 4 2" xfId="1849" xr:uid="{00000000-0005-0000-0000-0000D7010000}"/>
    <cellStyle name="Comma 30 7 5" xfId="1655" xr:uid="{00000000-0005-0000-0000-0000D8010000}"/>
    <cellStyle name="Comma 30 8" xfId="527" xr:uid="{00000000-0005-0000-0000-0000D9010000}"/>
    <cellStyle name="Comma 30 8 2" xfId="904" xr:uid="{00000000-0005-0000-0000-0000DA010000}"/>
    <cellStyle name="Comma 30 8 2 2" xfId="1754" xr:uid="{00000000-0005-0000-0000-0000DB010000}"/>
    <cellStyle name="Comma 30 8 3" xfId="1331" xr:uid="{00000000-0005-0000-0000-0000DC010000}"/>
    <cellStyle name="Comma 30 8 3 2" xfId="1862" xr:uid="{00000000-0005-0000-0000-0000DD010000}"/>
    <cellStyle name="Comma 30 8 4" xfId="1668" xr:uid="{00000000-0005-0000-0000-0000DE010000}"/>
    <cellStyle name="Comma 30 9" xfId="731" xr:uid="{00000000-0005-0000-0000-0000DF010000}"/>
    <cellStyle name="Comma 30 9 2" xfId="1716" xr:uid="{00000000-0005-0000-0000-0000E0010000}"/>
    <cellStyle name="Comma 31" xfId="210" xr:uid="{00000000-0005-0000-0000-0000E1010000}"/>
    <cellStyle name="Comma 31 2" xfId="1598" xr:uid="{00000000-0005-0000-0000-0000E2010000}"/>
    <cellStyle name="Comma 32" xfId="211" xr:uid="{00000000-0005-0000-0000-0000E3010000}"/>
    <cellStyle name="Comma 32 2" xfId="45" xr:uid="{00000000-0005-0000-0000-0000E4010000}"/>
    <cellStyle name="Comma 33" xfId="23" xr:uid="{00000000-0005-0000-0000-0000E5010000}"/>
    <cellStyle name="Comma 33 2" xfId="73" xr:uid="{00000000-0005-0000-0000-0000E6010000}"/>
    <cellStyle name="Comma 33 2 2" xfId="1543" xr:uid="{00000000-0005-0000-0000-0000E7010000}"/>
    <cellStyle name="Comma 34" xfId="212" xr:uid="{00000000-0005-0000-0000-0000E8010000}"/>
    <cellStyle name="Comma 34 2" xfId="1599" xr:uid="{00000000-0005-0000-0000-0000E9010000}"/>
    <cellStyle name="Comma 35" xfId="213" xr:uid="{00000000-0005-0000-0000-0000EA010000}"/>
    <cellStyle name="Comma 35 2" xfId="1600" xr:uid="{00000000-0005-0000-0000-0000EB010000}"/>
    <cellStyle name="Comma 36" xfId="214" xr:uid="{00000000-0005-0000-0000-0000EC010000}"/>
    <cellStyle name="Comma 36 2" xfId="1601" xr:uid="{00000000-0005-0000-0000-0000ED010000}"/>
    <cellStyle name="Comma 37" xfId="215" xr:uid="{00000000-0005-0000-0000-0000EE010000}"/>
    <cellStyle name="Comma 37 2" xfId="1602" xr:uid="{00000000-0005-0000-0000-0000EF010000}"/>
    <cellStyle name="Comma 38" xfId="216" xr:uid="{00000000-0005-0000-0000-0000F0010000}"/>
    <cellStyle name="Comma 38 2" xfId="1603" xr:uid="{00000000-0005-0000-0000-0000F1010000}"/>
    <cellStyle name="Comma 39" xfId="217" xr:uid="{00000000-0005-0000-0000-0000F2010000}"/>
    <cellStyle name="Comma 39 2" xfId="1604" xr:uid="{00000000-0005-0000-0000-0000F3010000}"/>
    <cellStyle name="Comma 4" xfId="43" xr:uid="{00000000-0005-0000-0000-0000F4010000}"/>
    <cellStyle name="Comma 4 10" xfId="31" xr:uid="{00000000-0005-0000-0000-0000F5010000}"/>
    <cellStyle name="Comma 4 10 2" xfId="76" xr:uid="{00000000-0005-0000-0000-0000F6010000}"/>
    <cellStyle name="Comma 4 10 2 2" xfId="1546" xr:uid="{00000000-0005-0000-0000-0000F7010000}"/>
    <cellStyle name="Comma 4 11" xfId="287" xr:uid="{00000000-0005-0000-0000-0000F8010000}"/>
    <cellStyle name="Comma 4 11 2" xfId="1615" xr:uid="{00000000-0005-0000-0000-0000F9010000}"/>
    <cellStyle name="Comma 4 12" xfId="55" xr:uid="{00000000-0005-0000-0000-0000FA010000}"/>
    <cellStyle name="Comma 4 12 2" xfId="1537" xr:uid="{00000000-0005-0000-0000-0000FB010000}"/>
    <cellStyle name="Comma 4 13" xfId="1535" xr:uid="{00000000-0005-0000-0000-0000FC010000}"/>
    <cellStyle name="Comma 4 2" xfId="106" xr:uid="{00000000-0005-0000-0000-0000FD010000}"/>
    <cellStyle name="Comma 4 2 2" xfId="288" xr:uid="{00000000-0005-0000-0000-0000FE010000}"/>
    <cellStyle name="Comma 4 2 2 2" xfId="1616" xr:uid="{00000000-0005-0000-0000-0000FF010000}"/>
    <cellStyle name="Comma 4 2 3" xfId="1559" xr:uid="{00000000-0005-0000-0000-000000020000}"/>
    <cellStyle name="Comma 4 3" xfId="289" xr:uid="{00000000-0005-0000-0000-000001020000}"/>
    <cellStyle name="Comma 4 3 2" xfId="1617" xr:uid="{00000000-0005-0000-0000-000002020000}"/>
    <cellStyle name="Comma 4 4" xfId="290" xr:uid="{00000000-0005-0000-0000-000003020000}"/>
    <cellStyle name="Comma 4 4 2" xfId="1618" xr:uid="{00000000-0005-0000-0000-000004020000}"/>
    <cellStyle name="Comma 4 5" xfId="291" xr:uid="{00000000-0005-0000-0000-000005020000}"/>
    <cellStyle name="Comma 4 5 2" xfId="1619" xr:uid="{00000000-0005-0000-0000-000006020000}"/>
    <cellStyle name="Comma 4 6" xfId="292" xr:uid="{00000000-0005-0000-0000-000007020000}"/>
    <cellStyle name="Comma 4 6 2" xfId="1620" xr:uid="{00000000-0005-0000-0000-000008020000}"/>
    <cellStyle name="Comma 4 7" xfId="293" xr:uid="{00000000-0005-0000-0000-000009020000}"/>
    <cellStyle name="Comma 4 7 2" xfId="1621" xr:uid="{00000000-0005-0000-0000-00000A020000}"/>
    <cellStyle name="Comma 4 8" xfId="294" xr:uid="{00000000-0005-0000-0000-00000B020000}"/>
    <cellStyle name="Comma 4 8 2" xfId="1622" xr:uid="{00000000-0005-0000-0000-00000C020000}"/>
    <cellStyle name="Comma 4 9" xfId="295" xr:uid="{00000000-0005-0000-0000-00000D020000}"/>
    <cellStyle name="Comma 4 9 2" xfId="1623" xr:uid="{00000000-0005-0000-0000-00000E020000}"/>
    <cellStyle name="Comma 40" xfId="218" xr:uid="{00000000-0005-0000-0000-00000F020000}"/>
    <cellStyle name="Comma 40 2" xfId="1605" xr:uid="{00000000-0005-0000-0000-000010020000}"/>
    <cellStyle name="Comma 41" xfId="219" xr:uid="{00000000-0005-0000-0000-000011020000}"/>
    <cellStyle name="Comma 42" xfId="40" xr:uid="{00000000-0005-0000-0000-000012020000}"/>
    <cellStyle name="Comma 42 2" xfId="84" xr:uid="{00000000-0005-0000-0000-000013020000}"/>
    <cellStyle name="Comma 42 2 2" xfId="1551" xr:uid="{00000000-0005-0000-0000-000014020000}"/>
    <cellStyle name="Comma 43" xfId="377" xr:uid="{00000000-0005-0000-0000-000015020000}"/>
    <cellStyle name="Comma 43 2" xfId="386" xr:uid="{00000000-0005-0000-0000-000016020000}"/>
    <cellStyle name="Comma 43 2 2" xfId="447" xr:uid="{00000000-0005-0000-0000-000017020000}"/>
    <cellStyle name="Comma 43 2 2 2" xfId="679" xr:uid="{00000000-0005-0000-0000-000018020000}"/>
    <cellStyle name="Comma 43 2 2 2 2" xfId="1056" xr:uid="{00000000-0005-0000-0000-000019020000}"/>
    <cellStyle name="Comma 43 2 2 2 2 2" xfId="1786" xr:uid="{00000000-0005-0000-0000-00001A020000}"/>
    <cellStyle name="Comma 43 2 2 2 3" xfId="1483" xr:uid="{00000000-0005-0000-0000-00001B020000}"/>
    <cellStyle name="Comma 43 2 2 2 3 2" xfId="1894" xr:uid="{00000000-0005-0000-0000-00001C020000}"/>
    <cellStyle name="Comma 43 2 2 2 4" xfId="1700" xr:uid="{00000000-0005-0000-0000-00001D020000}"/>
    <cellStyle name="Comma 43 2 2 3" xfId="826" xr:uid="{00000000-0005-0000-0000-00001E020000}"/>
    <cellStyle name="Comma 43 2 2 3 2" xfId="1736" xr:uid="{00000000-0005-0000-0000-00001F020000}"/>
    <cellStyle name="Comma 43 2 2 4" xfId="1253" xr:uid="{00000000-0005-0000-0000-000020020000}"/>
    <cellStyle name="Comma 43 2 2 4 2" xfId="1844" xr:uid="{00000000-0005-0000-0000-000021020000}"/>
    <cellStyle name="Comma 43 2 2 5" xfId="1650" xr:uid="{00000000-0005-0000-0000-000022020000}"/>
    <cellStyle name="Comma 43 2 3" xfId="505" xr:uid="{00000000-0005-0000-0000-000023020000}"/>
    <cellStyle name="Comma 43 2 3 2" xfId="621" xr:uid="{00000000-0005-0000-0000-000024020000}"/>
    <cellStyle name="Comma 43 2 3 2 2" xfId="998" xr:uid="{00000000-0005-0000-0000-000025020000}"/>
    <cellStyle name="Comma 43 2 3 2 2 2" xfId="1773" xr:uid="{00000000-0005-0000-0000-000026020000}"/>
    <cellStyle name="Comma 43 2 3 2 3" xfId="1425" xr:uid="{00000000-0005-0000-0000-000027020000}"/>
    <cellStyle name="Comma 43 2 3 2 3 2" xfId="1881" xr:uid="{00000000-0005-0000-0000-000028020000}"/>
    <cellStyle name="Comma 43 2 3 2 4" xfId="1687" xr:uid="{00000000-0005-0000-0000-000029020000}"/>
    <cellStyle name="Comma 43 2 3 3" xfId="883" xr:uid="{00000000-0005-0000-0000-00002A020000}"/>
    <cellStyle name="Comma 43 2 3 3 2" xfId="1748" xr:uid="{00000000-0005-0000-0000-00002B020000}"/>
    <cellStyle name="Comma 43 2 3 4" xfId="1310" xr:uid="{00000000-0005-0000-0000-00002C020000}"/>
    <cellStyle name="Comma 43 2 3 4 2" xfId="1856" xr:uid="{00000000-0005-0000-0000-00002D020000}"/>
    <cellStyle name="Comma 43 2 3 5" xfId="1662" xr:uid="{00000000-0005-0000-0000-00002E020000}"/>
    <cellStyle name="Comma 43 2 4" xfId="564" xr:uid="{00000000-0005-0000-0000-00002F020000}"/>
    <cellStyle name="Comma 43 2 4 2" xfId="941" xr:uid="{00000000-0005-0000-0000-000030020000}"/>
    <cellStyle name="Comma 43 2 4 2 2" xfId="1761" xr:uid="{00000000-0005-0000-0000-000031020000}"/>
    <cellStyle name="Comma 43 2 4 3" xfId="1368" xr:uid="{00000000-0005-0000-0000-000032020000}"/>
    <cellStyle name="Comma 43 2 4 3 2" xfId="1869" xr:uid="{00000000-0005-0000-0000-000033020000}"/>
    <cellStyle name="Comma 43 2 4 4" xfId="1675" xr:uid="{00000000-0005-0000-0000-000034020000}"/>
    <cellStyle name="Comma 43 2 5" xfId="768" xr:uid="{00000000-0005-0000-0000-000035020000}"/>
    <cellStyle name="Comma 43 2 5 2" xfId="1723" xr:uid="{00000000-0005-0000-0000-000036020000}"/>
    <cellStyle name="Comma 43 2 6" xfId="1195" xr:uid="{00000000-0005-0000-0000-000037020000}"/>
    <cellStyle name="Comma 43 2 6 2" xfId="1831" xr:uid="{00000000-0005-0000-0000-000038020000}"/>
    <cellStyle name="Comma 43 2 7" xfId="1637" xr:uid="{00000000-0005-0000-0000-000039020000}"/>
    <cellStyle name="Comma 43 3" xfId="85" xr:uid="{00000000-0005-0000-0000-00003A020000}"/>
    <cellStyle name="Comma 43 3 2" xfId="88" xr:uid="{00000000-0005-0000-0000-00003B020000}"/>
    <cellStyle name="Comma 43 3 2 2" xfId="680" xr:uid="{00000000-0005-0000-0000-00003C020000}"/>
    <cellStyle name="Comma 43 3 2 2 2" xfId="1057" xr:uid="{00000000-0005-0000-0000-00003D020000}"/>
    <cellStyle name="Comma 43 3 2 2 2 2" xfId="1787" xr:uid="{00000000-0005-0000-0000-00003E020000}"/>
    <cellStyle name="Comma 43 3 2 2 3" xfId="1484" xr:uid="{00000000-0005-0000-0000-00003F020000}"/>
    <cellStyle name="Comma 43 3 2 2 3 2" xfId="1895" xr:uid="{00000000-0005-0000-0000-000040020000}"/>
    <cellStyle name="Comma 43 3 2 2 4" xfId="1701" xr:uid="{00000000-0005-0000-0000-000041020000}"/>
    <cellStyle name="Comma 43 3 2 3" xfId="448" xr:uid="{00000000-0005-0000-0000-000042020000}"/>
    <cellStyle name="Comma 43 3 2 3 2" xfId="1254" xr:uid="{00000000-0005-0000-0000-000043020000}"/>
    <cellStyle name="Comma 43 3 2 3 2 2" xfId="1845" xr:uid="{00000000-0005-0000-0000-000044020000}"/>
    <cellStyle name="Comma 43 3 2 3 3" xfId="1651" xr:uid="{00000000-0005-0000-0000-000045020000}"/>
    <cellStyle name="Comma 43 3 2 4" xfId="827" xr:uid="{00000000-0005-0000-0000-000046020000}"/>
    <cellStyle name="Comma 43 3 2 4 2" xfId="1737" xr:uid="{00000000-0005-0000-0000-000047020000}"/>
    <cellStyle name="Comma 43 3 2 5" xfId="1102" xr:uid="{00000000-0005-0000-0000-000048020000}"/>
    <cellStyle name="Comma 43 3 2 5 2" xfId="1804" xr:uid="{00000000-0005-0000-0000-000049020000}"/>
    <cellStyle name="Comma 43 3 2 6" xfId="1553" xr:uid="{00000000-0005-0000-0000-00004A020000}"/>
    <cellStyle name="Comma 43 3 3" xfId="100" xr:uid="{00000000-0005-0000-0000-00004B020000}"/>
    <cellStyle name="Comma 43 3 3 2" xfId="622" xr:uid="{00000000-0005-0000-0000-00004C020000}"/>
    <cellStyle name="Comma 43 3 3 2 2" xfId="999" xr:uid="{00000000-0005-0000-0000-00004D020000}"/>
    <cellStyle name="Comma 43 3 3 2 2 2" xfId="1774" xr:uid="{00000000-0005-0000-0000-00004E020000}"/>
    <cellStyle name="Comma 43 3 3 2 3" xfId="1426" xr:uid="{00000000-0005-0000-0000-00004F020000}"/>
    <cellStyle name="Comma 43 3 3 2 3 2" xfId="1882" xr:uid="{00000000-0005-0000-0000-000050020000}"/>
    <cellStyle name="Comma 43 3 3 2 4" xfId="1688" xr:uid="{00000000-0005-0000-0000-000051020000}"/>
    <cellStyle name="Comma 43 3 3 3" xfId="709" xr:uid="{00000000-0005-0000-0000-000052020000}"/>
    <cellStyle name="Comma 43 3 3 3 2" xfId="1083" xr:uid="{00000000-0005-0000-0000-000053020000}"/>
    <cellStyle name="Comma 43 3 3 3 2 2" xfId="1795" xr:uid="{00000000-0005-0000-0000-000054020000}"/>
    <cellStyle name="Comma 43 3 3 3 3" xfId="1510" xr:uid="{00000000-0005-0000-0000-000055020000}"/>
    <cellStyle name="Comma 43 3 3 3 3 2" xfId="1903" xr:uid="{00000000-0005-0000-0000-000056020000}"/>
    <cellStyle name="Comma 43 3 3 3 4" xfId="1710" xr:uid="{00000000-0005-0000-0000-000057020000}"/>
    <cellStyle name="Comma 43 3 3 4" xfId="506" xr:uid="{00000000-0005-0000-0000-000058020000}"/>
    <cellStyle name="Comma 43 3 3 4 2" xfId="1311" xr:uid="{00000000-0005-0000-0000-000059020000}"/>
    <cellStyle name="Comma 43 3 3 4 2 2" xfId="1857" xr:uid="{00000000-0005-0000-0000-00005A020000}"/>
    <cellStyle name="Comma 43 3 3 4 3" xfId="1663" xr:uid="{00000000-0005-0000-0000-00005B020000}"/>
    <cellStyle name="Comma 43 3 3 5" xfId="884" xr:uid="{00000000-0005-0000-0000-00005C020000}"/>
    <cellStyle name="Comma 43 3 3 5 2" xfId="1749" xr:uid="{00000000-0005-0000-0000-00005D020000}"/>
    <cellStyle name="Comma 43 3 3 6" xfId="1113" xr:uid="{00000000-0005-0000-0000-00005E020000}"/>
    <cellStyle name="Comma 43 3 3 6 2" xfId="1808" xr:uid="{00000000-0005-0000-0000-00005F020000}"/>
    <cellStyle name="Comma 43 3 3 7" xfId="1557" xr:uid="{00000000-0005-0000-0000-000060020000}"/>
    <cellStyle name="Comma 43 3 4" xfId="565" xr:uid="{00000000-0005-0000-0000-000061020000}"/>
    <cellStyle name="Comma 43 3 4 2" xfId="942" xr:uid="{00000000-0005-0000-0000-000062020000}"/>
    <cellStyle name="Comma 43 3 4 2 2" xfId="1762" xr:uid="{00000000-0005-0000-0000-000063020000}"/>
    <cellStyle name="Comma 43 3 4 3" xfId="1369" xr:uid="{00000000-0005-0000-0000-000064020000}"/>
    <cellStyle name="Comma 43 3 4 3 2" xfId="1870" xr:uid="{00000000-0005-0000-0000-000065020000}"/>
    <cellStyle name="Comma 43 3 4 4" xfId="1676" xr:uid="{00000000-0005-0000-0000-000066020000}"/>
    <cellStyle name="Comma 43 3 5" xfId="388" xr:uid="{00000000-0005-0000-0000-000067020000}"/>
    <cellStyle name="Comma 43 3 5 2" xfId="1196" xr:uid="{00000000-0005-0000-0000-000068020000}"/>
    <cellStyle name="Comma 43 3 5 2 2" xfId="1832" xr:uid="{00000000-0005-0000-0000-000069020000}"/>
    <cellStyle name="Comma 43 3 5 3" xfId="1638" xr:uid="{00000000-0005-0000-0000-00006A020000}"/>
    <cellStyle name="Comma 43 3 6" xfId="769" xr:uid="{00000000-0005-0000-0000-00006B020000}"/>
    <cellStyle name="Comma 43 3 6 2" xfId="1724" xr:uid="{00000000-0005-0000-0000-00006C020000}"/>
    <cellStyle name="Comma 43 3 7" xfId="1099" xr:uid="{00000000-0005-0000-0000-00006D020000}"/>
    <cellStyle name="Comma 43 3 7 2" xfId="1803" xr:uid="{00000000-0005-0000-0000-00006E020000}"/>
    <cellStyle name="Comma 43 3 8" xfId="1552" xr:uid="{00000000-0005-0000-0000-00006F020000}"/>
    <cellStyle name="Comma 43 4" xfId="441" xr:uid="{00000000-0005-0000-0000-000070020000}"/>
    <cellStyle name="Comma 43 4 2" xfId="673" xr:uid="{00000000-0005-0000-0000-000071020000}"/>
    <cellStyle name="Comma 43 4 2 2" xfId="1050" xr:uid="{00000000-0005-0000-0000-000072020000}"/>
    <cellStyle name="Comma 43 4 2 2 2" xfId="1785" xr:uid="{00000000-0005-0000-0000-000073020000}"/>
    <cellStyle name="Comma 43 4 2 3" xfId="1477" xr:uid="{00000000-0005-0000-0000-000074020000}"/>
    <cellStyle name="Comma 43 4 2 3 2" xfId="1893" xr:uid="{00000000-0005-0000-0000-000075020000}"/>
    <cellStyle name="Comma 43 4 2 4" xfId="1699" xr:uid="{00000000-0005-0000-0000-000076020000}"/>
    <cellStyle name="Comma 43 4 3" xfId="820" xr:uid="{00000000-0005-0000-0000-000077020000}"/>
    <cellStyle name="Comma 43 4 3 2" xfId="1735" xr:uid="{00000000-0005-0000-0000-000078020000}"/>
    <cellStyle name="Comma 43 4 4" xfId="1247" xr:uid="{00000000-0005-0000-0000-000079020000}"/>
    <cellStyle name="Comma 43 4 4 2" xfId="1843" xr:uid="{00000000-0005-0000-0000-00007A020000}"/>
    <cellStyle name="Comma 43 4 5" xfId="1649" xr:uid="{00000000-0005-0000-0000-00007B020000}"/>
    <cellStyle name="Comma 43 5" xfId="499" xr:uid="{00000000-0005-0000-0000-00007C020000}"/>
    <cellStyle name="Comma 43 5 2" xfId="615" xr:uid="{00000000-0005-0000-0000-00007D020000}"/>
    <cellStyle name="Comma 43 5 2 2" xfId="992" xr:uid="{00000000-0005-0000-0000-00007E020000}"/>
    <cellStyle name="Comma 43 5 2 2 2" xfId="1772" xr:uid="{00000000-0005-0000-0000-00007F020000}"/>
    <cellStyle name="Comma 43 5 2 3" xfId="1419" xr:uid="{00000000-0005-0000-0000-000080020000}"/>
    <cellStyle name="Comma 43 5 2 3 2" xfId="1880" xr:uid="{00000000-0005-0000-0000-000081020000}"/>
    <cellStyle name="Comma 43 5 2 4" xfId="1686" xr:uid="{00000000-0005-0000-0000-000082020000}"/>
    <cellStyle name="Comma 43 5 3" xfId="877" xr:uid="{00000000-0005-0000-0000-000083020000}"/>
    <cellStyle name="Comma 43 5 3 2" xfId="1747" xr:uid="{00000000-0005-0000-0000-000084020000}"/>
    <cellStyle name="Comma 43 5 4" xfId="1304" xr:uid="{00000000-0005-0000-0000-000085020000}"/>
    <cellStyle name="Comma 43 5 4 2" xfId="1855" xr:uid="{00000000-0005-0000-0000-000086020000}"/>
    <cellStyle name="Comma 43 5 5" xfId="1661" xr:uid="{00000000-0005-0000-0000-000087020000}"/>
    <cellStyle name="Comma 43 6" xfId="558" xr:uid="{00000000-0005-0000-0000-000088020000}"/>
    <cellStyle name="Comma 43 6 2" xfId="935" xr:uid="{00000000-0005-0000-0000-000089020000}"/>
    <cellStyle name="Comma 43 6 2 2" xfId="1760" xr:uid="{00000000-0005-0000-0000-00008A020000}"/>
    <cellStyle name="Comma 43 6 3" xfId="1362" xr:uid="{00000000-0005-0000-0000-00008B020000}"/>
    <cellStyle name="Comma 43 6 3 2" xfId="1868" xr:uid="{00000000-0005-0000-0000-00008C020000}"/>
    <cellStyle name="Comma 43 6 4" xfId="1674" xr:uid="{00000000-0005-0000-0000-00008D020000}"/>
    <cellStyle name="Comma 43 7" xfId="762" xr:uid="{00000000-0005-0000-0000-00008E020000}"/>
    <cellStyle name="Comma 43 7 2" xfId="1722" xr:uid="{00000000-0005-0000-0000-00008F020000}"/>
    <cellStyle name="Comma 43 8" xfId="1189" xr:uid="{00000000-0005-0000-0000-000090020000}"/>
    <cellStyle name="Comma 43 8 2" xfId="1830" xr:uid="{00000000-0005-0000-0000-000091020000}"/>
    <cellStyle name="Comma 43 9" xfId="1636" xr:uid="{00000000-0005-0000-0000-000092020000}"/>
    <cellStyle name="Comma 44" xfId="694" xr:uid="{00000000-0005-0000-0000-000093020000}"/>
    <cellStyle name="Comma 44 2" xfId="1069" xr:uid="{00000000-0005-0000-0000-000094020000}"/>
    <cellStyle name="Comma 44 2 2" xfId="1790" xr:uid="{00000000-0005-0000-0000-000095020000}"/>
    <cellStyle name="Comma 44 3" xfId="1496" xr:uid="{00000000-0005-0000-0000-000096020000}"/>
    <cellStyle name="Comma 44 3 2" xfId="1898" xr:uid="{00000000-0005-0000-0000-000097020000}"/>
    <cellStyle name="Comma 44 4" xfId="1705" xr:uid="{00000000-0005-0000-0000-000098020000}"/>
    <cellStyle name="Comma 45" xfId="697" xr:uid="{00000000-0005-0000-0000-000099020000}"/>
    <cellStyle name="Comma 45 2" xfId="1072" xr:uid="{00000000-0005-0000-0000-00009A020000}"/>
    <cellStyle name="Comma 45 2 2" xfId="1791" xr:uid="{00000000-0005-0000-0000-00009B020000}"/>
    <cellStyle name="Comma 45 3" xfId="1499" xr:uid="{00000000-0005-0000-0000-00009C020000}"/>
    <cellStyle name="Comma 45 3 2" xfId="1899" xr:uid="{00000000-0005-0000-0000-00009D020000}"/>
    <cellStyle name="Comma 45 4" xfId="1706" xr:uid="{00000000-0005-0000-0000-00009E020000}"/>
    <cellStyle name="Comma 46" xfId="703" xr:uid="{00000000-0005-0000-0000-00009F020000}"/>
    <cellStyle name="Comma 46 2" xfId="1077" xr:uid="{00000000-0005-0000-0000-0000A0020000}"/>
    <cellStyle name="Comma 46 2 2" xfId="1792" xr:uid="{00000000-0005-0000-0000-0000A1020000}"/>
    <cellStyle name="Comma 46 3" xfId="1504" xr:uid="{00000000-0005-0000-0000-0000A2020000}"/>
    <cellStyle name="Comma 46 3 2" xfId="1900" xr:uid="{00000000-0005-0000-0000-0000A3020000}"/>
    <cellStyle name="Comma 46 4" xfId="1707" xr:uid="{00000000-0005-0000-0000-0000A4020000}"/>
    <cellStyle name="Comma 47" xfId="91" xr:uid="{00000000-0005-0000-0000-0000A5020000}"/>
    <cellStyle name="Comma 47 2" xfId="397" xr:uid="{00000000-0005-0000-0000-0000A6020000}"/>
    <cellStyle name="Comma 47 2 2" xfId="630" xr:uid="{00000000-0005-0000-0000-0000A7020000}"/>
    <cellStyle name="Comma 47 2 2 2" xfId="1007" xr:uid="{00000000-0005-0000-0000-0000A8020000}"/>
    <cellStyle name="Comma 47 2 2 2 2" xfId="1776" xr:uid="{00000000-0005-0000-0000-0000A9020000}"/>
    <cellStyle name="Comma 47 2 2 3" xfId="1434" xr:uid="{00000000-0005-0000-0000-0000AA020000}"/>
    <cellStyle name="Comma 47 2 2 3 2" xfId="1884" xr:uid="{00000000-0005-0000-0000-0000AB020000}"/>
    <cellStyle name="Comma 47 2 2 4" xfId="1690" xr:uid="{00000000-0005-0000-0000-0000AC020000}"/>
    <cellStyle name="Comma 47 2 3" xfId="777" xr:uid="{00000000-0005-0000-0000-0000AD020000}"/>
    <cellStyle name="Comma 47 2 3 2" xfId="1726" xr:uid="{00000000-0005-0000-0000-0000AE020000}"/>
    <cellStyle name="Comma 47 2 4" xfId="1204" xr:uid="{00000000-0005-0000-0000-0000AF020000}"/>
    <cellStyle name="Comma 47 2 4 2" xfId="1834" xr:uid="{00000000-0005-0000-0000-0000B0020000}"/>
    <cellStyle name="Comma 47 2 5" xfId="1640" xr:uid="{00000000-0005-0000-0000-0000B1020000}"/>
    <cellStyle name="Comma 47 3" xfId="455" xr:uid="{00000000-0005-0000-0000-0000B2020000}"/>
    <cellStyle name="Comma 47 3 2" xfId="572" xr:uid="{00000000-0005-0000-0000-0000B3020000}"/>
    <cellStyle name="Comma 47 3 2 2" xfId="949" xr:uid="{00000000-0005-0000-0000-0000B4020000}"/>
    <cellStyle name="Comma 47 3 2 2 2" xfId="1763" xr:uid="{00000000-0005-0000-0000-0000B5020000}"/>
    <cellStyle name="Comma 47 3 2 3" xfId="1376" xr:uid="{00000000-0005-0000-0000-0000B6020000}"/>
    <cellStyle name="Comma 47 3 2 3 2" xfId="1871" xr:uid="{00000000-0005-0000-0000-0000B7020000}"/>
    <cellStyle name="Comma 47 3 2 4" xfId="1677" xr:uid="{00000000-0005-0000-0000-0000B8020000}"/>
    <cellStyle name="Comma 47 3 3" xfId="834" xr:uid="{00000000-0005-0000-0000-0000B9020000}"/>
    <cellStyle name="Comma 47 3 3 2" xfId="1738" xr:uid="{00000000-0005-0000-0000-0000BA020000}"/>
    <cellStyle name="Comma 47 3 4" xfId="1261" xr:uid="{00000000-0005-0000-0000-0000BB020000}"/>
    <cellStyle name="Comma 47 3 4 2" xfId="1846" xr:uid="{00000000-0005-0000-0000-0000BC020000}"/>
    <cellStyle name="Comma 47 3 5" xfId="1652" xr:uid="{00000000-0005-0000-0000-0000BD020000}"/>
    <cellStyle name="Comma 47 4" xfId="515" xr:uid="{00000000-0005-0000-0000-0000BE020000}"/>
    <cellStyle name="Comma 47 4 2" xfId="892" xr:uid="{00000000-0005-0000-0000-0000BF020000}"/>
    <cellStyle name="Comma 47 4 2 2" xfId="1751" xr:uid="{00000000-0005-0000-0000-0000C0020000}"/>
    <cellStyle name="Comma 47 4 3" xfId="1319" xr:uid="{00000000-0005-0000-0000-0000C1020000}"/>
    <cellStyle name="Comma 47 4 3 2" xfId="1859" xr:uid="{00000000-0005-0000-0000-0000C2020000}"/>
    <cellStyle name="Comma 47 4 4" xfId="1665" xr:uid="{00000000-0005-0000-0000-0000C3020000}"/>
    <cellStyle name="Comma 47 5" xfId="706" xr:uid="{00000000-0005-0000-0000-0000C4020000}"/>
    <cellStyle name="Comma 47 5 2" xfId="1080" xr:uid="{00000000-0005-0000-0000-0000C5020000}"/>
    <cellStyle name="Comma 47 5 2 2" xfId="1793" xr:uid="{00000000-0005-0000-0000-0000C6020000}"/>
    <cellStyle name="Comma 47 5 3" xfId="1507" xr:uid="{00000000-0005-0000-0000-0000C7020000}"/>
    <cellStyle name="Comma 47 5 3 2" xfId="1901" xr:uid="{00000000-0005-0000-0000-0000C8020000}"/>
    <cellStyle name="Comma 47 5 4" xfId="1708" xr:uid="{00000000-0005-0000-0000-0000C9020000}"/>
    <cellStyle name="Comma 47 6" xfId="173" xr:uid="{00000000-0005-0000-0000-0000CA020000}"/>
    <cellStyle name="Comma 47 6 2" xfId="1146" xr:uid="{00000000-0005-0000-0000-0000CB020000}"/>
    <cellStyle name="Comma 47 6 2 2" xfId="1821" xr:uid="{00000000-0005-0000-0000-0000CC020000}"/>
    <cellStyle name="Comma 47 6 3" xfId="1582" xr:uid="{00000000-0005-0000-0000-0000CD020000}"/>
    <cellStyle name="Comma 47 7" xfId="719" xr:uid="{00000000-0005-0000-0000-0000CE020000}"/>
    <cellStyle name="Comma 47 7 2" xfId="1713" xr:uid="{00000000-0005-0000-0000-0000CF020000}"/>
    <cellStyle name="Comma 47 8" xfId="1105" xr:uid="{00000000-0005-0000-0000-0000D0020000}"/>
    <cellStyle name="Comma 47 8 2" xfId="1805" xr:uid="{00000000-0005-0000-0000-0000D1020000}"/>
    <cellStyle name="Comma 47 9" xfId="1554" xr:uid="{00000000-0005-0000-0000-0000D2020000}"/>
    <cellStyle name="Comma 48" xfId="712" xr:uid="{00000000-0005-0000-0000-0000D3020000}"/>
    <cellStyle name="Comma 48 2" xfId="1711" xr:uid="{00000000-0005-0000-0000-0000D4020000}"/>
    <cellStyle name="Comma 49" xfId="1088" xr:uid="{00000000-0005-0000-0000-0000D5020000}"/>
    <cellStyle name="Comma 49 2" xfId="1799" xr:uid="{00000000-0005-0000-0000-0000D6020000}"/>
    <cellStyle name="Comma 5" xfId="16" xr:uid="{00000000-0005-0000-0000-0000D7020000}"/>
    <cellStyle name="Comma 5 10" xfId="296" xr:uid="{00000000-0005-0000-0000-0000D8020000}"/>
    <cellStyle name="Comma 5 11" xfId="297" xr:uid="{00000000-0005-0000-0000-0000D9020000}"/>
    <cellStyle name="Comma 5 12" xfId="298" xr:uid="{00000000-0005-0000-0000-0000DA020000}"/>
    <cellStyle name="Comma 5 13" xfId="1108" xr:uid="{00000000-0005-0000-0000-0000DB020000}"/>
    <cellStyle name="Comma 5 13 2" xfId="1806" xr:uid="{00000000-0005-0000-0000-0000DC020000}"/>
    <cellStyle name="Comma 5 14" xfId="93" xr:uid="{00000000-0005-0000-0000-0000DD020000}"/>
    <cellStyle name="Comma 5 14 2" xfId="1555" xr:uid="{00000000-0005-0000-0000-0000DE020000}"/>
    <cellStyle name="Comma 5 2" xfId="29" xr:uid="{00000000-0005-0000-0000-0000DF020000}"/>
    <cellStyle name="Comma 5 2 2" xfId="220" xr:uid="{00000000-0005-0000-0000-0000E0020000}"/>
    <cellStyle name="Comma 5 2 3" xfId="82" xr:uid="{00000000-0005-0000-0000-0000E1020000}"/>
    <cellStyle name="Comma 5 2 4" xfId="1533" xr:uid="{00000000-0005-0000-0000-0000E2020000}"/>
    <cellStyle name="Comma 5 3" xfId="221" xr:uid="{00000000-0005-0000-0000-0000E3020000}"/>
    <cellStyle name="Comma 5 4" xfId="299" xr:uid="{00000000-0005-0000-0000-0000E4020000}"/>
    <cellStyle name="Comma 5 5" xfId="300" xr:uid="{00000000-0005-0000-0000-0000E5020000}"/>
    <cellStyle name="Comma 5 6" xfId="301" xr:uid="{00000000-0005-0000-0000-0000E6020000}"/>
    <cellStyle name="Comma 5 7" xfId="302" xr:uid="{00000000-0005-0000-0000-0000E7020000}"/>
    <cellStyle name="Comma 5 8" xfId="303" xr:uid="{00000000-0005-0000-0000-0000E8020000}"/>
    <cellStyle name="Comma 5 9" xfId="304" xr:uid="{00000000-0005-0000-0000-0000E9020000}"/>
    <cellStyle name="Comma 50" xfId="713" xr:uid="{00000000-0005-0000-0000-0000EA020000}"/>
    <cellStyle name="Comma 50 2" xfId="1712" xr:uid="{00000000-0005-0000-0000-0000EB020000}"/>
    <cellStyle name="Comma 51" xfId="1087" xr:uid="{00000000-0005-0000-0000-0000EC020000}"/>
    <cellStyle name="Comma 51 2" xfId="1798" xr:uid="{00000000-0005-0000-0000-0000ED020000}"/>
    <cellStyle name="Comma 52" xfId="1515" xr:uid="{00000000-0005-0000-0000-0000EE020000}"/>
    <cellStyle name="Comma 52 2" xfId="1904" xr:uid="{00000000-0005-0000-0000-0000EF020000}"/>
    <cellStyle name="Comma 53" xfId="1517" xr:uid="{00000000-0005-0000-0000-0000F0020000}"/>
    <cellStyle name="Comma 53 2" xfId="1906" xr:uid="{00000000-0005-0000-0000-0000F1020000}"/>
    <cellStyle name="Comma 54" xfId="1085" xr:uid="{00000000-0005-0000-0000-0000F2020000}"/>
    <cellStyle name="Comma 54 2" xfId="1796" xr:uid="{00000000-0005-0000-0000-0000F3020000}"/>
    <cellStyle name="Comma 55" xfId="1086" xr:uid="{00000000-0005-0000-0000-0000F4020000}"/>
    <cellStyle name="Comma 55 2" xfId="1797" xr:uid="{00000000-0005-0000-0000-0000F5020000}"/>
    <cellStyle name="Comma 56" xfId="1516" xr:uid="{00000000-0005-0000-0000-0000F6020000}"/>
    <cellStyle name="Comma 56 2" xfId="1905" xr:uid="{00000000-0005-0000-0000-0000F7020000}"/>
    <cellStyle name="Comma 57" xfId="1518" xr:uid="{00000000-0005-0000-0000-0000F8020000}"/>
    <cellStyle name="Comma 57 2" xfId="1907" xr:uid="{00000000-0005-0000-0000-0000F9020000}"/>
    <cellStyle name="Comma 58" xfId="56" xr:uid="{00000000-0005-0000-0000-0000FA020000}"/>
    <cellStyle name="Comma 58 2" xfId="1538" xr:uid="{00000000-0005-0000-0000-0000FB020000}"/>
    <cellStyle name="Comma 59" xfId="1523" xr:uid="{00000000-0005-0000-0000-0000FC020000}"/>
    <cellStyle name="Comma 59 2" xfId="1910" xr:uid="{00000000-0005-0000-0000-0000FD020000}"/>
    <cellStyle name="Comma 6" xfId="79" xr:uid="{00000000-0005-0000-0000-0000FE020000}"/>
    <cellStyle name="Comma 6 10" xfId="305" xr:uid="{00000000-0005-0000-0000-0000FF020000}"/>
    <cellStyle name="Comma 6 10 2" xfId="1624" xr:uid="{00000000-0005-0000-0000-000000030000}"/>
    <cellStyle name="Comma 6 11" xfId="306" xr:uid="{00000000-0005-0000-0000-000001030000}"/>
    <cellStyle name="Comma 6 11 2" xfId="1625" xr:uid="{00000000-0005-0000-0000-000002030000}"/>
    <cellStyle name="Comma 6 12" xfId="1547" xr:uid="{00000000-0005-0000-0000-000003030000}"/>
    <cellStyle name="Comma 6 2" xfId="307" xr:uid="{00000000-0005-0000-0000-000004030000}"/>
    <cellStyle name="Comma 6 2 2" xfId="421" xr:uid="{00000000-0005-0000-0000-000005030000}"/>
    <cellStyle name="Comma 6 2 2 2" xfId="653" xr:uid="{00000000-0005-0000-0000-000006030000}"/>
    <cellStyle name="Comma 6 2 2 2 2" xfId="1030" xr:uid="{00000000-0005-0000-0000-000007030000}"/>
    <cellStyle name="Comma 6 2 2 2 2 2" xfId="1784" xr:uid="{00000000-0005-0000-0000-000008030000}"/>
    <cellStyle name="Comma 6 2 2 2 3" xfId="1457" xr:uid="{00000000-0005-0000-0000-000009030000}"/>
    <cellStyle name="Comma 6 2 2 2 3 2" xfId="1892" xr:uid="{00000000-0005-0000-0000-00000A030000}"/>
    <cellStyle name="Comma 6 2 2 2 4" xfId="1698" xr:uid="{00000000-0005-0000-0000-00000B030000}"/>
    <cellStyle name="Comma 6 2 2 3" xfId="800" xr:uid="{00000000-0005-0000-0000-00000C030000}"/>
    <cellStyle name="Comma 6 2 2 3 2" xfId="1734" xr:uid="{00000000-0005-0000-0000-00000D030000}"/>
    <cellStyle name="Comma 6 2 2 4" xfId="1227" xr:uid="{00000000-0005-0000-0000-00000E030000}"/>
    <cellStyle name="Comma 6 2 2 4 2" xfId="1842" xr:uid="{00000000-0005-0000-0000-00000F030000}"/>
    <cellStyle name="Comma 6 2 2 5" xfId="1648" xr:uid="{00000000-0005-0000-0000-000010030000}"/>
    <cellStyle name="Comma 6 2 3" xfId="479" xr:uid="{00000000-0005-0000-0000-000011030000}"/>
    <cellStyle name="Comma 6 2 3 2" xfId="595" xr:uid="{00000000-0005-0000-0000-000012030000}"/>
    <cellStyle name="Comma 6 2 3 2 2" xfId="972" xr:uid="{00000000-0005-0000-0000-000013030000}"/>
    <cellStyle name="Comma 6 2 3 2 2 2" xfId="1771" xr:uid="{00000000-0005-0000-0000-000014030000}"/>
    <cellStyle name="Comma 6 2 3 2 3" xfId="1399" xr:uid="{00000000-0005-0000-0000-000015030000}"/>
    <cellStyle name="Comma 6 2 3 2 3 2" xfId="1879" xr:uid="{00000000-0005-0000-0000-000016030000}"/>
    <cellStyle name="Comma 6 2 3 2 4" xfId="1685" xr:uid="{00000000-0005-0000-0000-000017030000}"/>
    <cellStyle name="Comma 6 2 3 3" xfId="857" xr:uid="{00000000-0005-0000-0000-000018030000}"/>
    <cellStyle name="Comma 6 2 3 3 2" xfId="1746" xr:uid="{00000000-0005-0000-0000-000019030000}"/>
    <cellStyle name="Comma 6 2 3 4" xfId="1284" xr:uid="{00000000-0005-0000-0000-00001A030000}"/>
    <cellStyle name="Comma 6 2 3 4 2" xfId="1854" xr:uid="{00000000-0005-0000-0000-00001B030000}"/>
    <cellStyle name="Comma 6 2 3 5" xfId="1660" xr:uid="{00000000-0005-0000-0000-00001C030000}"/>
    <cellStyle name="Comma 6 2 4" xfId="538" xr:uid="{00000000-0005-0000-0000-00001D030000}"/>
    <cellStyle name="Comma 6 2 4 2" xfId="915" xr:uid="{00000000-0005-0000-0000-00001E030000}"/>
    <cellStyle name="Comma 6 2 4 2 2" xfId="1759" xr:uid="{00000000-0005-0000-0000-00001F030000}"/>
    <cellStyle name="Comma 6 2 4 3" xfId="1342" xr:uid="{00000000-0005-0000-0000-000020030000}"/>
    <cellStyle name="Comma 6 2 4 3 2" xfId="1867" xr:uid="{00000000-0005-0000-0000-000021030000}"/>
    <cellStyle name="Comma 6 2 4 4" xfId="1673" xr:uid="{00000000-0005-0000-0000-000022030000}"/>
    <cellStyle name="Comma 6 2 5" xfId="742" xr:uid="{00000000-0005-0000-0000-000023030000}"/>
    <cellStyle name="Comma 6 2 5 2" xfId="1721" xr:uid="{00000000-0005-0000-0000-000024030000}"/>
    <cellStyle name="Comma 6 2 6" xfId="1169" xr:uid="{00000000-0005-0000-0000-000025030000}"/>
    <cellStyle name="Comma 6 2 6 2" xfId="1829" xr:uid="{00000000-0005-0000-0000-000026030000}"/>
    <cellStyle name="Comma 6 2 7" xfId="1626" xr:uid="{00000000-0005-0000-0000-000027030000}"/>
    <cellStyle name="Comma 6 3" xfId="308" xr:uid="{00000000-0005-0000-0000-000028030000}"/>
    <cellStyle name="Comma 6 3 2" xfId="1627" xr:uid="{00000000-0005-0000-0000-000029030000}"/>
    <cellStyle name="Comma 6 4" xfId="309" xr:uid="{00000000-0005-0000-0000-00002A030000}"/>
    <cellStyle name="Comma 6 4 2" xfId="1628" xr:uid="{00000000-0005-0000-0000-00002B030000}"/>
    <cellStyle name="Comma 6 5" xfId="310" xr:uid="{00000000-0005-0000-0000-00002C030000}"/>
    <cellStyle name="Comma 6 5 2" xfId="1629" xr:uid="{00000000-0005-0000-0000-00002D030000}"/>
    <cellStyle name="Comma 6 6" xfId="311" xr:uid="{00000000-0005-0000-0000-00002E030000}"/>
    <cellStyle name="Comma 6 6 2" xfId="1630" xr:uid="{00000000-0005-0000-0000-00002F030000}"/>
    <cellStyle name="Comma 6 7" xfId="312" xr:uid="{00000000-0005-0000-0000-000030030000}"/>
    <cellStyle name="Comma 6 7 2" xfId="1631" xr:uid="{00000000-0005-0000-0000-000031030000}"/>
    <cellStyle name="Comma 6 8" xfId="313" xr:uid="{00000000-0005-0000-0000-000032030000}"/>
    <cellStyle name="Comma 6 8 2" xfId="1632" xr:uid="{00000000-0005-0000-0000-000033030000}"/>
    <cellStyle name="Comma 6 9" xfId="314" xr:uid="{00000000-0005-0000-0000-000034030000}"/>
    <cellStyle name="Comma 6 9 2" xfId="1633" xr:uid="{00000000-0005-0000-0000-000035030000}"/>
    <cellStyle name="Comma 60" xfId="1522" xr:uid="{00000000-0005-0000-0000-000036030000}"/>
    <cellStyle name="Comma 60 2" xfId="1909" xr:uid="{00000000-0005-0000-0000-000037030000}"/>
    <cellStyle name="Comma 61" xfId="1525" xr:uid="{00000000-0005-0000-0000-000038030000}"/>
    <cellStyle name="Comma 61 2" xfId="1912" xr:uid="{00000000-0005-0000-0000-000039030000}"/>
    <cellStyle name="Comma 62" xfId="1519" xr:uid="{00000000-0005-0000-0000-00003A030000}"/>
    <cellStyle name="Comma 62 2" xfId="1908" xr:uid="{00000000-0005-0000-0000-00003B030000}"/>
    <cellStyle name="Comma 63" xfId="1536" xr:uid="{00000000-0005-0000-0000-00003C030000}"/>
    <cellStyle name="Comma 7" xfId="97" xr:uid="{00000000-0005-0000-0000-00003D030000}"/>
    <cellStyle name="Comma 7 2" xfId="222" xr:uid="{00000000-0005-0000-0000-00003E030000}"/>
    <cellStyle name="Comma 7 2 2" xfId="133" xr:uid="{00000000-0005-0000-0000-00003F030000}"/>
    <cellStyle name="Comma 7 2 2 2" xfId="1571" xr:uid="{00000000-0005-0000-0000-000040030000}"/>
    <cellStyle name="Comma 7 3" xfId="158" xr:uid="{00000000-0005-0000-0000-000041030000}"/>
    <cellStyle name="Comma 7 3 2" xfId="1580" xr:uid="{00000000-0005-0000-0000-000042030000}"/>
    <cellStyle name="Comma 7 4" xfId="1110" xr:uid="{00000000-0005-0000-0000-000043030000}"/>
    <cellStyle name="Comma 7 4 2" xfId="1807" xr:uid="{00000000-0005-0000-0000-000044030000}"/>
    <cellStyle name="Comma 7 5" xfId="1556" xr:uid="{00000000-0005-0000-0000-000045030000}"/>
    <cellStyle name="Comma 74" xfId="1524" xr:uid="{00000000-0005-0000-0000-000046030000}"/>
    <cellStyle name="Comma 74 2" xfId="1911" xr:uid="{00000000-0005-0000-0000-000047030000}"/>
    <cellStyle name="Comma 8" xfId="105" xr:uid="{00000000-0005-0000-0000-000048030000}"/>
    <cellStyle name="Comma 8 2" xfId="315" xr:uid="{00000000-0005-0000-0000-000049030000}"/>
    <cellStyle name="Comma 8 2 2" xfId="1634" xr:uid="{00000000-0005-0000-0000-00004A030000}"/>
    <cellStyle name="Comma 8 3" xfId="316" xr:uid="{00000000-0005-0000-0000-00004B030000}"/>
    <cellStyle name="Comma 8 3 2" xfId="1635" xr:uid="{00000000-0005-0000-0000-00004C030000}"/>
    <cellStyle name="Comma 8 4" xfId="159" xr:uid="{00000000-0005-0000-0000-00004D030000}"/>
    <cellStyle name="Comma 8 5" xfId="1117" xr:uid="{00000000-0005-0000-0000-00004E030000}"/>
    <cellStyle name="Comma 8 5 2" xfId="1809" xr:uid="{00000000-0005-0000-0000-00004F030000}"/>
    <cellStyle name="Comma 8 6" xfId="1558" xr:uid="{00000000-0005-0000-0000-000050030000}"/>
    <cellStyle name="Comma 9" xfId="112" xr:uid="{00000000-0005-0000-0000-000051030000}"/>
    <cellStyle name="Comma 9 2" xfId="160" xr:uid="{00000000-0005-0000-0000-000052030000}"/>
    <cellStyle name="Comma 9 3" xfId="1121" xr:uid="{00000000-0005-0000-0000-000053030000}"/>
    <cellStyle name="Comma 9 3 2" xfId="1811" xr:uid="{00000000-0005-0000-0000-000054030000}"/>
    <cellStyle name="Comma 9 4" xfId="1561" xr:uid="{00000000-0005-0000-0000-000055030000}"/>
    <cellStyle name="Comma_Contract 4 BoQ REV 0 " xfId="1917" xr:uid="{00000000-0005-0000-0000-000056030000}"/>
    <cellStyle name="Currency 2" xfId="223" xr:uid="{00000000-0005-0000-0000-000057030000}"/>
    <cellStyle name="Currency 2 2" xfId="414" xr:uid="{00000000-0005-0000-0000-000058030000}"/>
    <cellStyle name="Currency 2 2 2" xfId="646" xr:uid="{00000000-0005-0000-0000-000059030000}"/>
    <cellStyle name="Currency 2 2 2 2" xfId="1023" xr:uid="{00000000-0005-0000-0000-00005A030000}"/>
    <cellStyle name="Currency 2 2 2 3" xfId="1450" xr:uid="{00000000-0005-0000-0000-00005B030000}"/>
    <cellStyle name="Currency 2 2 3" xfId="793" xr:uid="{00000000-0005-0000-0000-00005C030000}"/>
    <cellStyle name="Currency 2 2 4" xfId="1220" xr:uid="{00000000-0005-0000-0000-00005D030000}"/>
    <cellStyle name="Currency 2 3" xfId="472" xr:uid="{00000000-0005-0000-0000-00005E030000}"/>
    <cellStyle name="Currency 2 3 2" xfId="588" xr:uid="{00000000-0005-0000-0000-00005F030000}"/>
    <cellStyle name="Currency 2 3 2 2" xfId="965" xr:uid="{00000000-0005-0000-0000-000060030000}"/>
    <cellStyle name="Currency 2 3 2 3" xfId="1392" xr:uid="{00000000-0005-0000-0000-000061030000}"/>
    <cellStyle name="Currency 2 3 3" xfId="850" xr:uid="{00000000-0005-0000-0000-000062030000}"/>
    <cellStyle name="Currency 2 3 4" xfId="1277" xr:uid="{00000000-0005-0000-0000-000063030000}"/>
    <cellStyle name="Currency 2 4" xfId="531" xr:uid="{00000000-0005-0000-0000-000064030000}"/>
    <cellStyle name="Currency 2 4 2" xfId="908" xr:uid="{00000000-0005-0000-0000-000065030000}"/>
    <cellStyle name="Currency 2 4 3" xfId="1335" xr:uid="{00000000-0005-0000-0000-000066030000}"/>
    <cellStyle name="Currency 2 5" xfId="735" xr:uid="{00000000-0005-0000-0000-000067030000}"/>
    <cellStyle name="Currency 2 6" xfId="1162" xr:uid="{00000000-0005-0000-0000-000068030000}"/>
    <cellStyle name="Dezimal_Tabelle1" xfId="161" xr:uid="{00000000-0005-0000-0000-000069030000}"/>
    <cellStyle name="Normal" xfId="0" builtinId="0"/>
    <cellStyle name="Normal 10" xfId="54" xr:uid="{00000000-0005-0000-0000-00006B030000}"/>
    <cellStyle name="Normal 10 10" xfId="387" xr:uid="{00000000-0005-0000-0000-00006C030000}"/>
    <cellStyle name="Normal 10 2" xfId="68" xr:uid="{00000000-0005-0000-0000-00006D030000}"/>
    <cellStyle name="Normal 10 2 2" xfId="24" xr:uid="{00000000-0005-0000-0000-00006E030000}"/>
    <cellStyle name="Normal 10 2 3" xfId="63" xr:uid="{00000000-0005-0000-0000-00006F030000}"/>
    <cellStyle name="Normal 10_LINE NMW 04 BOQs" xfId="317" xr:uid="{00000000-0005-0000-0000-000070030000}"/>
    <cellStyle name="Normal 11" xfId="139" xr:uid="{00000000-0005-0000-0000-000071030000}"/>
    <cellStyle name="Normal 11 2" xfId="51" xr:uid="{00000000-0005-0000-0000-000072030000}"/>
    <cellStyle name="Normal 12" xfId="59" xr:uid="{00000000-0005-0000-0000-000073030000}"/>
    <cellStyle name="Normal 12 10" xfId="717" xr:uid="{00000000-0005-0000-0000-000074030000}"/>
    <cellStyle name="Normal 12 11" xfId="1090" xr:uid="{00000000-0005-0000-0000-000075030000}"/>
    <cellStyle name="Normal 12 2" xfId="25" xr:uid="{00000000-0005-0000-0000-000076030000}"/>
    <cellStyle name="Normal 12 3" xfId="92" xr:uid="{00000000-0005-0000-0000-000077030000}"/>
    <cellStyle name="Normal 12 3 2" xfId="403" xr:uid="{00000000-0005-0000-0000-000078030000}"/>
    <cellStyle name="Normal 12 3 2 2" xfId="635" xr:uid="{00000000-0005-0000-0000-000079030000}"/>
    <cellStyle name="Normal 12 3 2 2 2" xfId="1012" xr:uid="{00000000-0005-0000-0000-00007A030000}"/>
    <cellStyle name="Normal 12 3 2 2 3" xfId="1439" xr:uid="{00000000-0005-0000-0000-00007B030000}"/>
    <cellStyle name="Normal 12 3 2 3" xfId="782" xr:uid="{00000000-0005-0000-0000-00007C030000}"/>
    <cellStyle name="Normal 12 3 2 4" xfId="1209" xr:uid="{00000000-0005-0000-0000-00007D030000}"/>
    <cellStyle name="Normal 12 3 3" xfId="461" xr:uid="{00000000-0005-0000-0000-00007E030000}"/>
    <cellStyle name="Normal 12 3 3 2" xfId="577" xr:uid="{00000000-0005-0000-0000-00007F030000}"/>
    <cellStyle name="Normal 12 3 3 2 2" xfId="954" xr:uid="{00000000-0005-0000-0000-000080030000}"/>
    <cellStyle name="Normal 12 3 3 2 3" xfId="1381" xr:uid="{00000000-0005-0000-0000-000081030000}"/>
    <cellStyle name="Normal 12 3 3 3" xfId="839" xr:uid="{00000000-0005-0000-0000-000082030000}"/>
    <cellStyle name="Normal 12 3 3 4" xfId="1266" xr:uid="{00000000-0005-0000-0000-000083030000}"/>
    <cellStyle name="Normal 12 3 4" xfId="520" xr:uid="{00000000-0005-0000-0000-000084030000}"/>
    <cellStyle name="Normal 12 3 4 2" xfId="897" xr:uid="{00000000-0005-0000-0000-000085030000}"/>
    <cellStyle name="Normal 12 3 4 3" xfId="1324" xr:uid="{00000000-0005-0000-0000-000086030000}"/>
    <cellStyle name="Normal 12 3 5" xfId="178" xr:uid="{00000000-0005-0000-0000-000087030000}"/>
    <cellStyle name="Normal 12 3 5 2" xfId="1151" xr:uid="{00000000-0005-0000-0000-000088030000}"/>
    <cellStyle name="Normal 12 3 6" xfId="724" xr:uid="{00000000-0005-0000-0000-000089030000}"/>
    <cellStyle name="Normal 12 3 7" xfId="1106" xr:uid="{00000000-0005-0000-0000-00008A030000}"/>
    <cellStyle name="Normal 12 4" xfId="119" xr:uid="{00000000-0005-0000-0000-00008B030000}"/>
    <cellStyle name="Normal 12 4 2" xfId="186" xr:uid="{00000000-0005-0000-0000-00008C030000}"/>
    <cellStyle name="Normal 12 4 3" xfId="1128" xr:uid="{00000000-0005-0000-0000-00008D030000}"/>
    <cellStyle name="Normal 12 5" xfId="395" xr:uid="{00000000-0005-0000-0000-00008E030000}"/>
    <cellStyle name="Normal 12 5 2" xfId="628" xr:uid="{00000000-0005-0000-0000-00008F030000}"/>
    <cellStyle name="Normal 12 5 2 2" xfId="1005" xr:uid="{00000000-0005-0000-0000-000090030000}"/>
    <cellStyle name="Normal 12 5 2 3" xfId="1432" xr:uid="{00000000-0005-0000-0000-000091030000}"/>
    <cellStyle name="Normal 12 5 3" xfId="775" xr:uid="{00000000-0005-0000-0000-000092030000}"/>
    <cellStyle name="Normal 12 5 4" xfId="1202" xr:uid="{00000000-0005-0000-0000-000093030000}"/>
    <cellStyle name="Normal 12 6" xfId="453" xr:uid="{00000000-0005-0000-0000-000094030000}"/>
    <cellStyle name="Normal 12 6 2" xfId="570" xr:uid="{00000000-0005-0000-0000-000095030000}"/>
    <cellStyle name="Normal 12 6 2 2" xfId="947" xr:uid="{00000000-0005-0000-0000-000096030000}"/>
    <cellStyle name="Normal 12 6 2 3" xfId="1374" xr:uid="{00000000-0005-0000-0000-000097030000}"/>
    <cellStyle name="Normal 12 6 3" xfId="832" xr:uid="{00000000-0005-0000-0000-000098030000}"/>
    <cellStyle name="Normal 12 6 4" xfId="1259" xr:uid="{00000000-0005-0000-0000-000099030000}"/>
    <cellStyle name="Normal 12 7" xfId="513" xr:uid="{00000000-0005-0000-0000-00009A030000}"/>
    <cellStyle name="Normal 12 7 2" xfId="890" xr:uid="{00000000-0005-0000-0000-00009B030000}"/>
    <cellStyle name="Normal 12 7 3" xfId="1317" xr:uid="{00000000-0005-0000-0000-00009C030000}"/>
    <cellStyle name="Normal 12 8" xfId="700" xr:uid="{00000000-0005-0000-0000-00009D030000}"/>
    <cellStyle name="Normal 12 8 2" xfId="1075" xr:uid="{00000000-0005-0000-0000-00009E030000}"/>
    <cellStyle name="Normal 12 8 3" xfId="1502" xr:uid="{00000000-0005-0000-0000-00009F030000}"/>
    <cellStyle name="Normal 12 9" xfId="170" xr:uid="{00000000-0005-0000-0000-0000A0030000}"/>
    <cellStyle name="Normal 12 9 2" xfId="1144" xr:uid="{00000000-0005-0000-0000-0000A1030000}"/>
    <cellStyle name="Normal 13" xfId="65" xr:uid="{00000000-0005-0000-0000-0000A2030000}"/>
    <cellStyle name="Normal 13 2" xfId="1" xr:uid="{00000000-0005-0000-0000-0000A3030000}"/>
    <cellStyle name="Normal 13 3" xfId="400" xr:uid="{00000000-0005-0000-0000-0000A4030000}"/>
    <cellStyle name="Normal 13 3 2" xfId="632" xr:uid="{00000000-0005-0000-0000-0000A5030000}"/>
    <cellStyle name="Normal 13 3 2 2" xfId="1009" xr:uid="{00000000-0005-0000-0000-0000A6030000}"/>
    <cellStyle name="Normal 13 3 2 3" xfId="1436" xr:uid="{00000000-0005-0000-0000-0000A7030000}"/>
    <cellStyle name="Normal 13 3 3" xfId="779" xr:uid="{00000000-0005-0000-0000-0000A8030000}"/>
    <cellStyle name="Normal 13 3 4" xfId="1206" xr:uid="{00000000-0005-0000-0000-0000A9030000}"/>
    <cellStyle name="Normal 13 4" xfId="458" xr:uid="{00000000-0005-0000-0000-0000AA030000}"/>
    <cellStyle name="Normal 13 4 2" xfId="574" xr:uid="{00000000-0005-0000-0000-0000AB030000}"/>
    <cellStyle name="Normal 13 4 2 2" xfId="951" xr:uid="{00000000-0005-0000-0000-0000AC030000}"/>
    <cellStyle name="Normal 13 4 2 3" xfId="1378" xr:uid="{00000000-0005-0000-0000-0000AD030000}"/>
    <cellStyle name="Normal 13 4 3" xfId="836" xr:uid="{00000000-0005-0000-0000-0000AE030000}"/>
    <cellStyle name="Normal 13 4 4" xfId="1263" xr:uid="{00000000-0005-0000-0000-0000AF030000}"/>
    <cellStyle name="Normal 13 5" xfId="517" xr:uid="{00000000-0005-0000-0000-0000B0030000}"/>
    <cellStyle name="Normal 13 5 2" xfId="894" xr:uid="{00000000-0005-0000-0000-0000B1030000}"/>
    <cellStyle name="Normal 13 5 3" xfId="1321" xr:uid="{00000000-0005-0000-0000-0000B2030000}"/>
    <cellStyle name="Normal 13 6" xfId="686" xr:uid="{00000000-0005-0000-0000-0000B3030000}"/>
    <cellStyle name="Normal 13 6 2" xfId="1062" xr:uid="{00000000-0005-0000-0000-0000B4030000}"/>
    <cellStyle name="Normal 13 6 3" xfId="1489" xr:uid="{00000000-0005-0000-0000-0000B5030000}"/>
    <cellStyle name="Normal 13 7" xfId="175" xr:uid="{00000000-0005-0000-0000-0000B6030000}"/>
    <cellStyle name="Normal 13 7 2" xfId="1148" xr:uid="{00000000-0005-0000-0000-0000B7030000}"/>
    <cellStyle name="Normal 13 8" xfId="721" xr:uid="{00000000-0005-0000-0000-0000B8030000}"/>
    <cellStyle name="Normal 13 9" xfId="1092" xr:uid="{00000000-0005-0000-0000-0000B9030000}"/>
    <cellStyle name="Normal 14" xfId="224" xr:uid="{00000000-0005-0000-0000-0000BA030000}"/>
    <cellStyle name="Normal 15" xfId="6" xr:uid="{00000000-0005-0000-0000-0000BB030000}"/>
    <cellStyle name="Normal 16" xfId="57" xr:uid="{00000000-0005-0000-0000-0000BC030000}"/>
    <cellStyle name="Normal 16 2" xfId="111" xr:uid="{00000000-0005-0000-0000-0000BD030000}"/>
    <cellStyle name="Normal 17" xfId="103" xr:uid="{00000000-0005-0000-0000-0000BE030000}"/>
    <cellStyle name="Normal 18" xfId="102" xr:uid="{00000000-0005-0000-0000-0000BF030000}"/>
    <cellStyle name="Normal 18 10" xfId="736" xr:uid="{00000000-0005-0000-0000-0000C0030000}"/>
    <cellStyle name="Normal 18 11" xfId="1115" xr:uid="{00000000-0005-0000-0000-0000C1030000}"/>
    <cellStyle name="Normal 18 2" xfId="67" xr:uid="{00000000-0005-0000-0000-0000C2030000}"/>
    <cellStyle name="Normal 18 2 2" xfId="318" xr:uid="{00000000-0005-0000-0000-0000C3030000}"/>
    <cellStyle name="Normal 18 2 2 2" xfId="422" xr:uid="{00000000-0005-0000-0000-0000C4030000}"/>
    <cellStyle name="Normal 18 2 2 2 2" xfId="654" xr:uid="{00000000-0005-0000-0000-0000C5030000}"/>
    <cellStyle name="Normal 18 2 2 2 2 2" xfId="1031" xr:uid="{00000000-0005-0000-0000-0000C6030000}"/>
    <cellStyle name="Normal 18 2 2 2 2 3" xfId="1458" xr:uid="{00000000-0005-0000-0000-0000C7030000}"/>
    <cellStyle name="Normal 18 2 2 2 3" xfId="801" xr:uid="{00000000-0005-0000-0000-0000C8030000}"/>
    <cellStyle name="Normal 18 2 2 2 4" xfId="1228" xr:uid="{00000000-0005-0000-0000-0000C9030000}"/>
    <cellStyle name="Normal 18 2 2 3" xfId="480" xr:uid="{00000000-0005-0000-0000-0000CA030000}"/>
    <cellStyle name="Normal 18 2 2 3 2" xfId="596" xr:uid="{00000000-0005-0000-0000-0000CB030000}"/>
    <cellStyle name="Normal 18 2 2 3 2 2" xfId="973" xr:uid="{00000000-0005-0000-0000-0000CC030000}"/>
    <cellStyle name="Normal 18 2 2 3 2 3" xfId="1400" xr:uid="{00000000-0005-0000-0000-0000CD030000}"/>
    <cellStyle name="Normal 18 2 2 3 3" xfId="858" xr:uid="{00000000-0005-0000-0000-0000CE030000}"/>
    <cellStyle name="Normal 18 2 2 3 4" xfId="1285" xr:uid="{00000000-0005-0000-0000-0000CF030000}"/>
    <cellStyle name="Normal 18 2 2 4" xfId="539" xr:uid="{00000000-0005-0000-0000-0000D0030000}"/>
    <cellStyle name="Normal 18 2 2 4 2" xfId="916" xr:uid="{00000000-0005-0000-0000-0000D1030000}"/>
    <cellStyle name="Normal 18 2 2 4 3" xfId="1343" xr:uid="{00000000-0005-0000-0000-0000D2030000}"/>
    <cellStyle name="Normal 18 2 2 5" xfId="743" xr:uid="{00000000-0005-0000-0000-0000D3030000}"/>
    <cellStyle name="Normal 18 2 2 6" xfId="1170" xr:uid="{00000000-0005-0000-0000-0000D4030000}"/>
    <cellStyle name="Normal 18 2 3" xfId="401" xr:uid="{00000000-0005-0000-0000-0000D5030000}"/>
    <cellStyle name="Normal 18 2 3 2" xfId="633" xr:uid="{00000000-0005-0000-0000-0000D6030000}"/>
    <cellStyle name="Normal 18 2 3 2 2" xfId="1010" xr:uid="{00000000-0005-0000-0000-0000D7030000}"/>
    <cellStyle name="Normal 18 2 3 2 3" xfId="1437" xr:uid="{00000000-0005-0000-0000-0000D8030000}"/>
    <cellStyle name="Normal 18 2 3 3" xfId="780" xr:uid="{00000000-0005-0000-0000-0000D9030000}"/>
    <cellStyle name="Normal 18 2 3 4" xfId="1207" xr:uid="{00000000-0005-0000-0000-0000DA030000}"/>
    <cellStyle name="Normal 18 2 4" xfId="459" xr:uid="{00000000-0005-0000-0000-0000DB030000}"/>
    <cellStyle name="Normal 18 2 4 2" xfId="575" xr:uid="{00000000-0005-0000-0000-0000DC030000}"/>
    <cellStyle name="Normal 18 2 4 2 2" xfId="952" xr:uid="{00000000-0005-0000-0000-0000DD030000}"/>
    <cellStyle name="Normal 18 2 4 2 3" xfId="1379" xr:uid="{00000000-0005-0000-0000-0000DE030000}"/>
    <cellStyle name="Normal 18 2 4 3" xfId="837" xr:uid="{00000000-0005-0000-0000-0000DF030000}"/>
    <cellStyle name="Normal 18 2 4 4" xfId="1264" xr:uid="{00000000-0005-0000-0000-0000E0030000}"/>
    <cellStyle name="Normal 18 2 5" xfId="518" xr:uid="{00000000-0005-0000-0000-0000E1030000}"/>
    <cellStyle name="Normal 18 2 5 2" xfId="895" xr:uid="{00000000-0005-0000-0000-0000E2030000}"/>
    <cellStyle name="Normal 18 2 5 3" xfId="1322" xr:uid="{00000000-0005-0000-0000-0000E3030000}"/>
    <cellStyle name="Normal 18 2 6" xfId="687" xr:uid="{00000000-0005-0000-0000-0000E4030000}"/>
    <cellStyle name="Normal 18 2 6 2" xfId="1063" xr:uid="{00000000-0005-0000-0000-0000E5030000}"/>
    <cellStyle name="Normal 18 2 6 3" xfId="1490" xr:uid="{00000000-0005-0000-0000-0000E6030000}"/>
    <cellStyle name="Normal 18 2 7" xfId="176" xr:uid="{00000000-0005-0000-0000-0000E7030000}"/>
    <cellStyle name="Normal 18 2 7 2" xfId="1149" xr:uid="{00000000-0005-0000-0000-0000E8030000}"/>
    <cellStyle name="Normal 18 2 8" xfId="722" xr:uid="{00000000-0005-0000-0000-0000E9030000}"/>
    <cellStyle name="Normal 18 2 9" xfId="1093" xr:uid="{00000000-0005-0000-0000-0000EA030000}"/>
    <cellStyle name="Normal 18 3" xfId="120" xr:uid="{00000000-0005-0000-0000-0000EB030000}"/>
    <cellStyle name="Normal 18 3 2" xfId="423" xr:uid="{00000000-0005-0000-0000-0000EC030000}"/>
    <cellStyle name="Normal 18 3 2 2" xfId="655" xr:uid="{00000000-0005-0000-0000-0000ED030000}"/>
    <cellStyle name="Normal 18 3 2 2 2" xfId="1032" xr:uid="{00000000-0005-0000-0000-0000EE030000}"/>
    <cellStyle name="Normal 18 3 2 2 3" xfId="1459" xr:uid="{00000000-0005-0000-0000-0000EF030000}"/>
    <cellStyle name="Normal 18 3 2 3" xfId="802" xr:uid="{00000000-0005-0000-0000-0000F0030000}"/>
    <cellStyle name="Normal 18 3 2 4" xfId="1229" xr:uid="{00000000-0005-0000-0000-0000F1030000}"/>
    <cellStyle name="Normal 18 3 3" xfId="481" xr:uid="{00000000-0005-0000-0000-0000F2030000}"/>
    <cellStyle name="Normal 18 3 3 2" xfId="597" xr:uid="{00000000-0005-0000-0000-0000F3030000}"/>
    <cellStyle name="Normal 18 3 3 2 2" xfId="974" xr:uid="{00000000-0005-0000-0000-0000F4030000}"/>
    <cellStyle name="Normal 18 3 3 2 3" xfId="1401" xr:uid="{00000000-0005-0000-0000-0000F5030000}"/>
    <cellStyle name="Normal 18 3 3 3" xfId="859" xr:uid="{00000000-0005-0000-0000-0000F6030000}"/>
    <cellStyle name="Normal 18 3 3 4" xfId="1286" xr:uid="{00000000-0005-0000-0000-0000F7030000}"/>
    <cellStyle name="Normal 18 3 4" xfId="540" xr:uid="{00000000-0005-0000-0000-0000F8030000}"/>
    <cellStyle name="Normal 18 3 4 2" xfId="917" xr:uid="{00000000-0005-0000-0000-0000F9030000}"/>
    <cellStyle name="Normal 18 3 4 3" xfId="1344" xr:uid="{00000000-0005-0000-0000-0000FA030000}"/>
    <cellStyle name="Normal 18 3 5" xfId="319" xr:uid="{00000000-0005-0000-0000-0000FB030000}"/>
    <cellStyle name="Normal 18 3 5 2" xfId="1171" xr:uid="{00000000-0005-0000-0000-0000FC030000}"/>
    <cellStyle name="Normal 18 3 6" xfId="744" xr:uid="{00000000-0005-0000-0000-0000FD030000}"/>
    <cellStyle name="Normal 18 3 7" xfId="1129" xr:uid="{00000000-0005-0000-0000-0000FE030000}"/>
    <cellStyle name="Normal 18 4" xfId="129" xr:uid="{00000000-0005-0000-0000-0000FF030000}"/>
    <cellStyle name="Normal 18 4 2" xfId="647" xr:uid="{00000000-0005-0000-0000-000000040000}"/>
    <cellStyle name="Normal 18 4 2 2" xfId="1024" xr:uid="{00000000-0005-0000-0000-000001040000}"/>
    <cellStyle name="Normal 18 4 2 3" xfId="1451" xr:uid="{00000000-0005-0000-0000-000002040000}"/>
    <cellStyle name="Normal 18 4 3" xfId="415" xr:uid="{00000000-0005-0000-0000-000003040000}"/>
    <cellStyle name="Normal 18 4 3 2" xfId="1221" xr:uid="{00000000-0005-0000-0000-000004040000}"/>
    <cellStyle name="Normal 18 4 4" xfId="794" xr:uid="{00000000-0005-0000-0000-000005040000}"/>
    <cellStyle name="Normal 18 4 5" xfId="1135" xr:uid="{00000000-0005-0000-0000-000006040000}"/>
    <cellStyle name="Normal 18 5" xfId="473" xr:uid="{00000000-0005-0000-0000-000007040000}"/>
    <cellStyle name="Normal 18 5 2" xfId="589" xr:uid="{00000000-0005-0000-0000-000008040000}"/>
    <cellStyle name="Normal 18 5 2 2" xfId="966" xr:uid="{00000000-0005-0000-0000-000009040000}"/>
    <cellStyle name="Normal 18 5 2 3" xfId="1393" xr:uid="{00000000-0005-0000-0000-00000A040000}"/>
    <cellStyle name="Normal 18 5 3" xfId="851" xr:uid="{00000000-0005-0000-0000-00000B040000}"/>
    <cellStyle name="Normal 18 5 4" xfId="1278" xr:uid="{00000000-0005-0000-0000-00000C040000}"/>
    <cellStyle name="Normal 18 6" xfId="532" xr:uid="{00000000-0005-0000-0000-00000D040000}"/>
    <cellStyle name="Normal 18 6 2" xfId="909" xr:uid="{00000000-0005-0000-0000-00000E040000}"/>
    <cellStyle name="Normal 18 6 3" xfId="1336" xr:uid="{00000000-0005-0000-0000-00000F040000}"/>
    <cellStyle name="Normal 18 7" xfId="692" xr:uid="{00000000-0005-0000-0000-000010040000}"/>
    <cellStyle name="Normal 18 7 2" xfId="1067" xr:uid="{00000000-0005-0000-0000-000011040000}"/>
    <cellStyle name="Normal 18 7 3" xfId="1494" xr:uid="{00000000-0005-0000-0000-000012040000}"/>
    <cellStyle name="Normal 18 8" xfId="695" xr:uid="{00000000-0005-0000-0000-000013040000}"/>
    <cellStyle name="Normal 18 8 2" xfId="1070" xr:uid="{00000000-0005-0000-0000-000014040000}"/>
    <cellStyle name="Normal 18 8 3" xfId="1497" xr:uid="{00000000-0005-0000-0000-000015040000}"/>
    <cellStyle name="Normal 18 9" xfId="225" xr:uid="{00000000-0005-0000-0000-000016040000}"/>
    <cellStyle name="Normal 18 9 2" xfId="1163" xr:uid="{00000000-0005-0000-0000-000017040000}"/>
    <cellStyle name="Normal 19" xfId="226" xr:uid="{00000000-0005-0000-0000-000018040000}"/>
    <cellStyle name="Normal 2" xfId="13" xr:uid="{00000000-0005-0000-0000-000019040000}"/>
    <cellStyle name="Normal 2 10" xfId="320" xr:uid="{00000000-0005-0000-0000-00001A040000}"/>
    <cellStyle name="Normal 2 11" xfId="321" xr:uid="{00000000-0005-0000-0000-00001B040000}"/>
    <cellStyle name="Normal 2 12" xfId="322" xr:uid="{00000000-0005-0000-0000-00001C040000}"/>
    <cellStyle name="Normal 2 13" xfId="323" xr:uid="{00000000-0005-0000-0000-00001D040000}"/>
    <cellStyle name="Normal 2 14" xfId="704" xr:uid="{00000000-0005-0000-0000-00001E040000}"/>
    <cellStyle name="Normal 2 14 2" xfId="1078" xr:uid="{00000000-0005-0000-0000-00001F040000}"/>
    <cellStyle name="Normal 2 14 3" xfId="1505" xr:uid="{00000000-0005-0000-0000-000020040000}"/>
    <cellStyle name="Normal 2 15" xfId="1529" xr:uid="{00000000-0005-0000-0000-000021040000}"/>
    <cellStyle name="Normal 2 2" xfId="15" xr:uid="{00000000-0005-0000-0000-000022040000}"/>
    <cellStyle name="Normal 2 2 10" xfId="1521" xr:uid="{00000000-0005-0000-0000-000023040000}"/>
    <cellStyle name="Normal 2 2 2" xfId="33" xr:uid="{00000000-0005-0000-0000-000024040000}"/>
    <cellStyle name="Normal 2 2 3" xfId="380" xr:uid="{00000000-0005-0000-0000-000025040000}"/>
    <cellStyle name="Normal 2 2 4" xfId="1089" xr:uid="{00000000-0005-0000-0000-000026040000}"/>
    <cellStyle name="Normal 2 2 5" xfId="58" xr:uid="{00000000-0005-0000-0000-000027040000}"/>
    <cellStyle name="Normal 2 2_BILL 10" xfId="227" xr:uid="{00000000-0005-0000-0000-000028040000}"/>
    <cellStyle name="Normal 2 3" xfId="19" xr:uid="{00000000-0005-0000-0000-000029040000}"/>
    <cellStyle name="Normal 2 3 2" xfId="22" xr:uid="{00000000-0005-0000-0000-00002A040000}"/>
    <cellStyle name="Normal 2 3 3" xfId="228" xr:uid="{00000000-0005-0000-0000-00002B040000}"/>
    <cellStyle name="Normal 2 3_Lessos Electrical" xfId="229" xr:uid="{00000000-0005-0000-0000-00002C040000}"/>
    <cellStyle name="Normal 2 4" xfId="30" xr:uid="{00000000-0005-0000-0000-00002D040000}"/>
    <cellStyle name="Normal 2 4 2" xfId="47" xr:uid="{00000000-0005-0000-0000-00002E040000}"/>
    <cellStyle name="Normal 2 4 2 2" xfId="324" xr:uid="{00000000-0005-0000-0000-00002F040000}"/>
    <cellStyle name="Normal 2 4 3" xfId="398" xr:uid="{00000000-0005-0000-0000-000030040000}"/>
    <cellStyle name="Normal 2 4 4" xfId="456" xr:uid="{00000000-0005-0000-0000-000031040000}"/>
    <cellStyle name="Normal 2 4 4 2" xfId="682" xr:uid="{00000000-0005-0000-0000-000032040000}"/>
    <cellStyle name="Normal 2 5" xfId="78" xr:uid="{00000000-0005-0000-0000-000033040000}"/>
    <cellStyle name="Normal 2 6" xfId="325" xr:uid="{00000000-0005-0000-0000-000034040000}"/>
    <cellStyle name="Normal 2 7" xfId="326" xr:uid="{00000000-0005-0000-0000-000035040000}"/>
    <cellStyle name="Normal 2 8" xfId="327" xr:uid="{00000000-0005-0000-0000-000036040000}"/>
    <cellStyle name="Normal 2 9" xfId="328" xr:uid="{00000000-0005-0000-0000-000037040000}"/>
    <cellStyle name="Normal 2_LINE NMW 04 BOQs" xfId="329" xr:uid="{00000000-0005-0000-0000-000038040000}"/>
    <cellStyle name="Normal 20" xfId="230" xr:uid="{00000000-0005-0000-0000-000039040000}"/>
    <cellStyle name="Normal 21" xfId="231" xr:uid="{00000000-0005-0000-0000-00003A040000}"/>
    <cellStyle name="Normal 22" xfId="232" xr:uid="{00000000-0005-0000-0000-00003B040000}"/>
    <cellStyle name="Normal 23" xfId="233" xr:uid="{00000000-0005-0000-0000-00003C040000}"/>
    <cellStyle name="Normal 24" xfId="234" xr:uid="{00000000-0005-0000-0000-00003D040000}"/>
    <cellStyle name="Normal 25" xfId="235" xr:uid="{00000000-0005-0000-0000-00003E040000}"/>
    <cellStyle name="Normal 26" xfId="37" xr:uid="{00000000-0005-0000-0000-00003F040000}"/>
    <cellStyle name="Normal 27" xfId="236" xr:uid="{00000000-0005-0000-0000-000040040000}"/>
    <cellStyle name="Normal 27 2" xfId="237" xr:uid="{00000000-0005-0000-0000-000041040000}"/>
    <cellStyle name="Normal 28" xfId="248" xr:uid="{00000000-0005-0000-0000-000042040000}"/>
    <cellStyle name="Normal 28 2" xfId="330" xr:uid="{00000000-0005-0000-0000-000043040000}"/>
    <cellStyle name="Normal 28 3" xfId="331" xr:uid="{00000000-0005-0000-0000-000044040000}"/>
    <cellStyle name="Normal 28 3 2" xfId="384" xr:uid="{00000000-0005-0000-0000-000045040000}"/>
    <cellStyle name="Normal 28 3 2 2" xfId="446" xr:uid="{00000000-0005-0000-0000-000046040000}"/>
    <cellStyle name="Normal 28 3 2 2 2" xfId="678" xr:uid="{00000000-0005-0000-0000-000047040000}"/>
    <cellStyle name="Normal 28 3 2 2 2 2" xfId="1055" xr:uid="{00000000-0005-0000-0000-000048040000}"/>
    <cellStyle name="Normal 28 3 2 2 2 3" xfId="1482" xr:uid="{00000000-0005-0000-0000-000049040000}"/>
    <cellStyle name="Normal 28 3 2 2 3" xfId="825" xr:uid="{00000000-0005-0000-0000-00004A040000}"/>
    <cellStyle name="Normal 28 3 2 2 4" xfId="1252" xr:uid="{00000000-0005-0000-0000-00004B040000}"/>
    <cellStyle name="Normal 28 3 2 3" xfId="504" xr:uid="{00000000-0005-0000-0000-00004C040000}"/>
    <cellStyle name="Normal 28 3 2 3 2" xfId="620" xr:uid="{00000000-0005-0000-0000-00004D040000}"/>
    <cellStyle name="Normal 28 3 2 3 2 2" xfId="997" xr:uid="{00000000-0005-0000-0000-00004E040000}"/>
    <cellStyle name="Normal 28 3 2 3 2 3" xfId="1424" xr:uid="{00000000-0005-0000-0000-00004F040000}"/>
    <cellStyle name="Normal 28 3 2 3 3" xfId="882" xr:uid="{00000000-0005-0000-0000-000050040000}"/>
    <cellStyle name="Normal 28 3 2 3 4" xfId="1309" xr:uid="{00000000-0005-0000-0000-000051040000}"/>
    <cellStyle name="Normal 28 3 2 4" xfId="563" xr:uid="{00000000-0005-0000-0000-000052040000}"/>
    <cellStyle name="Normal 28 3 2 4 2" xfId="940" xr:uid="{00000000-0005-0000-0000-000053040000}"/>
    <cellStyle name="Normal 28 3 2 4 3" xfId="1367" xr:uid="{00000000-0005-0000-0000-000054040000}"/>
    <cellStyle name="Normal 28 3 2 5" xfId="767" xr:uid="{00000000-0005-0000-0000-000055040000}"/>
    <cellStyle name="Normal 28 3 2 6" xfId="1194" xr:uid="{00000000-0005-0000-0000-000056040000}"/>
    <cellStyle name="Normal 28 3 3" xfId="424" xr:uid="{00000000-0005-0000-0000-000057040000}"/>
    <cellStyle name="Normal 28 3 3 2" xfId="656" xr:uid="{00000000-0005-0000-0000-000058040000}"/>
    <cellStyle name="Normal 28 3 3 2 2" xfId="1033" xr:uid="{00000000-0005-0000-0000-000059040000}"/>
    <cellStyle name="Normal 28 3 3 2 3" xfId="1460" xr:uid="{00000000-0005-0000-0000-00005A040000}"/>
    <cellStyle name="Normal 28 3 3 3" xfId="803" xr:uid="{00000000-0005-0000-0000-00005B040000}"/>
    <cellStyle name="Normal 28 3 3 4" xfId="1230" xr:uid="{00000000-0005-0000-0000-00005C040000}"/>
    <cellStyle name="Normal 28 3 4" xfId="482" xr:uid="{00000000-0005-0000-0000-00005D040000}"/>
    <cellStyle name="Normal 28 3 4 2" xfId="598" xr:uid="{00000000-0005-0000-0000-00005E040000}"/>
    <cellStyle name="Normal 28 3 4 2 2" xfId="975" xr:uid="{00000000-0005-0000-0000-00005F040000}"/>
    <cellStyle name="Normal 28 3 4 2 3" xfId="1402" xr:uid="{00000000-0005-0000-0000-000060040000}"/>
    <cellStyle name="Normal 28 3 4 3" xfId="860" xr:uid="{00000000-0005-0000-0000-000061040000}"/>
    <cellStyle name="Normal 28 3 4 4" xfId="1287" xr:uid="{00000000-0005-0000-0000-000062040000}"/>
    <cellStyle name="Normal 28 3 5" xfId="541" xr:uid="{00000000-0005-0000-0000-000063040000}"/>
    <cellStyle name="Normal 28 3 5 2" xfId="918" xr:uid="{00000000-0005-0000-0000-000064040000}"/>
    <cellStyle name="Normal 28 3 5 3" xfId="1345" xr:uid="{00000000-0005-0000-0000-000065040000}"/>
    <cellStyle name="Normal 28 3 6" xfId="745" xr:uid="{00000000-0005-0000-0000-000066040000}"/>
    <cellStyle name="Normal 28 3 7" xfId="1172" xr:uid="{00000000-0005-0000-0000-000067040000}"/>
    <cellStyle name="Normal 28 4" xfId="381" xr:uid="{00000000-0005-0000-0000-000068040000}"/>
    <cellStyle name="Normal 28 4 2" xfId="443" xr:uid="{00000000-0005-0000-0000-000069040000}"/>
    <cellStyle name="Normal 28 4 2 2" xfId="675" xr:uid="{00000000-0005-0000-0000-00006A040000}"/>
    <cellStyle name="Normal 28 4 2 2 2" xfId="21" xr:uid="{00000000-0005-0000-0000-00006B040000}"/>
    <cellStyle name="Normal 28 4 2 2 2 10" xfId="1095" xr:uid="{00000000-0005-0000-0000-00006C040000}"/>
    <cellStyle name="Normal 28 4 2 2 2 2" xfId="87" xr:uid="{00000000-0005-0000-0000-00006D040000}"/>
    <cellStyle name="Normal 28 4 2 2 2 2 2" xfId="636" xr:uid="{00000000-0005-0000-0000-00006E040000}"/>
    <cellStyle name="Normal 28 4 2 2 2 2 2 2" xfId="1013" xr:uid="{00000000-0005-0000-0000-00006F040000}"/>
    <cellStyle name="Normal 28 4 2 2 2 2 2 3" xfId="1440" xr:uid="{00000000-0005-0000-0000-000070040000}"/>
    <cellStyle name="Normal 28 4 2 2 2 2 3" xfId="404" xr:uid="{00000000-0005-0000-0000-000071040000}"/>
    <cellStyle name="Normal 28 4 2 2 2 2 3 2" xfId="1210" xr:uid="{00000000-0005-0000-0000-000072040000}"/>
    <cellStyle name="Normal 28 4 2 2 2 2 4" xfId="783" xr:uid="{00000000-0005-0000-0000-000073040000}"/>
    <cellStyle name="Normal 28 4 2 2 2 2 5" xfId="1101" xr:uid="{00000000-0005-0000-0000-000074040000}"/>
    <cellStyle name="Normal 28 4 2 2 2 3" xfId="94" xr:uid="{00000000-0005-0000-0000-000075040000}"/>
    <cellStyle name="Normal 28 4 2 2 2 3 2" xfId="578" xr:uid="{00000000-0005-0000-0000-000076040000}"/>
    <cellStyle name="Normal 28 4 2 2 2 3 2 2" xfId="955" xr:uid="{00000000-0005-0000-0000-000077040000}"/>
    <cellStyle name="Normal 28 4 2 2 2 3 2 3" xfId="1382" xr:uid="{00000000-0005-0000-0000-000078040000}"/>
    <cellStyle name="Normal 28 4 2 2 2 3 3" xfId="462" xr:uid="{00000000-0005-0000-0000-000079040000}"/>
    <cellStyle name="Normal 28 4 2 2 2 3 3 2" xfId="1267" xr:uid="{00000000-0005-0000-0000-00007A040000}"/>
    <cellStyle name="Normal 28 4 2 2 2 3 4" xfId="840" xr:uid="{00000000-0005-0000-0000-00007B040000}"/>
    <cellStyle name="Normal 28 4 2 2 2 3 5" xfId="1109" xr:uid="{00000000-0005-0000-0000-00007C040000}"/>
    <cellStyle name="Normal 28 4 2 2 2 4" xfId="98" xr:uid="{00000000-0005-0000-0000-00007D040000}"/>
    <cellStyle name="Normal 28 4 2 2 2 4 2" xfId="521" xr:uid="{00000000-0005-0000-0000-00007E040000}"/>
    <cellStyle name="Normal 28 4 2 2 2 4 2 2" xfId="1325" xr:uid="{00000000-0005-0000-0000-00007F040000}"/>
    <cellStyle name="Normal 28 4 2 2 2 4 3" xfId="898" xr:uid="{00000000-0005-0000-0000-000080040000}"/>
    <cellStyle name="Normal 28 4 2 2 2 4 4" xfId="1111" xr:uid="{00000000-0005-0000-0000-000081040000}"/>
    <cellStyle name="Normal 28 4 2 2 2 5" xfId="104" xr:uid="{00000000-0005-0000-0000-000082040000}"/>
    <cellStyle name="Normal 28 4 2 2 2 5 2" xfId="693" xr:uid="{00000000-0005-0000-0000-000083040000}"/>
    <cellStyle name="Normal 28 4 2 2 2 5 2 2" xfId="1495" xr:uid="{00000000-0005-0000-0000-000084040000}"/>
    <cellStyle name="Normal 28 4 2 2 2 5 3" xfId="1068" xr:uid="{00000000-0005-0000-0000-000085040000}"/>
    <cellStyle name="Normal 28 4 2 2 2 5 4" xfId="1116" xr:uid="{00000000-0005-0000-0000-000086040000}"/>
    <cellStyle name="Normal 28 4 2 2 2 6" xfId="121" xr:uid="{00000000-0005-0000-0000-000087040000}"/>
    <cellStyle name="Normal 28 4 2 2 2 6 2" xfId="696" xr:uid="{00000000-0005-0000-0000-000088040000}"/>
    <cellStyle name="Normal 28 4 2 2 2 6 2 2" xfId="1498" xr:uid="{00000000-0005-0000-0000-000089040000}"/>
    <cellStyle name="Normal 28 4 2 2 2 6 3" xfId="1071" xr:uid="{00000000-0005-0000-0000-00008A040000}"/>
    <cellStyle name="Normal 28 4 2 2 2 6 4" xfId="1130" xr:uid="{00000000-0005-0000-0000-00008B040000}"/>
    <cellStyle name="Normal 28 4 2 2 2 7" xfId="131" xr:uid="{00000000-0005-0000-0000-00008C040000}"/>
    <cellStyle name="Normal 28 4 2 2 2 7 2" xfId="1137" xr:uid="{00000000-0005-0000-0000-00008D040000}"/>
    <cellStyle name="Normal 28 4 2 2 2 8" xfId="179" xr:uid="{00000000-0005-0000-0000-00008E040000}"/>
    <cellStyle name="Normal 28 4 2 2 2 8 2" xfId="1152" xr:uid="{00000000-0005-0000-0000-00008F040000}"/>
    <cellStyle name="Normal 28 4 2 2 2 9" xfId="725" xr:uid="{00000000-0005-0000-0000-000090040000}"/>
    <cellStyle name="Normal 28 4 2 2 3" xfId="1052" xr:uid="{00000000-0005-0000-0000-000091040000}"/>
    <cellStyle name="Normal 28 4 2 2 4" xfId="1479" xr:uid="{00000000-0005-0000-0000-000092040000}"/>
    <cellStyle name="Normal 28 4 2 3" xfId="822" xr:uid="{00000000-0005-0000-0000-000093040000}"/>
    <cellStyle name="Normal 28 4 2 4" xfId="1249" xr:uid="{00000000-0005-0000-0000-000094040000}"/>
    <cellStyle name="Normal 28 4 3" xfId="501" xr:uid="{00000000-0005-0000-0000-000095040000}"/>
    <cellStyle name="Normal 28 4 3 2" xfId="617" xr:uid="{00000000-0005-0000-0000-000096040000}"/>
    <cellStyle name="Normal 28 4 3 2 2" xfId="994" xr:uid="{00000000-0005-0000-0000-000097040000}"/>
    <cellStyle name="Normal 28 4 3 2 3" xfId="1421" xr:uid="{00000000-0005-0000-0000-000098040000}"/>
    <cellStyle name="Normal 28 4 3 3" xfId="879" xr:uid="{00000000-0005-0000-0000-000099040000}"/>
    <cellStyle name="Normal 28 4 3 4" xfId="1306" xr:uid="{00000000-0005-0000-0000-00009A040000}"/>
    <cellStyle name="Normal 28 4 4" xfId="560" xr:uid="{00000000-0005-0000-0000-00009B040000}"/>
    <cellStyle name="Normal 28 4 4 2" xfId="937" xr:uid="{00000000-0005-0000-0000-00009C040000}"/>
    <cellStyle name="Normal 28 4 4 3" xfId="1364" xr:uid="{00000000-0005-0000-0000-00009D040000}"/>
    <cellStyle name="Normal 28 4 5" xfId="764" xr:uid="{00000000-0005-0000-0000-00009E040000}"/>
    <cellStyle name="Normal 28 4 6" xfId="1191" xr:uid="{00000000-0005-0000-0000-00009F040000}"/>
    <cellStyle name="Normal 28 5" xfId="418" xr:uid="{00000000-0005-0000-0000-0000A0040000}"/>
    <cellStyle name="Normal 28 5 2" xfId="650" xr:uid="{00000000-0005-0000-0000-0000A1040000}"/>
    <cellStyle name="Normal 28 5 2 2" xfId="1027" xr:uid="{00000000-0005-0000-0000-0000A2040000}"/>
    <cellStyle name="Normal 28 5 2 3" xfId="1454" xr:uid="{00000000-0005-0000-0000-0000A3040000}"/>
    <cellStyle name="Normal 28 5 3" xfId="797" xr:uid="{00000000-0005-0000-0000-0000A4040000}"/>
    <cellStyle name="Normal 28 5 4" xfId="1224" xr:uid="{00000000-0005-0000-0000-0000A5040000}"/>
    <cellStyle name="Normal 28 6" xfId="476" xr:uid="{00000000-0005-0000-0000-0000A6040000}"/>
    <cellStyle name="Normal 28 6 2" xfId="592" xr:uid="{00000000-0005-0000-0000-0000A7040000}"/>
    <cellStyle name="Normal 28 6 2 2" xfId="969" xr:uid="{00000000-0005-0000-0000-0000A8040000}"/>
    <cellStyle name="Normal 28 6 2 3" xfId="1396" xr:uid="{00000000-0005-0000-0000-0000A9040000}"/>
    <cellStyle name="Normal 28 6 3" xfId="854" xr:uid="{00000000-0005-0000-0000-0000AA040000}"/>
    <cellStyle name="Normal 28 6 4" xfId="1281" xr:uid="{00000000-0005-0000-0000-0000AB040000}"/>
    <cellStyle name="Normal 28 7" xfId="535" xr:uid="{00000000-0005-0000-0000-0000AC040000}"/>
    <cellStyle name="Normal 28 7 2" xfId="912" xr:uid="{00000000-0005-0000-0000-0000AD040000}"/>
    <cellStyle name="Normal 28 7 3" xfId="1339" xr:uid="{00000000-0005-0000-0000-0000AE040000}"/>
    <cellStyle name="Normal 28 8" xfId="739" xr:uid="{00000000-0005-0000-0000-0000AF040000}"/>
    <cellStyle name="Normal 28 9" xfId="1166" xr:uid="{00000000-0005-0000-0000-0000B0040000}"/>
    <cellStyle name="Normal 29" xfId="332" xr:uid="{00000000-0005-0000-0000-0000B1040000}"/>
    <cellStyle name="Normal 29 2" xfId="425" xr:uid="{00000000-0005-0000-0000-0000B2040000}"/>
    <cellStyle name="Normal 29 2 2" xfId="657" xr:uid="{00000000-0005-0000-0000-0000B3040000}"/>
    <cellStyle name="Normal 29 2 2 2" xfId="1034" xr:uid="{00000000-0005-0000-0000-0000B4040000}"/>
    <cellStyle name="Normal 29 2 2 3" xfId="1461" xr:uid="{00000000-0005-0000-0000-0000B5040000}"/>
    <cellStyle name="Normal 29 2 3" xfId="804" xr:uid="{00000000-0005-0000-0000-0000B6040000}"/>
    <cellStyle name="Normal 29 2 4" xfId="1231" xr:uid="{00000000-0005-0000-0000-0000B7040000}"/>
    <cellStyle name="Normal 29 3" xfId="483" xr:uid="{00000000-0005-0000-0000-0000B8040000}"/>
    <cellStyle name="Normal 29 3 2" xfId="599" xr:uid="{00000000-0005-0000-0000-0000B9040000}"/>
    <cellStyle name="Normal 29 3 2 2" xfId="976" xr:uid="{00000000-0005-0000-0000-0000BA040000}"/>
    <cellStyle name="Normal 29 3 2 3" xfId="1403" xr:uid="{00000000-0005-0000-0000-0000BB040000}"/>
    <cellStyle name="Normal 29 3 3" xfId="861" xr:uid="{00000000-0005-0000-0000-0000BC040000}"/>
    <cellStyle name="Normal 29 3 4" xfId="1288" xr:uid="{00000000-0005-0000-0000-0000BD040000}"/>
    <cellStyle name="Normal 29 4" xfId="542" xr:uid="{00000000-0005-0000-0000-0000BE040000}"/>
    <cellStyle name="Normal 29 4 2" xfId="919" xr:uid="{00000000-0005-0000-0000-0000BF040000}"/>
    <cellStyle name="Normal 29 4 3" xfId="1346" xr:uid="{00000000-0005-0000-0000-0000C0040000}"/>
    <cellStyle name="Normal 29 5" xfId="746" xr:uid="{00000000-0005-0000-0000-0000C1040000}"/>
    <cellStyle name="Normal 29 6" xfId="1173" xr:uid="{00000000-0005-0000-0000-0000C2040000}"/>
    <cellStyle name="Normal 3" xfId="17" xr:uid="{00000000-0005-0000-0000-0000C3040000}"/>
    <cellStyle name="Normal 3 2" xfId="36" xr:uid="{00000000-0005-0000-0000-0000C4040000}"/>
    <cellStyle name="Normal 3 3" xfId="128" xr:uid="{00000000-0005-0000-0000-0000C5040000}"/>
    <cellStyle name="Normal 3 4" xfId="333" xr:uid="{00000000-0005-0000-0000-0000C6040000}"/>
    <cellStyle name="Normal 3 5" xfId="334" xr:uid="{00000000-0005-0000-0000-0000C7040000}"/>
    <cellStyle name="Normal 3 6" xfId="136" xr:uid="{00000000-0005-0000-0000-0000C8040000}"/>
    <cellStyle name="Normal 3 6 2" xfId="702" xr:uid="{00000000-0005-0000-0000-0000C9040000}"/>
    <cellStyle name="Normal 3 7" xfId="70" xr:uid="{00000000-0005-0000-0000-0000CA040000}"/>
    <cellStyle name="Normal 3_BILL 10" xfId="238" xr:uid="{00000000-0005-0000-0000-0000CB040000}"/>
    <cellStyle name="Normal 30" xfId="335" xr:uid="{00000000-0005-0000-0000-0000CC040000}"/>
    <cellStyle name="Normal 31" xfId="336" xr:uid="{00000000-0005-0000-0000-0000CD040000}"/>
    <cellStyle name="Normal 32" xfId="376" xr:uid="{00000000-0005-0000-0000-0000CE040000}"/>
    <cellStyle name="Normal 32 2" xfId="86" xr:uid="{00000000-0005-0000-0000-0000CF040000}"/>
    <cellStyle name="Normal 32 2 2" xfId="89" xr:uid="{00000000-0005-0000-0000-0000D0040000}"/>
    <cellStyle name="Normal 32 2 2 2" xfId="681" xr:uid="{00000000-0005-0000-0000-0000D1040000}"/>
    <cellStyle name="Normal 32 2 2 2 2" xfId="1058" xr:uid="{00000000-0005-0000-0000-0000D2040000}"/>
    <cellStyle name="Normal 32 2 2 2 3" xfId="1485" xr:uid="{00000000-0005-0000-0000-0000D3040000}"/>
    <cellStyle name="Normal 32 2 2 3" xfId="449" xr:uid="{00000000-0005-0000-0000-0000D4040000}"/>
    <cellStyle name="Normal 32 2 2 3 2" xfId="1255" xr:uid="{00000000-0005-0000-0000-0000D5040000}"/>
    <cellStyle name="Normal 32 2 2 4" xfId="828" xr:uid="{00000000-0005-0000-0000-0000D6040000}"/>
    <cellStyle name="Normal 32 2 2 5" xfId="1103" xr:uid="{00000000-0005-0000-0000-0000D7040000}"/>
    <cellStyle name="Normal 32 2 3" xfId="101" xr:uid="{00000000-0005-0000-0000-0000D8040000}"/>
    <cellStyle name="Normal 32 2 3 2" xfId="623" xr:uid="{00000000-0005-0000-0000-0000D9040000}"/>
    <cellStyle name="Normal 32 2 3 2 2" xfId="1000" xr:uid="{00000000-0005-0000-0000-0000DA040000}"/>
    <cellStyle name="Normal 32 2 3 2 3" xfId="1427" xr:uid="{00000000-0005-0000-0000-0000DB040000}"/>
    <cellStyle name="Normal 32 2 3 3" xfId="710" xr:uid="{00000000-0005-0000-0000-0000DC040000}"/>
    <cellStyle name="Normal 32 2 3 3 2" xfId="1084" xr:uid="{00000000-0005-0000-0000-0000DD040000}"/>
    <cellStyle name="Normal 32 2 3 3 3" xfId="1511" xr:uid="{00000000-0005-0000-0000-0000DE040000}"/>
    <cellStyle name="Normal 32 2 3 4" xfId="507" xr:uid="{00000000-0005-0000-0000-0000DF040000}"/>
    <cellStyle name="Normal 32 2 3 4 2" xfId="1312" xr:uid="{00000000-0005-0000-0000-0000E0040000}"/>
    <cellStyle name="Normal 32 2 3 5" xfId="885" xr:uid="{00000000-0005-0000-0000-0000E1040000}"/>
    <cellStyle name="Normal 32 2 3 6" xfId="1114" xr:uid="{00000000-0005-0000-0000-0000E2040000}"/>
    <cellStyle name="Normal 32 2 4" xfId="566" xr:uid="{00000000-0005-0000-0000-0000E3040000}"/>
    <cellStyle name="Normal 32 2 4 2" xfId="943" xr:uid="{00000000-0005-0000-0000-0000E4040000}"/>
    <cellStyle name="Normal 32 2 4 3" xfId="1370" xr:uid="{00000000-0005-0000-0000-0000E5040000}"/>
    <cellStyle name="Normal 32 2 5" xfId="389" xr:uid="{00000000-0005-0000-0000-0000E6040000}"/>
    <cellStyle name="Normal 32 2 5 2" xfId="1197" xr:uid="{00000000-0005-0000-0000-0000E7040000}"/>
    <cellStyle name="Normal 32 2 6" xfId="770" xr:uid="{00000000-0005-0000-0000-0000E8040000}"/>
    <cellStyle name="Normal 32 2 7" xfId="1100" xr:uid="{00000000-0005-0000-0000-0000E9040000}"/>
    <cellStyle name="Normal 32 3" xfId="440" xr:uid="{00000000-0005-0000-0000-0000EA040000}"/>
    <cellStyle name="Normal 32 3 2" xfId="672" xr:uid="{00000000-0005-0000-0000-0000EB040000}"/>
    <cellStyle name="Normal 32 3 2 2" xfId="1049" xr:uid="{00000000-0005-0000-0000-0000EC040000}"/>
    <cellStyle name="Normal 32 3 2 3" xfId="1476" xr:uid="{00000000-0005-0000-0000-0000ED040000}"/>
    <cellStyle name="Normal 32 3 3" xfId="819" xr:uid="{00000000-0005-0000-0000-0000EE040000}"/>
    <cellStyle name="Normal 32 3 4" xfId="1246" xr:uid="{00000000-0005-0000-0000-0000EF040000}"/>
    <cellStyle name="Normal 32 4" xfId="498" xr:uid="{00000000-0005-0000-0000-0000F0040000}"/>
    <cellStyle name="Normal 32 4 2" xfId="614" xr:uid="{00000000-0005-0000-0000-0000F1040000}"/>
    <cellStyle name="Normal 32 4 2 2" xfId="991" xr:uid="{00000000-0005-0000-0000-0000F2040000}"/>
    <cellStyle name="Normal 32 4 2 2 4" xfId="9" xr:uid="{00000000-0005-0000-0000-0000F3040000}"/>
    <cellStyle name="Normal 32 4 2 3" xfId="1418" xr:uid="{00000000-0005-0000-0000-0000F4040000}"/>
    <cellStyle name="Normal 32 4 3" xfId="876" xr:uid="{00000000-0005-0000-0000-0000F5040000}"/>
    <cellStyle name="Normal 32 4 4" xfId="1303" xr:uid="{00000000-0005-0000-0000-0000F6040000}"/>
    <cellStyle name="Normal 32 5" xfId="557" xr:uid="{00000000-0005-0000-0000-0000F7040000}"/>
    <cellStyle name="Normal 32 5 2" xfId="934" xr:uid="{00000000-0005-0000-0000-0000F8040000}"/>
    <cellStyle name="Normal 32 5 3" xfId="1361" xr:uid="{00000000-0005-0000-0000-0000F9040000}"/>
    <cellStyle name="Normal 32 6" xfId="691" xr:uid="{00000000-0005-0000-0000-0000FA040000}"/>
    <cellStyle name="Normal 32 6 2" xfId="52" xr:uid="{00000000-0005-0000-0000-0000FB040000}"/>
    <cellStyle name="Normal 32 6 2 2" xfId="1513" xr:uid="{00000000-0005-0000-0000-0000FC040000}"/>
    <cellStyle name="Normal 32 6 3" xfId="1066" xr:uid="{00000000-0005-0000-0000-0000FD040000}"/>
    <cellStyle name="Normal 32 6 4" xfId="1493" xr:uid="{00000000-0005-0000-0000-0000FE040000}"/>
    <cellStyle name="Normal 32 7" xfId="761" xr:uid="{00000000-0005-0000-0000-0000FF040000}"/>
    <cellStyle name="Normal 32 8" xfId="1188" xr:uid="{00000000-0005-0000-0000-000000050000}"/>
    <cellStyle name="Normal 33" xfId="385" xr:uid="{00000000-0005-0000-0000-000001050000}"/>
    <cellStyle name="Normal 34" xfId="126" xr:uid="{00000000-0005-0000-0000-000002050000}"/>
    <cellStyle name="Normal 35" xfId="698" xr:uid="{00000000-0005-0000-0000-000003050000}"/>
    <cellStyle name="Normal 35 2" xfId="1073" xr:uid="{00000000-0005-0000-0000-000004050000}"/>
    <cellStyle name="Normal 35 3" xfId="1500" xr:uid="{00000000-0005-0000-0000-000005050000}"/>
    <cellStyle name="Normal 36" xfId="699" xr:uid="{00000000-0005-0000-0000-000006050000}"/>
    <cellStyle name="Normal 36 2" xfId="90" xr:uid="{00000000-0005-0000-0000-000007050000}"/>
    <cellStyle name="Normal 36 2 2" xfId="396" xr:uid="{00000000-0005-0000-0000-000008050000}"/>
    <cellStyle name="Normal 36 2 2 2" xfId="629" xr:uid="{00000000-0005-0000-0000-000009050000}"/>
    <cellStyle name="Normal 36 2 2 2 2" xfId="1006" xr:uid="{00000000-0005-0000-0000-00000A050000}"/>
    <cellStyle name="Normal 36 2 2 2 3" xfId="1433" xr:uid="{00000000-0005-0000-0000-00000B050000}"/>
    <cellStyle name="Normal 36 2 2 3" xfId="776" xr:uid="{00000000-0005-0000-0000-00000C050000}"/>
    <cellStyle name="Normal 36 2 2 4" xfId="1203" xr:uid="{00000000-0005-0000-0000-00000D050000}"/>
    <cellStyle name="Normal 36 2 3" xfId="454" xr:uid="{00000000-0005-0000-0000-00000E050000}"/>
    <cellStyle name="Normal 36 2 3 2" xfId="571" xr:uid="{00000000-0005-0000-0000-00000F050000}"/>
    <cellStyle name="Normal 36 2 3 2 2" xfId="948" xr:uid="{00000000-0005-0000-0000-000010050000}"/>
    <cellStyle name="Normal 36 2 3 2 3" xfId="1375" xr:uid="{00000000-0005-0000-0000-000011050000}"/>
    <cellStyle name="Normal 36 2 3 3" xfId="833" xr:uid="{00000000-0005-0000-0000-000012050000}"/>
    <cellStyle name="Normal 36 2 3 4" xfId="1260" xr:uid="{00000000-0005-0000-0000-000013050000}"/>
    <cellStyle name="Normal 36 2 4" xfId="514" xr:uid="{00000000-0005-0000-0000-000014050000}"/>
    <cellStyle name="Normal 36 2 4 2" xfId="891" xr:uid="{00000000-0005-0000-0000-000015050000}"/>
    <cellStyle name="Normal 36 2 4 3" xfId="1318" xr:uid="{00000000-0005-0000-0000-000016050000}"/>
    <cellStyle name="Normal 36 2 5" xfId="705" xr:uid="{00000000-0005-0000-0000-000017050000}"/>
    <cellStyle name="Normal 36 2 5 2" xfId="1079" xr:uid="{00000000-0005-0000-0000-000018050000}"/>
    <cellStyle name="Normal 36 2 5 3" xfId="1506" xr:uid="{00000000-0005-0000-0000-000019050000}"/>
    <cellStyle name="Normal 36 2 6" xfId="171" xr:uid="{00000000-0005-0000-0000-00001A050000}"/>
    <cellStyle name="Normal 36 2 6 2" xfId="1145" xr:uid="{00000000-0005-0000-0000-00001B050000}"/>
    <cellStyle name="Normal 36 2 7" xfId="718" xr:uid="{00000000-0005-0000-0000-00001C050000}"/>
    <cellStyle name="Normal 36 2 8" xfId="1104" xr:uid="{00000000-0005-0000-0000-00001D050000}"/>
    <cellStyle name="Normal 36 3" xfId="1074" xr:uid="{00000000-0005-0000-0000-00001E050000}"/>
    <cellStyle name="Normal 36 4" xfId="1501" xr:uid="{00000000-0005-0000-0000-00001F050000}"/>
    <cellStyle name="Normal 37" xfId="107" xr:uid="{00000000-0005-0000-0000-000020050000}"/>
    <cellStyle name="Normal 37 2" xfId="701" xr:uid="{00000000-0005-0000-0000-000021050000}"/>
    <cellStyle name="Normal 37 2 2" xfId="1503" xr:uid="{00000000-0005-0000-0000-000022050000}"/>
    <cellStyle name="Normal 37 3" xfId="1076" xr:uid="{00000000-0005-0000-0000-000023050000}"/>
    <cellStyle name="Normal 37 4" xfId="1118" xr:uid="{00000000-0005-0000-0000-000024050000}"/>
    <cellStyle name="Normal 38" xfId="138" xr:uid="{00000000-0005-0000-0000-000025050000}"/>
    <cellStyle name="Normal 38 2" xfId="1140" xr:uid="{00000000-0005-0000-0000-000026050000}"/>
    <cellStyle name="Normal 39" xfId="50" xr:uid="{00000000-0005-0000-0000-000027050000}"/>
    <cellStyle name="Normal 39 2" xfId="1512" xr:uid="{00000000-0005-0000-0000-000028050000}"/>
    <cellStyle name="Normal 4" xfId="3" xr:uid="{00000000-0005-0000-0000-000029050000}"/>
    <cellStyle name="Normal 4 2" xfId="46" xr:uid="{00000000-0005-0000-0000-00002A050000}"/>
    <cellStyle name="Normal 4 2 2" xfId="61" xr:uid="{00000000-0005-0000-0000-00002B050000}"/>
    <cellStyle name="Normal 4 3" xfId="162" xr:uid="{00000000-0005-0000-0000-00002C050000}"/>
    <cellStyle name="Normal 4_Xl0000017" xfId="239" xr:uid="{00000000-0005-0000-0000-00002D050000}"/>
    <cellStyle name="Normal 40" xfId="711" xr:uid="{00000000-0005-0000-0000-00002E050000}"/>
    <cellStyle name="Normal 40 2" xfId="1514" xr:uid="{00000000-0005-0000-0000-00002F050000}"/>
    <cellStyle name="Normal 5" xfId="110" xr:uid="{00000000-0005-0000-0000-000030050000}"/>
    <cellStyle name="Normal 5 10" xfId="337" xr:uid="{00000000-0005-0000-0000-000031050000}"/>
    <cellStyle name="Normal 5 11" xfId="338" xr:uid="{00000000-0005-0000-0000-000032050000}"/>
    <cellStyle name="Normal 5 12" xfId="163" xr:uid="{00000000-0005-0000-0000-000033050000}"/>
    <cellStyle name="Normal 5 13" xfId="1120" xr:uid="{00000000-0005-0000-0000-000034050000}"/>
    <cellStyle name="Normal 5 2" xfId="28" xr:uid="{00000000-0005-0000-0000-000035050000}"/>
    <cellStyle name="Normal 5 2 10" xfId="339" xr:uid="{00000000-0005-0000-0000-000036050000}"/>
    <cellStyle name="Normal 5 2 10 2" xfId="426" xr:uid="{00000000-0005-0000-0000-000037050000}"/>
    <cellStyle name="Normal 5 2 10 2 2" xfId="658" xr:uid="{00000000-0005-0000-0000-000038050000}"/>
    <cellStyle name="Normal 5 2 10 2 2 2" xfId="1035" xr:uid="{00000000-0005-0000-0000-000039050000}"/>
    <cellStyle name="Normal 5 2 10 2 2 3" xfId="1462" xr:uid="{00000000-0005-0000-0000-00003A050000}"/>
    <cellStyle name="Normal 5 2 10 2 3" xfId="805" xr:uid="{00000000-0005-0000-0000-00003B050000}"/>
    <cellStyle name="Normal 5 2 10 2 4" xfId="1232" xr:uid="{00000000-0005-0000-0000-00003C050000}"/>
    <cellStyle name="Normal 5 2 10 3" xfId="484" xr:uid="{00000000-0005-0000-0000-00003D050000}"/>
    <cellStyle name="Normal 5 2 10 3 2" xfId="600" xr:uid="{00000000-0005-0000-0000-00003E050000}"/>
    <cellStyle name="Normal 5 2 10 3 2 2" xfId="977" xr:uid="{00000000-0005-0000-0000-00003F050000}"/>
    <cellStyle name="Normal 5 2 10 3 2 3" xfId="1404" xr:uid="{00000000-0005-0000-0000-000040050000}"/>
    <cellStyle name="Normal 5 2 10 3 3" xfId="862" xr:uid="{00000000-0005-0000-0000-000041050000}"/>
    <cellStyle name="Normal 5 2 10 3 4" xfId="1289" xr:uid="{00000000-0005-0000-0000-000042050000}"/>
    <cellStyle name="Normal 5 2 10 4" xfId="543" xr:uid="{00000000-0005-0000-0000-000043050000}"/>
    <cellStyle name="Normal 5 2 10 4 2" xfId="920" xr:uid="{00000000-0005-0000-0000-000044050000}"/>
    <cellStyle name="Normal 5 2 10 4 3" xfId="1347" xr:uid="{00000000-0005-0000-0000-000045050000}"/>
    <cellStyle name="Normal 5 2 10 5" xfId="747" xr:uid="{00000000-0005-0000-0000-000046050000}"/>
    <cellStyle name="Normal 5 2 10 6" xfId="1174" xr:uid="{00000000-0005-0000-0000-000047050000}"/>
    <cellStyle name="Normal 5 2 11" xfId="340" xr:uid="{00000000-0005-0000-0000-000048050000}"/>
    <cellStyle name="Normal 5 2 11 2" xfId="427" xr:uid="{00000000-0005-0000-0000-000049050000}"/>
    <cellStyle name="Normal 5 2 11 2 2" xfId="659" xr:uid="{00000000-0005-0000-0000-00004A050000}"/>
    <cellStyle name="Normal 5 2 11 2 2 2" xfId="1036" xr:uid="{00000000-0005-0000-0000-00004B050000}"/>
    <cellStyle name="Normal 5 2 11 2 2 3" xfId="1463" xr:uid="{00000000-0005-0000-0000-00004C050000}"/>
    <cellStyle name="Normal 5 2 11 2 3" xfId="806" xr:uid="{00000000-0005-0000-0000-00004D050000}"/>
    <cellStyle name="Normal 5 2 11 2 4" xfId="1233" xr:uid="{00000000-0005-0000-0000-00004E050000}"/>
    <cellStyle name="Normal 5 2 11 3" xfId="485" xr:uid="{00000000-0005-0000-0000-00004F050000}"/>
    <cellStyle name="Normal 5 2 11 3 2" xfId="601" xr:uid="{00000000-0005-0000-0000-000050050000}"/>
    <cellStyle name="Normal 5 2 11 3 2 2" xfId="978" xr:uid="{00000000-0005-0000-0000-000051050000}"/>
    <cellStyle name="Normal 5 2 11 3 2 3" xfId="1405" xr:uid="{00000000-0005-0000-0000-000052050000}"/>
    <cellStyle name="Normal 5 2 11 3 3" xfId="863" xr:uid="{00000000-0005-0000-0000-000053050000}"/>
    <cellStyle name="Normal 5 2 11 3 4" xfId="1290" xr:uid="{00000000-0005-0000-0000-000054050000}"/>
    <cellStyle name="Normal 5 2 11 4" xfId="544" xr:uid="{00000000-0005-0000-0000-000055050000}"/>
    <cellStyle name="Normal 5 2 11 4 2" xfId="921" xr:uid="{00000000-0005-0000-0000-000056050000}"/>
    <cellStyle name="Normal 5 2 11 4 3" xfId="1348" xr:uid="{00000000-0005-0000-0000-000057050000}"/>
    <cellStyle name="Normal 5 2 11 5" xfId="748" xr:uid="{00000000-0005-0000-0000-000058050000}"/>
    <cellStyle name="Normal 5 2 11 6" xfId="1175" xr:uid="{00000000-0005-0000-0000-000059050000}"/>
    <cellStyle name="Normal 5 2 12" xfId="341" xr:uid="{00000000-0005-0000-0000-00005A050000}"/>
    <cellStyle name="Normal 5 2 12 2" xfId="428" xr:uid="{00000000-0005-0000-0000-00005B050000}"/>
    <cellStyle name="Normal 5 2 12 2 2" xfId="660" xr:uid="{00000000-0005-0000-0000-00005C050000}"/>
    <cellStyle name="Normal 5 2 12 2 2 2" xfId="1037" xr:uid="{00000000-0005-0000-0000-00005D050000}"/>
    <cellStyle name="Normal 5 2 12 2 2 3" xfId="1464" xr:uid="{00000000-0005-0000-0000-00005E050000}"/>
    <cellStyle name="Normal 5 2 12 2 3" xfId="807" xr:uid="{00000000-0005-0000-0000-00005F050000}"/>
    <cellStyle name="Normal 5 2 12 2 4" xfId="1234" xr:uid="{00000000-0005-0000-0000-000060050000}"/>
    <cellStyle name="Normal 5 2 12 3" xfId="486" xr:uid="{00000000-0005-0000-0000-000061050000}"/>
    <cellStyle name="Normal 5 2 12 3 2" xfId="602" xr:uid="{00000000-0005-0000-0000-000062050000}"/>
    <cellStyle name="Normal 5 2 12 3 2 2" xfId="979" xr:uid="{00000000-0005-0000-0000-000063050000}"/>
    <cellStyle name="Normal 5 2 12 3 2 3" xfId="1406" xr:uid="{00000000-0005-0000-0000-000064050000}"/>
    <cellStyle name="Normal 5 2 12 3 3" xfId="864" xr:uid="{00000000-0005-0000-0000-000065050000}"/>
    <cellStyle name="Normal 5 2 12 3 4" xfId="1291" xr:uid="{00000000-0005-0000-0000-000066050000}"/>
    <cellStyle name="Normal 5 2 12 4" xfId="545" xr:uid="{00000000-0005-0000-0000-000067050000}"/>
    <cellStyle name="Normal 5 2 12 4 2" xfId="922" xr:uid="{00000000-0005-0000-0000-000068050000}"/>
    <cellStyle name="Normal 5 2 12 4 3" xfId="1349" xr:uid="{00000000-0005-0000-0000-000069050000}"/>
    <cellStyle name="Normal 5 2 12 5" xfId="749" xr:uid="{00000000-0005-0000-0000-00006A050000}"/>
    <cellStyle name="Normal 5 2 12 6" xfId="1176" xr:uid="{00000000-0005-0000-0000-00006B050000}"/>
    <cellStyle name="Normal 5 2 13" xfId="342" xr:uid="{00000000-0005-0000-0000-00006C050000}"/>
    <cellStyle name="Normal 5 2 13 2" xfId="429" xr:uid="{00000000-0005-0000-0000-00006D050000}"/>
    <cellStyle name="Normal 5 2 13 2 2" xfId="661" xr:uid="{00000000-0005-0000-0000-00006E050000}"/>
    <cellStyle name="Normal 5 2 13 2 2 2" xfId="1038" xr:uid="{00000000-0005-0000-0000-00006F050000}"/>
    <cellStyle name="Normal 5 2 13 2 2 3" xfId="1465" xr:uid="{00000000-0005-0000-0000-000070050000}"/>
    <cellStyle name="Normal 5 2 13 2 3" xfId="808" xr:uid="{00000000-0005-0000-0000-000071050000}"/>
    <cellStyle name="Normal 5 2 13 2 4" xfId="1235" xr:uid="{00000000-0005-0000-0000-000072050000}"/>
    <cellStyle name="Normal 5 2 13 3" xfId="487" xr:uid="{00000000-0005-0000-0000-000073050000}"/>
    <cellStyle name="Normal 5 2 13 3 2" xfId="603" xr:uid="{00000000-0005-0000-0000-000074050000}"/>
    <cellStyle name="Normal 5 2 13 3 2 2" xfId="980" xr:uid="{00000000-0005-0000-0000-000075050000}"/>
    <cellStyle name="Normal 5 2 13 3 2 3" xfId="1407" xr:uid="{00000000-0005-0000-0000-000076050000}"/>
    <cellStyle name="Normal 5 2 13 3 3" xfId="865" xr:uid="{00000000-0005-0000-0000-000077050000}"/>
    <cellStyle name="Normal 5 2 13 3 4" xfId="1292" xr:uid="{00000000-0005-0000-0000-000078050000}"/>
    <cellStyle name="Normal 5 2 13 4" xfId="546" xr:uid="{00000000-0005-0000-0000-000079050000}"/>
    <cellStyle name="Normal 5 2 13 4 2" xfId="923" xr:uid="{00000000-0005-0000-0000-00007A050000}"/>
    <cellStyle name="Normal 5 2 13 4 3" xfId="1350" xr:uid="{00000000-0005-0000-0000-00007B050000}"/>
    <cellStyle name="Normal 5 2 13 5" xfId="750" xr:uid="{00000000-0005-0000-0000-00007C050000}"/>
    <cellStyle name="Normal 5 2 13 6" xfId="1177" xr:uid="{00000000-0005-0000-0000-00007D050000}"/>
    <cellStyle name="Normal 5 2 14" xfId="182" xr:uid="{00000000-0005-0000-0000-00007E050000}"/>
    <cellStyle name="Normal 5 2 14 2" xfId="407" xr:uid="{00000000-0005-0000-0000-00007F050000}"/>
    <cellStyle name="Normal 5 2 14 2 2" xfId="639" xr:uid="{00000000-0005-0000-0000-000080050000}"/>
    <cellStyle name="Normal 5 2 14 2 2 2" xfId="1016" xr:uid="{00000000-0005-0000-0000-000081050000}"/>
    <cellStyle name="Normal 5 2 14 2 2 3" xfId="1443" xr:uid="{00000000-0005-0000-0000-000082050000}"/>
    <cellStyle name="Normal 5 2 14 2 3" xfId="786" xr:uid="{00000000-0005-0000-0000-000083050000}"/>
    <cellStyle name="Normal 5 2 14 2 4" xfId="1213" xr:uid="{00000000-0005-0000-0000-000084050000}"/>
    <cellStyle name="Normal 5 2 14 3" xfId="465" xr:uid="{00000000-0005-0000-0000-000085050000}"/>
    <cellStyle name="Normal 5 2 14 3 2" xfId="581" xr:uid="{00000000-0005-0000-0000-000086050000}"/>
    <cellStyle name="Normal 5 2 14 3 2 2" xfId="958" xr:uid="{00000000-0005-0000-0000-000087050000}"/>
    <cellStyle name="Normal 5 2 14 3 2 3" xfId="1385" xr:uid="{00000000-0005-0000-0000-000088050000}"/>
    <cellStyle name="Normal 5 2 14 3 3" xfId="843" xr:uid="{00000000-0005-0000-0000-000089050000}"/>
    <cellStyle name="Normal 5 2 14 3 4" xfId="1270" xr:uid="{00000000-0005-0000-0000-00008A050000}"/>
    <cellStyle name="Normal 5 2 14 4" xfId="524" xr:uid="{00000000-0005-0000-0000-00008B050000}"/>
    <cellStyle name="Normal 5 2 14 4 2" xfId="901" xr:uid="{00000000-0005-0000-0000-00008C050000}"/>
    <cellStyle name="Normal 5 2 14 4 3" xfId="1328" xr:uid="{00000000-0005-0000-0000-00008D050000}"/>
    <cellStyle name="Normal 5 2 14 5" xfId="728" xr:uid="{00000000-0005-0000-0000-00008E050000}"/>
    <cellStyle name="Normal 5 2 14 6" xfId="1155" xr:uid="{00000000-0005-0000-0000-00008F050000}"/>
    <cellStyle name="Normal 5 2 15" xfId="392" xr:uid="{00000000-0005-0000-0000-000090050000}"/>
    <cellStyle name="Normal 5 2 15 2" xfId="625" xr:uid="{00000000-0005-0000-0000-000091050000}"/>
    <cellStyle name="Normal 5 2 15 2 2" xfId="1002" xr:uid="{00000000-0005-0000-0000-000092050000}"/>
    <cellStyle name="Normal 5 2 15 2 3" xfId="1429" xr:uid="{00000000-0005-0000-0000-000093050000}"/>
    <cellStyle name="Normal 5 2 15 3" xfId="772" xr:uid="{00000000-0005-0000-0000-000094050000}"/>
    <cellStyle name="Normal 5 2 15 4" xfId="1199" xr:uid="{00000000-0005-0000-0000-000095050000}"/>
    <cellStyle name="Normal 5 2 16" xfId="450" xr:uid="{00000000-0005-0000-0000-000096050000}"/>
    <cellStyle name="Normal 5 2 16 2" xfId="567" xr:uid="{00000000-0005-0000-0000-000097050000}"/>
    <cellStyle name="Normal 5 2 16 2 2" xfId="944" xr:uid="{00000000-0005-0000-0000-000098050000}"/>
    <cellStyle name="Normal 5 2 16 2 3" xfId="1371" xr:uid="{00000000-0005-0000-0000-000099050000}"/>
    <cellStyle name="Normal 5 2 16 3" xfId="829" xr:uid="{00000000-0005-0000-0000-00009A050000}"/>
    <cellStyle name="Normal 5 2 16 4" xfId="1256" xr:uid="{00000000-0005-0000-0000-00009B050000}"/>
    <cellStyle name="Normal 5 2 17" xfId="510" xr:uid="{00000000-0005-0000-0000-00009C050000}"/>
    <cellStyle name="Normal 5 2 17 2" xfId="887" xr:uid="{00000000-0005-0000-0000-00009D050000}"/>
    <cellStyle name="Normal 5 2 17 3" xfId="1314" xr:uid="{00000000-0005-0000-0000-00009E050000}"/>
    <cellStyle name="Normal 5 2 18" xfId="714" xr:uid="{00000000-0005-0000-0000-00009F050000}"/>
    <cellStyle name="Normal 5 2 19" xfId="1141" xr:uid="{00000000-0005-0000-0000-0000A0050000}"/>
    <cellStyle name="Normal 5 2 2" xfId="240" xr:uid="{00000000-0005-0000-0000-0000A1050000}"/>
    <cellStyle name="Normal 5 2 2 2" xfId="416" xr:uid="{00000000-0005-0000-0000-0000A2050000}"/>
    <cellStyle name="Normal 5 2 2 2 2" xfId="648" xr:uid="{00000000-0005-0000-0000-0000A3050000}"/>
    <cellStyle name="Normal 5 2 2 2 2 2" xfId="1025" xr:uid="{00000000-0005-0000-0000-0000A4050000}"/>
    <cellStyle name="Normal 5 2 2 2 2 3" xfId="1452" xr:uid="{00000000-0005-0000-0000-0000A5050000}"/>
    <cellStyle name="Normal 5 2 2 2 3" xfId="795" xr:uid="{00000000-0005-0000-0000-0000A6050000}"/>
    <cellStyle name="Normal 5 2 2 2 4" xfId="1222" xr:uid="{00000000-0005-0000-0000-0000A7050000}"/>
    <cellStyle name="Normal 5 2 2 3" xfId="474" xr:uid="{00000000-0005-0000-0000-0000A8050000}"/>
    <cellStyle name="Normal 5 2 2 3 2" xfId="590" xr:uid="{00000000-0005-0000-0000-0000A9050000}"/>
    <cellStyle name="Normal 5 2 2 3 2 2" xfId="967" xr:uid="{00000000-0005-0000-0000-0000AA050000}"/>
    <cellStyle name="Normal 5 2 2 3 2 3" xfId="1394" xr:uid="{00000000-0005-0000-0000-0000AB050000}"/>
    <cellStyle name="Normal 5 2 2 3 3" xfId="852" xr:uid="{00000000-0005-0000-0000-0000AC050000}"/>
    <cellStyle name="Normal 5 2 2 3 4" xfId="1279" xr:uid="{00000000-0005-0000-0000-0000AD050000}"/>
    <cellStyle name="Normal 5 2 2 4" xfId="533" xr:uid="{00000000-0005-0000-0000-0000AE050000}"/>
    <cellStyle name="Normal 5 2 2 4 2" xfId="910" xr:uid="{00000000-0005-0000-0000-0000AF050000}"/>
    <cellStyle name="Normal 5 2 2 4 3" xfId="1337" xr:uid="{00000000-0005-0000-0000-0000B0050000}"/>
    <cellStyle name="Normal 5 2 2 5" xfId="737" xr:uid="{00000000-0005-0000-0000-0000B1050000}"/>
    <cellStyle name="Normal 5 2 2 6" xfId="1164" xr:uid="{00000000-0005-0000-0000-0000B2050000}"/>
    <cellStyle name="Normal 5 2 3" xfId="241" xr:uid="{00000000-0005-0000-0000-0000B3050000}"/>
    <cellStyle name="Normal 5 2 3 5" xfId="8" xr:uid="{00000000-0005-0000-0000-0000B4050000}"/>
    <cellStyle name="Normal 5 2 4" xfId="242" xr:uid="{00000000-0005-0000-0000-0000B5050000}"/>
    <cellStyle name="Normal 5 2 4 2" xfId="69" xr:uid="{00000000-0005-0000-0000-0000B6050000}"/>
    <cellStyle name="Normal 5 2 4 2 2" xfId="343" xr:uid="{00000000-0005-0000-0000-0000B7050000}"/>
    <cellStyle name="Normal 5 2 4 2 2 2" xfId="430" xr:uid="{00000000-0005-0000-0000-0000B8050000}"/>
    <cellStyle name="Normal 5 2 4 2 2 2 2" xfId="662" xr:uid="{00000000-0005-0000-0000-0000B9050000}"/>
    <cellStyle name="Normal 5 2 4 2 2 2 2 2" xfId="1039" xr:uid="{00000000-0005-0000-0000-0000BA050000}"/>
    <cellStyle name="Normal 5 2 4 2 2 2 2 3" xfId="1466" xr:uid="{00000000-0005-0000-0000-0000BB050000}"/>
    <cellStyle name="Normal 5 2 4 2 2 2 3" xfId="809" xr:uid="{00000000-0005-0000-0000-0000BC050000}"/>
    <cellStyle name="Normal 5 2 4 2 2 2 4" xfId="1236" xr:uid="{00000000-0005-0000-0000-0000BD050000}"/>
    <cellStyle name="Normal 5 2 4 2 2 3" xfId="488" xr:uid="{00000000-0005-0000-0000-0000BE050000}"/>
    <cellStyle name="Normal 5 2 4 2 2 3 2" xfId="604" xr:uid="{00000000-0005-0000-0000-0000BF050000}"/>
    <cellStyle name="Normal 5 2 4 2 2 3 2 2" xfId="981" xr:uid="{00000000-0005-0000-0000-0000C0050000}"/>
    <cellStyle name="Normal 5 2 4 2 2 3 2 3" xfId="1408" xr:uid="{00000000-0005-0000-0000-0000C1050000}"/>
    <cellStyle name="Normal 5 2 4 2 2 3 3" xfId="866" xr:uid="{00000000-0005-0000-0000-0000C2050000}"/>
    <cellStyle name="Normal 5 2 4 2 2 3 4" xfId="1293" xr:uid="{00000000-0005-0000-0000-0000C3050000}"/>
    <cellStyle name="Normal 5 2 4 2 2 4" xfId="547" xr:uid="{00000000-0005-0000-0000-0000C4050000}"/>
    <cellStyle name="Normal 5 2 4 2 2 4 2" xfId="924" xr:uid="{00000000-0005-0000-0000-0000C5050000}"/>
    <cellStyle name="Normal 5 2 4 2 2 4 3" xfId="1351" xr:uid="{00000000-0005-0000-0000-0000C6050000}"/>
    <cellStyle name="Normal 5 2 4 2 2 5" xfId="751" xr:uid="{00000000-0005-0000-0000-0000C7050000}"/>
    <cellStyle name="Normal 5 2 4 2 2 6" xfId="1178" xr:uid="{00000000-0005-0000-0000-0000C8050000}"/>
    <cellStyle name="Normal 5 2 4 2 3" xfId="402" xr:uid="{00000000-0005-0000-0000-0000C9050000}"/>
    <cellStyle name="Normal 5 2 4 2 3 2" xfId="634" xr:uid="{00000000-0005-0000-0000-0000CA050000}"/>
    <cellStyle name="Normal 5 2 4 2 3 2 2" xfId="1011" xr:uid="{00000000-0005-0000-0000-0000CB050000}"/>
    <cellStyle name="Normal 5 2 4 2 3 2 3" xfId="1438" xr:uid="{00000000-0005-0000-0000-0000CC050000}"/>
    <cellStyle name="Normal 5 2 4 2 3 3" xfId="781" xr:uid="{00000000-0005-0000-0000-0000CD050000}"/>
    <cellStyle name="Normal 5 2 4 2 3 4" xfId="1208" xr:uid="{00000000-0005-0000-0000-0000CE050000}"/>
    <cellStyle name="Normal 5 2 4 2 4" xfId="460" xr:uid="{00000000-0005-0000-0000-0000CF050000}"/>
    <cellStyle name="Normal 5 2 4 2 4 2" xfId="576" xr:uid="{00000000-0005-0000-0000-0000D0050000}"/>
    <cellStyle name="Normal 5 2 4 2 4 2 2" xfId="953" xr:uid="{00000000-0005-0000-0000-0000D1050000}"/>
    <cellStyle name="Normal 5 2 4 2 4 2 3" xfId="1380" xr:uid="{00000000-0005-0000-0000-0000D2050000}"/>
    <cellStyle name="Normal 5 2 4 2 4 3" xfId="838" xr:uid="{00000000-0005-0000-0000-0000D3050000}"/>
    <cellStyle name="Normal 5 2 4 2 4 4" xfId="1265" xr:uid="{00000000-0005-0000-0000-0000D4050000}"/>
    <cellStyle name="Normal 5 2 4 2 5" xfId="519" xr:uid="{00000000-0005-0000-0000-0000D5050000}"/>
    <cellStyle name="Normal 5 2 4 2 5 2" xfId="896" xr:uid="{00000000-0005-0000-0000-0000D6050000}"/>
    <cellStyle name="Normal 5 2 4 2 5 3" xfId="1323" xr:uid="{00000000-0005-0000-0000-0000D7050000}"/>
    <cellStyle name="Normal 5 2 4 2 6" xfId="688" xr:uid="{00000000-0005-0000-0000-0000D8050000}"/>
    <cellStyle name="Normal 5 2 4 2 6 2" xfId="1064" xr:uid="{00000000-0005-0000-0000-0000D9050000}"/>
    <cellStyle name="Normal 5 2 4 2 6 3" xfId="1491" xr:uid="{00000000-0005-0000-0000-0000DA050000}"/>
    <cellStyle name="Normal 5 2 4 2 7" xfId="177" xr:uid="{00000000-0005-0000-0000-0000DB050000}"/>
    <cellStyle name="Normal 5 2 4 2 7 2" xfId="1150" xr:uid="{00000000-0005-0000-0000-0000DC050000}"/>
    <cellStyle name="Normal 5 2 4 2 8" xfId="723" xr:uid="{00000000-0005-0000-0000-0000DD050000}"/>
    <cellStyle name="Normal 5 2 4 2 9" xfId="1094" xr:uid="{00000000-0005-0000-0000-0000DE050000}"/>
    <cellStyle name="Normal 5 2 4 3" xfId="417" xr:uid="{00000000-0005-0000-0000-0000DF050000}"/>
    <cellStyle name="Normal 5 2 4 3 2" xfId="649" xr:uid="{00000000-0005-0000-0000-0000E0050000}"/>
    <cellStyle name="Normal 5 2 4 3 2 2" xfId="1026" xr:uid="{00000000-0005-0000-0000-0000E1050000}"/>
    <cellStyle name="Normal 5 2 4 3 2 3" xfId="1453" xr:uid="{00000000-0005-0000-0000-0000E2050000}"/>
    <cellStyle name="Normal 5 2 4 3 3" xfId="796" xr:uid="{00000000-0005-0000-0000-0000E3050000}"/>
    <cellStyle name="Normal 5 2 4 3 4" xfId="1223" xr:uid="{00000000-0005-0000-0000-0000E4050000}"/>
    <cellStyle name="Normal 5 2 4 4" xfId="475" xr:uid="{00000000-0005-0000-0000-0000E5050000}"/>
    <cellStyle name="Normal 5 2 4 4 2" xfId="591" xr:uid="{00000000-0005-0000-0000-0000E6050000}"/>
    <cellStyle name="Normal 5 2 4 4 2 2" xfId="968" xr:uid="{00000000-0005-0000-0000-0000E7050000}"/>
    <cellStyle name="Normal 5 2 4 4 2 3" xfId="1395" xr:uid="{00000000-0005-0000-0000-0000E8050000}"/>
    <cellStyle name="Normal 5 2 4 4 3" xfId="853" xr:uid="{00000000-0005-0000-0000-0000E9050000}"/>
    <cellStyle name="Normal 5 2 4 4 4" xfId="1280" xr:uid="{00000000-0005-0000-0000-0000EA050000}"/>
    <cellStyle name="Normal 5 2 4 5" xfId="534" xr:uid="{00000000-0005-0000-0000-0000EB050000}"/>
    <cellStyle name="Normal 5 2 4 5 2" xfId="911" xr:uid="{00000000-0005-0000-0000-0000EC050000}"/>
    <cellStyle name="Normal 5 2 4 5 3" xfId="1338" xr:uid="{00000000-0005-0000-0000-0000ED050000}"/>
    <cellStyle name="Normal 5 2 4 6" xfId="738" xr:uid="{00000000-0005-0000-0000-0000EE050000}"/>
    <cellStyle name="Normal 5 2 4 7" xfId="1165" xr:uid="{00000000-0005-0000-0000-0000EF050000}"/>
    <cellStyle name="Normal 5 2 5" xfId="344" xr:uid="{00000000-0005-0000-0000-0000F0050000}"/>
    <cellStyle name="Normal 5 2 5 2" xfId="431" xr:uid="{00000000-0005-0000-0000-0000F1050000}"/>
    <cellStyle name="Normal 5 2 5 2 2" xfId="663" xr:uid="{00000000-0005-0000-0000-0000F2050000}"/>
    <cellStyle name="Normal 5 2 5 2 2 2" xfId="1040" xr:uid="{00000000-0005-0000-0000-0000F3050000}"/>
    <cellStyle name="Normal 5 2 5 2 2 3" xfId="1467" xr:uid="{00000000-0005-0000-0000-0000F4050000}"/>
    <cellStyle name="Normal 5 2 5 2 3" xfId="810" xr:uid="{00000000-0005-0000-0000-0000F5050000}"/>
    <cellStyle name="Normal 5 2 5 2 4" xfId="1237" xr:uid="{00000000-0005-0000-0000-0000F6050000}"/>
    <cellStyle name="Normal 5 2 5 3" xfId="489" xr:uid="{00000000-0005-0000-0000-0000F7050000}"/>
    <cellStyle name="Normal 5 2 5 3 2" xfId="605" xr:uid="{00000000-0005-0000-0000-0000F8050000}"/>
    <cellStyle name="Normal 5 2 5 3 2 2" xfId="982" xr:uid="{00000000-0005-0000-0000-0000F9050000}"/>
    <cellStyle name="Normal 5 2 5 3 2 3" xfId="1409" xr:uid="{00000000-0005-0000-0000-0000FA050000}"/>
    <cellStyle name="Normal 5 2 5 3 3" xfId="867" xr:uid="{00000000-0005-0000-0000-0000FB050000}"/>
    <cellStyle name="Normal 5 2 5 3 4" xfId="1294" xr:uid="{00000000-0005-0000-0000-0000FC050000}"/>
    <cellStyle name="Normal 5 2 5 4" xfId="548" xr:uid="{00000000-0005-0000-0000-0000FD050000}"/>
    <cellStyle name="Normal 5 2 5 4 2" xfId="925" xr:uid="{00000000-0005-0000-0000-0000FE050000}"/>
    <cellStyle name="Normal 5 2 5 4 3" xfId="1352" xr:uid="{00000000-0005-0000-0000-0000FF050000}"/>
    <cellStyle name="Normal 5 2 5 5" xfId="752" xr:uid="{00000000-0005-0000-0000-000000060000}"/>
    <cellStyle name="Normal 5 2 5 6" xfId="1179" xr:uid="{00000000-0005-0000-0000-000001060000}"/>
    <cellStyle name="Normal 5 2 6" xfId="345" xr:uid="{00000000-0005-0000-0000-000002060000}"/>
    <cellStyle name="Normal 5 2 6 2" xfId="432" xr:uid="{00000000-0005-0000-0000-000003060000}"/>
    <cellStyle name="Normal 5 2 6 2 2" xfId="664" xr:uid="{00000000-0005-0000-0000-000004060000}"/>
    <cellStyle name="Normal 5 2 6 2 2 2" xfId="1041" xr:uid="{00000000-0005-0000-0000-000005060000}"/>
    <cellStyle name="Normal 5 2 6 2 2 3" xfId="1468" xr:uid="{00000000-0005-0000-0000-000006060000}"/>
    <cellStyle name="Normal 5 2 6 2 3" xfId="811" xr:uid="{00000000-0005-0000-0000-000007060000}"/>
    <cellStyle name="Normal 5 2 6 2 4" xfId="1238" xr:uid="{00000000-0005-0000-0000-000008060000}"/>
    <cellStyle name="Normal 5 2 6 3" xfId="490" xr:uid="{00000000-0005-0000-0000-000009060000}"/>
    <cellStyle name="Normal 5 2 6 3 2" xfId="606" xr:uid="{00000000-0005-0000-0000-00000A060000}"/>
    <cellStyle name="Normal 5 2 6 3 2 2" xfId="983" xr:uid="{00000000-0005-0000-0000-00000B060000}"/>
    <cellStyle name="Normal 5 2 6 3 2 3" xfId="1410" xr:uid="{00000000-0005-0000-0000-00000C060000}"/>
    <cellStyle name="Normal 5 2 6 3 3" xfId="868" xr:uid="{00000000-0005-0000-0000-00000D060000}"/>
    <cellStyle name="Normal 5 2 6 3 4" xfId="1295" xr:uid="{00000000-0005-0000-0000-00000E060000}"/>
    <cellStyle name="Normal 5 2 6 4" xfId="549" xr:uid="{00000000-0005-0000-0000-00000F060000}"/>
    <cellStyle name="Normal 5 2 6 4 2" xfId="926" xr:uid="{00000000-0005-0000-0000-000010060000}"/>
    <cellStyle name="Normal 5 2 6 4 3" xfId="1353" xr:uid="{00000000-0005-0000-0000-000011060000}"/>
    <cellStyle name="Normal 5 2 6 5" xfId="753" xr:uid="{00000000-0005-0000-0000-000012060000}"/>
    <cellStyle name="Normal 5 2 6 6" xfId="1180" xr:uid="{00000000-0005-0000-0000-000013060000}"/>
    <cellStyle name="Normal 5 2 7" xfId="346" xr:uid="{00000000-0005-0000-0000-000014060000}"/>
    <cellStyle name="Normal 5 2 7 2" xfId="433" xr:uid="{00000000-0005-0000-0000-000015060000}"/>
    <cellStyle name="Normal 5 2 7 2 2" xfId="665" xr:uid="{00000000-0005-0000-0000-000016060000}"/>
    <cellStyle name="Normal 5 2 7 2 2 2" xfId="1042" xr:uid="{00000000-0005-0000-0000-000017060000}"/>
    <cellStyle name="Normal 5 2 7 2 2 3" xfId="1469" xr:uid="{00000000-0005-0000-0000-000018060000}"/>
    <cellStyle name="Normal 5 2 7 2 3" xfId="812" xr:uid="{00000000-0005-0000-0000-000019060000}"/>
    <cellStyle name="Normal 5 2 7 2 4" xfId="1239" xr:uid="{00000000-0005-0000-0000-00001A060000}"/>
    <cellStyle name="Normal 5 2 7 3" xfId="491" xr:uid="{00000000-0005-0000-0000-00001B060000}"/>
    <cellStyle name="Normal 5 2 7 3 2" xfId="607" xr:uid="{00000000-0005-0000-0000-00001C060000}"/>
    <cellStyle name="Normal 5 2 7 3 2 2" xfId="984" xr:uid="{00000000-0005-0000-0000-00001D060000}"/>
    <cellStyle name="Normal 5 2 7 3 2 3" xfId="1411" xr:uid="{00000000-0005-0000-0000-00001E060000}"/>
    <cellStyle name="Normal 5 2 7 3 3" xfId="869" xr:uid="{00000000-0005-0000-0000-00001F060000}"/>
    <cellStyle name="Normal 5 2 7 3 4" xfId="1296" xr:uid="{00000000-0005-0000-0000-000020060000}"/>
    <cellStyle name="Normal 5 2 7 4" xfId="550" xr:uid="{00000000-0005-0000-0000-000021060000}"/>
    <cellStyle name="Normal 5 2 7 4 2" xfId="927" xr:uid="{00000000-0005-0000-0000-000022060000}"/>
    <cellStyle name="Normal 5 2 7 4 3" xfId="1354" xr:uid="{00000000-0005-0000-0000-000023060000}"/>
    <cellStyle name="Normal 5 2 7 5" xfId="754" xr:uid="{00000000-0005-0000-0000-000024060000}"/>
    <cellStyle name="Normal 5 2 7 6" xfId="1181" xr:uid="{00000000-0005-0000-0000-000025060000}"/>
    <cellStyle name="Normal 5 2 8" xfId="347" xr:uid="{00000000-0005-0000-0000-000026060000}"/>
    <cellStyle name="Normal 5 2 8 2" xfId="434" xr:uid="{00000000-0005-0000-0000-000027060000}"/>
    <cellStyle name="Normal 5 2 8 2 2" xfId="666" xr:uid="{00000000-0005-0000-0000-000028060000}"/>
    <cellStyle name="Normal 5 2 8 2 2 2" xfId="1043" xr:uid="{00000000-0005-0000-0000-000029060000}"/>
    <cellStyle name="Normal 5 2 8 2 2 3" xfId="1470" xr:uid="{00000000-0005-0000-0000-00002A060000}"/>
    <cellStyle name="Normal 5 2 8 2 3" xfId="813" xr:uid="{00000000-0005-0000-0000-00002B060000}"/>
    <cellStyle name="Normal 5 2 8 2 4" xfId="1240" xr:uid="{00000000-0005-0000-0000-00002C060000}"/>
    <cellStyle name="Normal 5 2 8 3" xfId="492" xr:uid="{00000000-0005-0000-0000-00002D060000}"/>
    <cellStyle name="Normal 5 2 8 3 2" xfId="608" xr:uid="{00000000-0005-0000-0000-00002E060000}"/>
    <cellStyle name="Normal 5 2 8 3 2 2" xfId="985" xr:uid="{00000000-0005-0000-0000-00002F060000}"/>
    <cellStyle name="Normal 5 2 8 3 2 3" xfId="1412" xr:uid="{00000000-0005-0000-0000-000030060000}"/>
    <cellStyle name="Normal 5 2 8 3 3" xfId="870" xr:uid="{00000000-0005-0000-0000-000031060000}"/>
    <cellStyle name="Normal 5 2 8 3 4" xfId="1297" xr:uid="{00000000-0005-0000-0000-000032060000}"/>
    <cellStyle name="Normal 5 2 8 4" xfId="551" xr:uid="{00000000-0005-0000-0000-000033060000}"/>
    <cellStyle name="Normal 5 2 8 4 2" xfId="928" xr:uid="{00000000-0005-0000-0000-000034060000}"/>
    <cellStyle name="Normal 5 2 8 4 3" xfId="1355" xr:uid="{00000000-0005-0000-0000-000035060000}"/>
    <cellStyle name="Normal 5 2 8 5" xfId="755" xr:uid="{00000000-0005-0000-0000-000036060000}"/>
    <cellStyle name="Normal 5 2 8 6" xfId="1182" xr:uid="{00000000-0005-0000-0000-000037060000}"/>
    <cellStyle name="Normal 5 2 9" xfId="348" xr:uid="{00000000-0005-0000-0000-000038060000}"/>
    <cellStyle name="Normal 5 2 9 2" xfId="435" xr:uid="{00000000-0005-0000-0000-000039060000}"/>
    <cellStyle name="Normal 5 2 9 2 2" xfId="667" xr:uid="{00000000-0005-0000-0000-00003A060000}"/>
    <cellStyle name="Normal 5 2 9 2 2 2" xfId="1044" xr:uid="{00000000-0005-0000-0000-00003B060000}"/>
    <cellStyle name="Normal 5 2 9 2 2 3" xfId="1471" xr:uid="{00000000-0005-0000-0000-00003C060000}"/>
    <cellStyle name="Normal 5 2 9 2 3" xfId="814" xr:uid="{00000000-0005-0000-0000-00003D060000}"/>
    <cellStyle name="Normal 5 2 9 2 4" xfId="1241" xr:uid="{00000000-0005-0000-0000-00003E060000}"/>
    <cellStyle name="Normal 5 2 9 3" xfId="493" xr:uid="{00000000-0005-0000-0000-00003F060000}"/>
    <cellStyle name="Normal 5 2 9 3 2" xfId="609" xr:uid="{00000000-0005-0000-0000-000040060000}"/>
    <cellStyle name="Normal 5 2 9 3 2 2" xfId="986" xr:uid="{00000000-0005-0000-0000-000041060000}"/>
    <cellStyle name="Normal 5 2 9 3 2 3" xfId="1413" xr:uid="{00000000-0005-0000-0000-000042060000}"/>
    <cellStyle name="Normal 5 2 9 3 3" xfId="871" xr:uid="{00000000-0005-0000-0000-000043060000}"/>
    <cellStyle name="Normal 5 2 9 3 4" xfId="1298" xr:uid="{00000000-0005-0000-0000-000044060000}"/>
    <cellStyle name="Normal 5 2 9 4" xfId="552" xr:uid="{00000000-0005-0000-0000-000045060000}"/>
    <cellStyle name="Normal 5 2 9 4 2" xfId="929" xr:uid="{00000000-0005-0000-0000-000046060000}"/>
    <cellStyle name="Normal 5 2 9 4 3" xfId="1356" xr:uid="{00000000-0005-0000-0000-000047060000}"/>
    <cellStyle name="Normal 5 2 9 5" xfId="756" xr:uid="{00000000-0005-0000-0000-000048060000}"/>
    <cellStyle name="Normal 5 2 9 6" xfId="1183" xr:uid="{00000000-0005-0000-0000-000049060000}"/>
    <cellStyle name="Normal 5 2_BILL 10" xfId="243" xr:uid="{00000000-0005-0000-0000-00004A060000}"/>
    <cellStyle name="Normal 5 23" xfId="1520" xr:uid="{00000000-0005-0000-0000-00004B060000}"/>
    <cellStyle name="Normal 5 3" xfId="26" xr:uid="{00000000-0005-0000-0000-00004C060000}"/>
    <cellStyle name="Normal 5 3 2" xfId="77" xr:uid="{00000000-0005-0000-0000-00004D060000}"/>
    <cellStyle name="Normal 5 4" xfId="349" xr:uid="{00000000-0005-0000-0000-00004E060000}"/>
    <cellStyle name="Normal 5 5" xfId="350" xr:uid="{00000000-0005-0000-0000-00004F060000}"/>
    <cellStyle name="Normal 5 6" xfId="351" xr:uid="{00000000-0005-0000-0000-000050060000}"/>
    <cellStyle name="Normal 5 7" xfId="352" xr:uid="{00000000-0005-0000-0000-000051060000}"/>
    <cellStyle name="Normal 5 8" xfId="353" xr:uid="{00000000-0005-0000-0000-000052060000}"/>
    <cellStyle name="Normal 5 9" xfId="354" xr:uid="{00000000-0005-0000-0000-000053060000}"/>
    <cellStyle name="Normal 5_Eldoret BoQs" xfId="164" xr:uid="{00000000-0005-0000-0000-000054060000}"/>
    <cellStyle name="Normal 51" xfId="10" xr:uid="{00000000-0005-0000-0000-000055060000}"/>
    <cellStyle name="Normal 51 2" xfId="1527" xr:uid="{00000000-0005-0000-0000-000056060000}"/>
    <cellStyle name="Normal 6" xfId="109" xr:uid="{00000000-0005-0000-0000-000057060000}"/>
    <cellStyle name="Normal 6 10" xfId="72" xr:uid="{00000000-0005-0000-0000-000058060000}"/>
    <cellStyle name="Normal 6 11" xfId="355" xr:uid="{00000000-0005-0000-0000-000059060000}"/>
    <cellStyle name="Normal 6 2" xfId="135" xr:uid="{00000000-0005-0000-0000-00005A060000}"/>
    <cellStyle name="Normal 6 3" xfId="249" xr:uid="{00000000-0005-0000-0000-00005B060000}"/>
    <cellStyle name="Normal 6 3 2" xfId="356" xr:uid="{00000000-0005-0000-0000-00005C060000}"/>
    <cellStyle name="Normal 6 3 2 2" xfId="383" xr:uid="{00000000-0005-0000-0000-00005D060000}"/>
    <cellStyle name="Normal 6 3 2 2 2" xfId="445" xr:uid="{00000000-0005-0000-0000-00005E060000}"/>
    <cellStyle name="Normal 6 3 2 2 2 2" xfId="677" xr:uid="{00000000-0005-0000-0000-00005F060000}"/>
    <cellStyle name="Normal 6 3 2 2 2 2 2" xfId="1054" xr:uid="{00000000-0005-0000-0000-000060060000}"/>
    <cellStyle name="Normal 6 3 2 2 2 2 3" xfId="1481" xr:uid="{00000000-0005-0000-0000-000061060000}"/>
    <cellStyle name="Normal 6 3 2 2 2 3" xfId="824" xr:uid="{00000000-0005-0000-0000-000062060000}"/>
    <cellStyle name="Normal 6 3 2 2 2 4" xfId="1251" xr:uid="{00000000-0005-0000-0000-000063060000}"/>
    <cellStyle name="Normal 6 3 2 2 3" xfId="503" xr:uid="{00000000-0005-0000-0000-000064060000}"/>
    <cellStyle name="Normal 6 3 2 2 3 2" xfId="619" xr:uid="{00000000-0005-0000-0000-000065060000}"/>
    <cellStyle name="Normal 6 3 2 2 3 2 2" xfId="996" xr:uid="{00000000-0005-0000-0000-000066060000}"/>
    <cellStyle name="Normal 6 3 2 2 3 2 3" xfId="1423" xr:uid="{00000000-0005-0000-0000-000067060000}"/>
    <cellStyle name="Normal 6 3 2 2 3 3" xfId="881" xr:uid="{00000000-0005-0000-0000-000068060000}"/>
    <cellStyle name="Normal 6 3 2 2 3 4" xfId="1308" xr:uid="{00000000-0005-0000-0000-000069060000}"/>
    <cellStyle name="Normal 6 3 2 2 4" xfId="562" xr:uid="{00000000-0005-0000-0000-00006A060000}"/>
    <cellStyle name="Normal 6 3 2 2 4 2" xfId="939" xr:uid="{00000000-0005-0000-0000-00006B060000}"/>
    <cellStyle name="Normal 6 3 2 2 4 3" xfId="1366" xr:uid="{00000000-0005-0000-0000-00006C060000}"/>
    <cellStyle name="Normal 6 3 2 2 5" xfId="766" xr:uid="{00000000-0005-0000-0000-00006D060000}"/>
    <cellStyle name="Normal 6 3 2 2 6" xfId="1193" xr:uid="{00000000-0005-0000-0000-00006E060000}"/>
    <cellStyle name="Normal 6 3 2 3" xfId="436" xr:uid="{00000000-0005-0000-0000-00006F060000}"/>
    <cellStyle name="Normal 6 3 2 3 2" xfId="668" xr:uid="{00000000-0005-0000-0000-000070060000}"/>
    <cellStyle name="Normal 6 3 2 3 2 2" xfId="1045" xr:uid="{00000000-0005-0000-0000-000071060000}"/>
    <cellStyle name="Normal 6 3 2 3 2 3" xfId="1472" xr:uid="{00000000-0005-0000-0000-000072060000}"/>
    <cellStyle name="Normal 6 3 2 3 3" xfId="815" xr:uid="{00000000-0005-0000-0000-000073060000}"/>
    <cellStyle name="Normal 6 3 2 3 4" xfId="1242" xr:uid="{00000000-0005-0000-0000-000074060000}"/>
    <cellStyle name="Normal 6 3 2 4" xfId="494" xr:uid="{00000000-0005-0000-0000-000075060000}"/>
    <cellStyle name="Normal 6 3 2 4 2" xfId="610" xr:uid="{00000000-0005-0000-0000-000076060000}"/>
    <cellStyle name="Normal 6 3 2 4 2 2" xfId="987" xr:uid="{00000000-0005-0000-0000-000077060000}"/>
    <cellStyle name="Normal 6 3 2 4 2 3" xfId="1414" xr:uid="{00000000-0005-0000-0000-000078060000}"/>
    <cellStyle name="Normal 6 3 2 4 3" xfId="872" xr:uid="{00000000-0005-0000-0000-000079060000}"/>
    <cellStyle name="Normal 6 3 2 4 4" xfId="1299" xr:uid="{00000000-0005-0000-0000-00007A060000}"/>
    <cellStyle name="Normal 6 3 2 5" xfId="553" xr:uid="{00000000-0005-0000-0000-00007B060000}"/>
    <cellStyle name="Normal 6 3 2 5 2" xfId="930" xr:uid="{00000000-0005-0000-0000-00007C060000}"/>
    <cellStyle name="Normal 6 3 2 5 3" xfId="1357" xr:uid="{00000000-0005-0000-0000-00007D060000}"/>
    <cellStyle name="Normal 6 3 2 6" xfId="757" xr:uid="{00000000-0005-0000-0000-00007E060000}"/>
    <cellStyle name="Normal 6 3 2 7" xfId="1184" xr:uid="{00000000-0005-0000-0000-00007F060000}"/>
    <cellStyle name="Normal 6 3 3" xfId="382" xr:uid="{00000000-0005-0000-0000-000080060000}"/>
    <cellStyle name="Normal 6 3 3 2" xfId="444" xr:uid="{00000000-0005-0000-0000-000081060000}"/>
    <cellStyle name="Normal 6 3 3 2 2" xfId="676" xr:uid="{00000000-0005-0000-0000-000082060000}"/>
    <cellStyle name="Normal 6 3 3 2 2 2" xfId="132" xr:uid="{00000000-0005-0000-0000-000083060000}"/>
    <cellStyle name="Normal 6 3 3 2 2 2 2" xfId="405" xr:uid="{00000000-0005-0000-0000-000084060000}"/>
    <cellStyle name="Normal 6 3 3 2 2 2 2 2" xfId="637" xr:uid="{00000000-0005-0000-0000-000085060000}"/>
    <cellStyle name="Normal 6 3 3 2 2 2 2 2 2" xfId="1014" xr:uid="{00000000-0005-0000-0000-000086060000}"/>
    <cellStyle name="Normal 6 3 3 2 2 2 2 2 3" xfId="1441" xr:uid="{00000000-0005-0000-0000-000087060000}"/>
    <cellStyle name="Normal 6 3 3 2 2 2 2 3" xfId="784" xr:uid="{00000000-0005-0000-0000-000088060000}"/>
    <cellStyle name="Normal 6 3 3 2 2 2 2 4" xfId="1211" xr:uid="{00000000-0005-0000-0000-000089060000}"/>
    <cellStyle name="Normal 6 3 3 2 2 2 3" xfId="463" xr:uid="{00000000-0005-0000-0000-00008A060000}"/>
    <cellStyle name="Normal 6 3 3 2 2 2 3 2" xfId="579" xr:uid="{00000000-0005-0000-0000-00008B060000}"/>
    <cellStyle name="Normal 6 3 3 2 2 2 3 2 2" xfId="956" xr:uid="{00000000-0005-0000-0000-00008C060000}"/>
    <cellStyle name="Normal 6 3 3 2 2 2 3 2 3" xfId="1383" xr:uid="{00000000-0005-0000-0000-00008D060000}"/>
    <cellStyle name="Normal 6 3 3 2 2 2 3 3" xfId="841" xr:uid="{00000000-0005-0000-0000-00008E060000}"/>
    <cellStyle name="Normal 6 3 3 2 2 2 3 4" xfId="1268" xr:uid="{00000000-0005-0000-0000-00008F060000}"/>
    <cellStyle name="Normal 6 3 3 2 2 2 4" xfId="522" xr:uid="{00000000-0005-0000-0000-000090060000}"/>
    <cellStyle name="Normal 6 3 3 2 2 2 4 2" xfId="899" xr:uid="{00000000-0005-0000-0000-000091060000}"/>
    <cellStyle name="Normal 6 3 3 2 2 2 4 3" xfId="1326" xr:uid="{00000000-0005-0000-0000-000092060000}"/>
    <cellStyle name="Normal 6 3 3 2 2 2 5" xfId="180" xr:uid="{00000000-0005-0000-0000-000093060000}"/>
    <cellStyle name="Normal 6 3 3 2 2 2 5 2" xfId="1153" xr:uid="{00000000-0005-0000-0000-000094060000}"/>
    <cellStyle name="Normal 6 3 3 2 2 2 6" xfId="726" xr:uid="{00000000-0005-0000-0000-000095060000}"/>
    <cellStyle name="Normal 6 3 3 2 2 2 7" xfId="1138" xr:uid="{00000000-0005-0000-0000-000096060000}"/>
    <cellStyle name="Normal 6 3 3 2 2 3" xfId="1053" xr:uid="{00000000-0005-0000-0000-000097060000}"/>
    <cellStyle name="Normal 6 3 3 2 2 4" xfId="1480" xr:uid="{00000000-0005-0000-0000-000098060000}"/>
    <cellStyle name="Normal 6 3 3 2 3" xfId="823" xr:uid="{00000000-0005-0000-0000-000099060000}"/>
    <cellStyle name="Normal 6 3 3 2 4" xfId="1250" xr:uid="{00000000-0005-0000-0000-00009A060000}"/>
    <cellStyle name="Normal 6 3 3 3" xfId="502" xr:uid="{00000000-0005-0000-0000-00009B060000}"/>
    <cellStyle name="Normal 6 3 3 3 2" xfId="618" xr:uid="{00000000-0005-0000-0000-00009C060000}"/>
    <cellStyle name="Normal 6 3 3 3 2 2" xfId="995" xr:uid="{00000000-0005-0000-0000-00009D060000}"/>
    <cellStyle name="Normal 6 3 3 3 2 3" xfId="1422" xr:uid="{00000000-0005-0000-0000-00009E060000}"/>
    <cellStyle name="Normal 6 3 3 3 3" xfId="880" xr:uid="{00000000-0005-0000-0000-00009F060000}"/>
    <cellStyle name="Normal 6 3 3 3 4" xfId="1307" xr:uid="{00000000-0005-0000-0000-0000A0060000}"/>
    <cellStyle name="Normal 6 3 3 4" xfId="561" xr:uid="{00000000-0005-0000-0000-0000A1060000}"/>
    <cellStyle name="Normal 6 3 3 4 2" xfId="938" xr:uid="{00000000-0005-0000-0000-0000A2060000}"/>
    <cellStyle name="Normal 6 3 3 4 3" xfId="1365" xr:uid="{00000000-0005-0000-0000-0000A3060000}"/>
    <cellStyle name="Normal 6 3 3 5" xfId="765" xr:uid="{00000000-0005-0000-0000-0000A4060000}"/>
    <cellStyle name="Normal 6 3 3 6" xfId="1192" xr:uid="{00000000-0005-0000-0000-0000A5060000}"/>
    <cellStyle name="Normal 6 3 4" xfId="419" xr:uid="{00000000-0005-0000-0000-0000A6060000}"/>
    <cellStyle name="Normal 6 3 4 2" xfId="651" xr:uid="{00000000-0005-0000-0000-0000A7060000}"/>
    <cellStyle name="Normal 6 3 4 2 2" xfId="1028" xr:uid="{00000000-0005-0000-0000-0000A8060000}"/>
    <cellStyle name="Normal 6 3 4 2 3" xfId="1455" xr:uid="{00000000-0005-0000-0000-0000A9060000}"/>
    <cellStyle name="Normal 6 3 4 3" xfId="798" xr:uid="{00000000-0005-0000-0000-0000AA060000}"/>
    <cellStyle name="Normal 6 3 4 4" xfId="1225" xr:uid="{00000000-0005-0000-0000-0000AB060000}"/>
    <cellStyle name="Normal 6 3 5" xfId="477" xr:uid="{00000000-0005-0000-0000-0000AC060000}"/>
    <cellStyle name="Normal 6 3 5 2" xfId="593" xr:uid="{00000000-0005-0000-0000-0000AD060000}"/>
    <cellStyle name="Normal 6 3 5 2 2" xfId="970" xr:uid="{00000000-0005-0000-0000-0000AE060000}"/>
    <cellStyle name="Normal 6 3 5 2 3" xfId="1397" xr:uid="{00000000-0005-0000-0000-0000AF060000}"/>
    <cellStyle name="Normal 6 3 5 3" xfId="855" xr:uid="{00000000-0005-0000-0000-0000B0060000}"/>
    <cellStyle name="Normal 6 3 5 4" xfId="1282" xr:uid="{00000000-0005-0000-0000-0000B1060000}"/>
    <cellStyle name="Normal 6 3 6" xfId="536" xr:uid="{00000000-0005-0000-0000-0000B2060000}"/>
    <cellStyle name="Normal 6 3 6 2" xfId="913" xr:uid="{00000000-0005-0000-0000-0000B3060000}"/>
    <cellStyle name="Normal 6 3 6 3" xfId="1340" xr:uid="{00000000-0005-0000-0000-0000B4060000}"/>
    <cellStyle name="Normal 6 3 7" xfId="740" xr:uid="{00000000-0005-0000-0000-0000B5060000}"/>
    <cellStyle name="Normal 6 3 8" xfId="1167" xr:uid="{00000000-0005-0000-0000-0000B6060000}"/>
    <cellStyle name="Normal 6 4" xfId="357" xr:uid="{00000000-0005-0000-0000-0000B7060000}"/>
    <cellStyle name="Normal 6 4 2" xfId="437" xr:uid="{00000000-0005-0000-0000-0000B8060000}"/>
    <cellStyle name="Normal 6 4 2 2" xfId="669" xr:uid="{00000000-0005-0000-0000-0000B9060000}"/>
    <cellStyle name="Normal 6 4 2 2 2" xfId="1046" xr:uid="{00000000-0005-0000-0000-0000BA060000}"/>
    <cellStyle name="Normal 6 4 2 2 3" xfId="1473" xr:uid="{00000000-0005-0000-0000-0000BB060000}"/>
    <cellStyle name="Normal 6 4 2 3" xfId="816" xr:uid="{00000000-0005-0000-0000-0000BC060000}"/>
    <cellStyle name="Normal 6 4 2 4" xfId="1243" xr:uid="{00000000-0005-0000-0000-0000BD060000}"/>
    <cellStyle name="Normal 6 4 3" xfId="495" xr:uid="{00000000-0005-0000-0000-0000BE060000}"/>
    <cellStyle name="Normal 6 4 3 2" xfId="611" xr:uid="{00000000-0005-0000-0000-0000BF060000}"/>
    <cellStyle name="Normal 6 4 3 2 2" xfId="988" xr:uid="{00000000-0005-0000-0000-0000C0060000}"/>
    <cellStyle name="Normal 6 4 3 2 3" xfId="1415" xr:uid="{00000000-0005-0000-0000-0000C1060000}"/>
    <cellStyle name="Normal 6 4 3 3" xfId="873" xr:uid="{00000000-0005-0000-0000-0000C2060000}"/>
    <cellStyle name="Normal 6 4 3 4" xfId="1300" xr:uid="{00000000-0005-0000-0000-0000C3060000}"/>
    <cellStyle name="Normal 6 4 4" xfId="554" xr:uid="{00000000-0005-0000-0000-0000C4060000}"/>
    <cellStyle name="Normal 6 4 4 2" xfId="931" xr:uid="{00000000-0005-0000-0000-0000C5060000}"/>
    <cellStyle name="Normal 6 4 4 3" xfId="1358" xr:uid="{00000000-0005-0000-0000-0000C6060000}"/>
    <cellStyle name="Normal 6 4 5" xfId="758" xr:uid="{00000000-0005-0000-0000-0000C7060000}"/>
    <cellStyle name="Normal 6 4 6" xfId="1185" xr:uid="{00000000-0005-0000-0000-0000C8060000}"/>
    <cellStyle name="Normal 6 5" xfId="358" xr:uid="{00000000-0005-0000-0000-0000C9060000}"/>
    <cellStyle name="Normal 6 6" xfId="359" xr:uid="{00000000-0005-0000-0000-0000CA060000}"/>
    <cellStyle name="Normal 6 7" xfId="360" xr:uid="{00000000-0005-0000-0000-0000CB060000}"/>
    <cellStyle name="Normal 6 8" xfId="361" xr:uid="{00000000-0005-0000-0000-0000CC060000}"/>
    <cellStyle name="Normal 6 9" xfId="362" xr:uid="{00000000-0005-0000-0000-0000CD060000}"/>
    <cellStyle name="Normal 6_Xl0000017" xfId="244" xr:uid="{00000000-0005-0000-0000-0000CE060000}"/>
    <cellStyle name="Normal 7" xfId="95" xr:uid="{00000000-0005-0000-0000-0000CF060000}"/>
    <cellStyle name="Normal 7 10" xfId="363" xr:uid="{00000000-0005-0000-0000-0000D0060000}"/>
    <cellStyle name="Normal 7 11" xfId="364" xr:uid="{00000000-0005-0000-0000-0000D1060000}"/>
    <cellStyle name="Normal 7 2" xfId="365" xr:uid="{00000000-0005-0000-0000-0000D2060000}"/>
    <cellStyle name="Normal 7 3" xfId="366" xr:uid="{00000000-0005-0000-0000-0000D3060000}"/>
    <cellStyle name="Normal 7 4" xfId="367" xr:uid="{00000000-0005-0000-0000-0000D4060000}"/>
    <cellStyle name="Normal 7 5" xfId="368" xr:uid="{00000000-0005-0000-0000-0000D5060000}"/>
    <cellStyle name="Normal 7 6" xfId="369" xr:uid="{00000000-0005-0000-0000-0000D6060000}"/>
    <cellStyle name="Normal 7 7" xfId="370" xr:uid="{00000000-0005-0000-0000-0000D7060000}"/>
    <cellStyle name="Normal 7 8" xfId="371" xr:uid="{00000000-0005-0000-0000-0000D8060000}"/>
    <cellStyle name="Normal 7 9" xfId="372" xr:uid="{00000000-0005-0000-0000-0000D9060000}"/>
    <cellStyle name="Normal 8" xfId="115" xr:uid="{00000000-0005-0000-0000-0000DA060000}"/>
    <cellStyle name="Normal 8 2" xfId="166" xr:uid="{00000000-0005-0000-0000-0000DB060000}"/>
    <cellStyle name="Normal 8 2 2" xfId="373" xr:uid="{00000000-0005-0000-0000-0000DC060000}"/>
    <cellStyle name="Normal 8 2 2 2" xfId="438" xr:uid="{00000000-0005-0000-0000-0000DD060000}"/>
    <cellStyle name="Normal 8 2 2 2 2" xfId="670" xr:uid="{00000000-0005-0000-0000-0000DE060000}"/>
    <cellStyle name="Normal 8 2 2 2 2 2" xfId="1047" xr:uid="{00000000-0005-0000-0000-0000DF060000}"/>
    <cellStyle name="Normal 8 2 2 2 2 3" xfId="1474" xr:uid="{00000000-0005-0000-0000-0000E0060000}"/>
    <cellStyle name="Normal 8 2 2 2 3" xfId="817" xr:uid="{00000000-0005-0000-0000-0000E1060000}"/>
    <cellStyle name="Normal 8 2 2 2 4" xfId="1244" xr:uid="{00000000-0005-0000-0000-0000E2060000}"/>
    <cellStyle name="Normal 8 2 2 3" xfId="496" xr:uid="{00000000-0005-0000-0000-0000E3060000}"/>
    <cellStyle name="Normal 8 2 2 3 2" xfId="612" xr:uid="{00000000-0005-0000-0000-0000E4060000}"/>
    <cellStyle name="Normal 8 2 2 3 2 2" xfId="989" xr:uid="{00000000-0005-0000-0000-0000E5060000}"/>
    <cellStyle name="Normal 8 2 2 3 2 3" xfId="1416" xr:uid="{00000000-0005-0000-0000-0000E6060000}"/>
    <cellStyle name="Normal 8 2 2 3 3" xfId="874" xr:uid="{00000000-0005-0000-0000-0000E7060000}"/>
    <cellStyle name="Normal 8 2 2 3 4" xfId="1301" xr:uid="{00000000-0005-0000-0000-0000E8060000}"/>
    <cellStyle name="Normal 8 2 2 4" xfId="555" xr:uid="{00000000-0005-0000-0000-0000E9060000}"/>
    <cellStyle name="Normal 8 2 2 4 2" xfId="932" xr:uid="{00000000-0005-0000-0000-0000EA060000}"/>
    <cellStyle name="Normal 8 2 2 4 3" xfId="1359" xr:uid="{00000000-0005-0000-0000-0000EB060000}"/>
    <cellStyle name="Normal 8 2 2 5" xfId="759" xr:uid="{00000000-0005-0000-0000-0000EC060000}"/>
    <cellStyle name="Normal 8 2 2 6" xfId="1186" xr:uid="{00000000-0005-0000-0000-0000ED060000}"/>
    <cellStyle name="Normal 8 2 3" xfId="374" xr:uid="{00000000-0005-0000-0000-0000EE060000}"/>
    <cellStyle name="Normal 8 2 3 2" xfId="439" xr:uid="{00000000-0005-0000-0000-0000EF060000}"/>
    <cellStyle name="Normal 8 2 3 2 2" xfId="671" xr:uid="{00000000-0005-0000-0000-0000F0060000}"/>
    <cellStyle name="Normal 8 2 3 2 2 2" xfId="1048" xr:uid="{00000000-0005-0000-0000-0000F1060000}"/>
    <cellStyle name="Normal 8 2 3 2 2 3" xfId="1475" xr:uid="{00000000-0005-0000-0000-0000F2060000}"/>
    <cellStyle name="Normal 8 2 3 2 3" xfId="818" xr:uid="{00000000-0005-0000-0000-0000F3060000}"/>
    <cellStyle name="Normal 8 2 3 2 4" xfId="1245" xr:uid="{00000000-0005-0000-0000-0000F4060000}"/>
    <cellStyle name="Normal 8 2 3 3" xfId="497" xr:uid="{00000000-0005-0000-0000-0000F5060000}"/>
    <cellStyle name="Normal 8 2 3 3 2" xfId="613" xr:uid="{00000000-0005-0000-0000-0000F6060000}"/>
    <cellStyle name="Normal 8 2 3 3 2 2" xfId="990" xr:uid="{00000000-0005-0000-0000-0000F7060000}"/>
    <cellStyle name="Normal 8 2 3 3 2 3" xfId="1417" xr:uid="{00000000-0005-0000-0000-0000F8060000}"/>
    <cellStyle name="Normal 8 2 3 3 3" xfId="875" xr:uid="{00000000-0005-0000-0000-0000F9060000}"/>
    <cellStyle name="Normal 8 2 3 3 4" xfId="1302" xr:uid="{00000000-0005-0000-0000-0000FA060000}"/>
    <cellStyle name="Normal 8 2 3 4" xfId="556" xr:uid="{00000000-0005-0000-0000-0000FB060000}"/>
    <cellStyle name="Normal 8 2 3 4 2" xfId="933" xr:uid="{00000000-0005-0000-0000-0000FC060000}"/>
    <cellStyle name="Normal 8 2 3 4 3" xfId="1360" xr:uid="{00000000-0005-0000-0000-0000FD060000}"/>
    <cellStyle name="Normal 8 2 3 5" xfId="760" xr:uid="{00000000-0005-0000-0000-0000FE060000}"/>
    <cellStyle name="Normal 8 2 3 6" xfId="1187" xr:uid="{00000000-0005-0000-0000-0000FF060000}"/>
    <cellStyle name="Normal 8 2 4" xfId="184" xr:uid="{00000000-0005-0000-0000-000000070000}"/>
    <cellStyle name="Normal 8 2 4 2" xfId="409" xr:uid="{00000000-0005-0000-0000-000001070000}"/>
    <cellStyle name="Normal 8 2 4 2 2" xfId="641" xr:uid="{00000000-0005-0000-0000-000002070000}"/>
    <cellStyle name="Normal 8 2 4 2 2 2" xfId="1018" xr:uid="{00000000-0005-0000-0000-000003070000}"/>
    <cellStyle name="Normal 8 2 4 2 2 3" xfId="1445" xr:uid="{00000000-0005-0000-0000-000004070000}"/>
    <cellStyle name="Normal 8 2 4 2 3" xfId="788" xr:uid="{00000000-0005-0000-0000-000005070000}"/>
    <cellStyle name="Normal 8 2 4 2 4" xfId="1215" xr:uid="{00000000-0005-0000-0000-000006070000}"/>
    <cellStyle name="Normal 8 2 4 3" xfId="467" xr:uid="{00000000-0005-0000-0000-000007070000}"/>
    <cellStyle name="Normal 8 2 4 3 2" xfId="583" xr:uid="{00000000-0005-0000-0000-000008070000}"/>
    <cellStyle name="Normal 8 2 4 3 2 2" xfId="960" xr:uid="{00000000-0005-0000-0000-000009070000}"/>
    <cellStyle name="Normal 8 2 4 3 2 3" xfId="1387" xr:uid="{00000000-0005-0000-0000-00000A070000}"/>
    <cellStyle name="Normal 8 2 4 3 3" xfId="845" xr:uid="{00000000-0005-0000-0000-00000B070000}"/>
    <cellStyle name="Normal 8 2 4 3 4" xfId="1272" xr:uid="{00000000-0005-0000-0000-00000C070000}"/>
    <cellStyle name="Normal 8 2 4 4" xfId="526" xr:uid="{00000000-0005-0000-0000-00000D070000}"/>
    <cellStyle name="Normal 8 2 4 4 2" xfId="903" xr:uid="{00000000-0005-0000-0000-00000E070000}"/>
    <cellStyle name="Normal 8 2 4 4 3" xfId="1330" xr:uid="{00000000-0005-0000-0000-00000F070000}"/>
    <cellStyle name="Normal 8 2 4 5" xfId="730" xr:uid="{00000000-0005-0000-0000-000010070000}"/>
    <cellStyle name="Normal 8 2 4 6" xfId="1157" xr:uid="{00000000-0005-0000-0000-000011070000}"/>
    <cellStyle name="Normal 8 2 5" xfId="394" xr:uid="{00000000-0005-0000-0000-000012070000}"/>
    <cellStyle name="Normal 8 2 5 2" xfId="627" xr:uid="{00000000-0005-0000-0000-000013070000}"/>
    <cellStyle name="Normal 8 2 5 2 2" xfId="1004" xr:uid="{00000000-0005-0000-0000-000014070000}"/>
    <cellStyle name="Normal 8 2 5 2 3" xfId="1431" xr:uid="{00000000-0005-0000-0000-000015070000}"/>
    <cellStyle name="Normal 8 2 5 3" xfId="774" xr:uid="{00000000-0005-0000-0000-000016070000}"/>
    <cellStyle name="Normal 8 2 5 4" xfId="1201" xr:uid="{00000000-0005-0000-0000-000017070000}"/>
    <cellStyle name="Normal 8 2 6" xfId="452" xr:uid="{00000000-0005-0000-0000-000018070000}"/>
    <cellStyle name="Normal 8 2 6 2" xfId="569" xr:uid="{00000000-0005-0000-0000-000019070000}"/>
    <cellStyle name="Normal 8 2 6 2 2" xfId="946" xr:uid="{00000000-0005-0000-0000-00001A070000}"/>
    <cellStyle name="Normal 8 2 6 2 3" xfId="1373" xr:uid="{00000000-0005-0000-0000-00001B070000}"/>
    <cellStyle name="Normal 8 2 6 3" xfId="831" xr:uid="{00000000-0005-0000-0000-00001C070000}"/>
    <cellStyle name="Normal 8 2 6 4" xfId="1258" xr:uid="{00000000-0005-0000-0000-00001D070000}"/>
    <cellStyle name="Normal 8 2 7" xfId="512" xr:uid="{00000000-0005-0000-0000-00001E070000}"/>
    <cellStyle name="Normal 8 2 7 2" xfId="889" xr:uid="{00000000-0005-0000-0000-00001F070000}"/>
    <cellStyle name="Normal 8 2 7 3" xfId="1316" xr:uid="{00000000-0005-0000-0000-000020070000}"/>
    <cellStyle name="Normal 8 2 8" xfId="716" xr:uid="{00000000-0005-0000-0000-000021070000}"/>
    <cellStyle name="Normal 8 2 9" xfId="1143" xr:uid="{00000000-0005-0000-0000-000022070000}"/>
    <cellStyle name="Normal 8 3" xfId="183" xr:uid="{00000000-0005-0000-0000-000023070000}"/>
    <cellStyle name="Normal 8 3 2" xfId="408" xr:uid="{00000000-0005-0000-0000-000024070000}"/>
    <cellStyle name="Normal 8 3 2 2" xfId="640" xr:uid="{00000000-0005-0000-0000-000025070000}"/>
    <cellStyle name="Normal 8 3 2 2 2" xfId="1017" xr:uid="{00000000-0005-0000-0000-000026070000}"/>
    <cellStyle name="Normal 8 3 2 2 3" xfId="1444" xr:uid="{00000000-0005-0000-0000-000027070000}"/>
    <cellStyle name="Normal 8 3 2 3" xfId="787" xr:uid="{00000000-0005-0000-0000-000028070000}"/>
    <cellStyle name="Normal 8 3 2 4" xfId="1214" xr:uid="{00000000-0005-0000-0000-000029070000}"/>
    <cellStyle name="Normal 8 3 3" xfId="466" xr:uid="{00000000-0005-0000-0000-00002A070000}"/>
    <cellStyle name="Normal 8 3 3 2" xfId="582" xr:uid="{00000000-0005-0000-0000-00002B070000}"/>
    <cellStyle name="Normal 8 3 3 2 2" xfId="959" xr:uid="{00000000-0005-0000-0000-00002C070000}"/>
    <cellStyle name="Normal 8 3 3 2 3" xfId="1386" xr:uid="{00000000-0005-0000-0000-00002D070000}"/>
    <cellStyle name="Normal 8 3 3 3" xfId="844" xr:uid="{00000000-0005-0000-0000-00002E070000}"/>
    <cellStyle name="Normal 8 3 3 4" xfId="1271" xr:uid="{00000000-0005-0000-0000-00002F070000}"/>
    <cellStyle name="Normal 8 3 4" xfId="525" xr:uid="{00000000-0005-0000-0000-000030070000}"/>
    <cellStyle name="Normal 8 3 4 2" xfId="902" xr:uid="{00000000-0005-0000-0000-000031070000}"/>
    <cellStyle name="Normal 8 3 4 3" xfId="1329" xr:uid="{00000000-0005-0000-0000-000032070000}"/>
    <cellStyle name="Normal 8 3 5" xfId="729" xr:uid="{00000000-0005-0000-0000-000033070000}"/>
    <cellStyle name="Normal 8 3 6" xfId="1156" xr:uid="{00000000-0005-0000-0000-000034070000}"/>
    <cellStyle name="Normal 8 4" xfId="393" xr:uid="{00000000-0005-0000-0000-000035070000}"/>
    <cellStyle name="Normal 8 4 2" xfId="626" xr:uid="{00000000-0005-0000-0000-000036070000}"/>
    <cellStyle name="Normal 8 4 2 2" xfId="1003" xr:uid="{00000000-0005-0000-0000-000037070000}"/>
    <cellStyle name="Normal 8 4 2 3" xfId="1430" xr:uid="{00000000-0005-0000-0000-000038070000}"/>
    <cellStyle name="Normal 8 4 3" xfId="773" xr:uid="{00000000-0005-0000-0000-000039070000}"/>
    <cellStyle name="Normal 8 4 4" xfId="1200" xr:uid="{00000000-0005-0000-0000-00003A070000}"/>
    <cellStyle name="Normal 8 5" xfId="451" xr:uid="{00000000-0005-0000-0000-00003B070000}"/>
    <cellStyle name="Normal 8 5 2" xfId="568" xr:uid="{00000000-0005-0000-0000-00003C070000}"/>
    <cellStyle name="Normal 8 5 2 2" xfId="945" xr:uid="{00000000-0005-0000-0000-00003D070000}"/>
    <cellStyle name="Normal 8 5 2 3" xfId="1372" xr:uid="{00000000-0005-0000-0000-00003E070000}"/>
    <cellStyle name="Normal 8 5 3" xfId="830" xr:uid="{00000000-0005-0000-0000-00003F070000}"/>
    <cellStyle name="Normal 8 5 4" xfId="1257" xr:uid="{00000000-0005-0000-0000-000040070000}"/>
    <cellStyle name="Normal 8 6" xfId="511" xr:uid="{00000000-0005-0000-0000-000041070000}"/>
    <cellStyle name="Normal 8 6 2" xfId="888" xr:uid="{00000000-0005-0000-0000-000042070000}"/>
    <cellStyle name="Normal 8 6 3" xfId="1315" xr:uid="{00000000-0005-0000-0000-000043070000}"/>
    <cellStyle name="Normal 8 7" xfId="165" xr:uid="{00000000-0005-0000-0000-000044070000}"/>
    <cellStyle name="Normal 8 7 2" xfId="1142" xr:uid="{00000000-0005-0000-0000-000045070000}"/>
    <cellStyle name="Normal 8 8" xfId="715" xr:uid="{00000000-0005-0000-0000-000046070000}"/>
    <cellStyle name="Normal 8 9" xfId="1124" xr:uid="{00000000-0005-0000-0000-000047070000}"/>
    <cellStyle name="Normal 8_BILL 10" xfId="245" xr:uid="{00000000-0005-0000-0000-000048070000}"/>
    <cellStyle name="Normal 9" xfId="124" xr:uid="{00000000-0005-0000-0000-000049070000}"/>
    <cellStyle name="Normal 9 2" xfId="246" xr:uid="{00000000-0005-0000-0000-00004A070000}"/>
    <cellStyle name="Normal 9 3" xfId="167" xr:uid="{00000000-0005-0000-0000-00004B070000}"/>
    <cellStyle name="Normal 9 4" xfId="1132" xr:uid="{00000000-0005-0000-0000-00004C070000}"/>
    <cellStyle name="Normal 9_LOT7 BoQs" xfId="247" xr:uid="{00000000-0005-0000-0000-00004D070000}"/>
    <cellStyle name="Normal_BOQ 17 (MISCELLANEOUS)_LINE NMW 15 BOQs" xfId="12" xr:uid="{00000000-0005-0000-0000-00004E070000}"/>
    <cellStyle name="Normal_Collection Sheet " xfId="11" xr:uid="{00000000-0005-0000-0000-00004F070000}"/>
    <cellStyle name="Normal_FINAL BOQS BOMET WATER" xfId="1916" xr:uid="{00000000-0005-0000-0000-000050070000}"/>
    <cellStyle name="Normal_KITALE - BOQ 2" xfId="5" xr:uid="{00000000-0005-0000-0000-000051070000}"/>
    <cellStyle name="Percent 2" xfId="7" xr:uid="{00000000-0005-0000-0000-000052070000}"/>
    <cellStyle name="Percent 2 2" xfId="442" xr:uid="{00000000-0005-0000-0000-000053070000}"/>
    <cellStyle name="Percent 2 2 2" xfId="674" xr:uid="{00000000-0005-0000-0000-000054070000}"/>
    <cellStyle name="Percent 2 2 2 2" xfId="1051" xr:uid="{00000000-0005-0000-0000-000055070000}"/>
    <cellStyle name="Percent 2 2 2 3" xfId="1478" xr:uid="{00000000-0005-0000-0000-000056070000}"/>
    <cellStyle name="Percent 2 2 3" xfId="821" xr:uid="{00000000-0005-0000-0000-000057070000}"/>
    <cellStyle name="Percent 2 2 4" xfId="1248" xr:uid="{00000000-0005-0000-0000-000058070000}"/>
    <cellStyle name="Percent 2 3" xfId="500" xr:uid="{00000000-0005-0000-0000-000059070000}"/>
    <cellStyle name="Percent 2 3 2" xfId="616" xr:uid="{00000000-0005-0000-0000-00005A070000}"/>
    <cellStyle name="Percent 2 3 2 2" xfId="993" xr:uid="{00000000-0005-0000-0000-00005B070000}"/>
    <cellStyle name="Percent 2 3 2 3" xfId="1420" xr:uid="{00000000-0005-0000-0000-00005C070000}"/>
    <cellStyle name="Percent 2 3 3" xfId="878" xr:uid="{00000000-0005-0000-0000-00005D070000}"/>
    <cellStyle name="Percent 2 3 4" xfId="1305" xr:uid="{00000000-0005-0000-0000-00005E070000}"/>
    <cellStyle name="Percent 2 4" xfId="559" xr:uid="{00000000-0005-0000-0000-00005F070000}"/>
    <cellStyle name="Percent 2 4 2" xfId="936" xr:uid="{00000000-0005-0000-0000-000060070000}"/>
    <cellStyle name="Percent 2 4 3" xfId="1363" xr:uid="{00000000-0005-0000-0000-000061070000}"/>
    <cellStyle name="Percent 2 5" xfId="378" xr:uid="{00000000-0005-0000-0000-000062070000}"/>
    <cellStyle name="Percent 2 5 2" xfId="1190" xr:uid="{00000000-0005-0000-0000-000063070000}"/>
    <cellStyle name="Percent 2 6" xfId="763" xr:uid="{00000000-0005-0000-0000-000064070000}"/>
    <cellStyle name="Percent 2 7" xfId="1091" xr:uid="{00000000-0005-0000-0000-000065070000}"/>
    <cellStyle name="Percent 3" xfId="41" xr:uid="{00000000-0005-0000-0000-000066070000}"/>
    <cellStyle name="Percent 3 2" xfId="34" xr:uid="{00000000-0005-0000-0000-000067070000}"/>
    <cellStyle name="Percent 3 2 2" xfId="390" xr:uid="{00000000-0005-0000-0000-000068070000}"/>
    <cellStyle name="Percent 3 3" xfId="1107" xr:uid="{00000000-0005-0000-0000-000069070000}"/>
    <cellStyle name="Percent 4" xfId="44" xr:uid="{00000000-0005-0000-0000-00006A070000}"/>
    <cellStyle name="Percent 4 2" xfId="118" xr:uid="{00000000-0005-0000-0000-00006B070000}"/>
    <cellStyle name="Percent 4 2 2" xfId="708" xr:uid="{00000000-0005-0000-0000-00006C070000}"/>
    <cellStyle name="Percent 4 2 2 2" xfId="1509" xr:uid="{00000000-0005-0000-0000-00006D070000}"/>
    <cellStyle name="Percent 4 2 3" xfId="1082" xr:uid="{00000000-0005-0000-0000-00006E070000}"/>
    <cellStyle name="Percent 4 2 4" xfId="1127" xr:uid="{00000000-0005-0000-0000-00006F070000}"/>
    <cellStyle name="Percent 4 3" xfId="509" xr:uid="{00000000-0005-0000-0000-000070070000}"/>
    <cellStyle name="Percent 4 4" xfId="1112" xr:uid="{00000000-0005-0000-0000-000071070000}"/>
    <cellStyle name="Percent 4 5" xfId="99" xr:uid="{00000000-0005-0000-0000-000072070000}"/>
    <cellStyle name="Percent 5" xfId="685" xr:uid="{00000000-0005-0000-0000-000073070000}"/>
    <cellStyle name="Percent 5 2" xfId="1061" xr:uid="{00000000-0005-0000-0000-000074070000}"/>
    <cellStyle name="Percent 5 3" xfId="1488" xr:uid="{00000000-0005-0000-0000-000075070000}"/>
    <cellStyle name="Percent 6" xfId="689" xr:uid="{00000000-0005-0000-0000-000076070000}"/>
    <cellStyle name="Percent 6 2" xfId="1065" xr:uid="{00000000-0005-0000-0000-000077070000}"/>
    <cellStyle name="Percent 6 3" xfId="1492" xr:uid="{00000000-0005-0000-0000-000078070000}"/>
    <cellStyle name="Standard_Tabelle1" xfId="168" xr:uid="{00000000-0005-0000-0000-000079070000}"/>
    <cellStyle name="Style 1" xfId="379" xr:uid="{00000000-0005-0000-0000-00007A070000}"/>
    <cellStyle name="常规 2 2" xfId="32" xr:uid="{00000000-0005-0000-0000-00007B070000}"/>
    <cellStyle name="常规 2 2 2" xfId="48" xr:uid="{00000000-0005-0000-0000-00007C070000}"/>
    <cellStyle name="常规_BUNGOMA REHABILITATION WORKS (BQ BR1-BR14)" xfId="375" xr:uid="{00000000-0005-0000-0000-00007D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sharedStrings" Target="sharedStrings.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theme" Target="theme/theme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llen\Documents\Henry\Sinohydro+Machiri%20Priced%20BQs\BUNGOMA\BUNGOMA%20TREATMENT%20WORKS%20(BQ%20B1-B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ellen\Henry\Sinohydro+Machiri%20Priced%20BQs\BUNGOMA\BUNGOMA%20TREATMENT%20WORKS%20(BQ%20B1-B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Henry\Sinohydro+Machiri%20Priced%20BQs\BUNGOMA\BUNGOMA%20TREATMENT%20WORKS%20(BQ%20B1-B1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enry\Sinohydro+Machiri%20Priced%20BQs\BUNGOMA\BUNGOMA%20TREATMENT%20WORKS%20(BQ%20B1-B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CAS%20WORK\Water%20CAS\Projects\TWSB\Tender%20Docs\Henry\Sinohydro+Machiri%20Priced%20BQs\BUNGOMA\BUNGOMA%20TREATMENT%20WORKS%20(BQ%20B1-B1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On-going%20Jobs\Nzoia\NZOIA\PHASE%20I\Tendering%20Stage\Tender%20Documents\Sinohydro+Machiri%20Priced%20BQs\WEBUYE\WEBUYE%20REHABILITATION%20BOQ.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DESIGN%20OFFICE\PHYLLIS\Silas\On-going%20Jobs\Nzoia\NZOIA\PHASE%20I\Tendering%20Stage\Tender%20Documents\Sinohydro+Machiri%20Priced%20BQs\WEBUYE\WEBUYE%20REHABILITATION%20BOQ.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KITALE\KITALE%20BOQs%20-%20Rehabilitation%20Wor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ELLEN\On-going%20Jobs\Nzoia\NZOIA\PHASE%20I\Tendering%20Stage\Tender%20Documents\Sinohydro+Machiri%20Priced%20BQs\WEBUYE\WEBUYE%20REHABILITATION%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220.215.2\Work%20Folders\Henry\Sinohydro+Machiri%20Priced%20BQs\BUNGOMA\BUNGOMA%20TREATMENT%20WORKS%20(BQ%20B1-B15).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55SUMWOR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ESIGN%20OFFICE\BEATRICE\From%20Silas\21-12-15\KITALE%20BoQs%20-%20Treatment%20&amp;%20Electrical%20Work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server\Home$\My%20Documents\My%20Documents\MINE\BUSIA-MUMIAS%20IPC-55(Feb-02)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BUNGOMA\BUNGOMA%20REHABILITATION%20WORKS%20(BQ%20BR1-BR14).xls"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Users/Jiafeng%20Li/Documents/A/Mzima/Henry/Sinohydro+Machiri%20Priced%20BQs/BUNGOMA/BUNGOMA%20TREATMENT%20WORKS%20(BQ%20B1-B15).xls" TargetMode="External"/><Relationship Id="rId1" Type="http://schemas.openxmlformats.org/officeDocument/2006/relationships/externalLinkPath" Target="/Users/Jiafeng%20Li/Documents/A/Mzima/Henry/Sinohydro+Machiri%20Priced%20BQs/BUNGOMA/BUNGOMA%20TREATMENT%20WORKS%20(BQ%20B1-B1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rver-1\Gauff-Nairobi\Water\Documents\Zambia\Northwest%20Province\Bills\All%20Works%20BoQ\Solwezi\BUILDINGS%20BILL(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Nzoia%20Phase%20III%20Final%20Design\From%20Site\kimilili\Maiyo2\Datas\gilbert\Nzoia%20Ph%201%20Tender%20Docs\Volume%20I\Volume%20II\Sinohydro+Machiri%20Priced%20BQs\KITALE\KITALE%20BoQs%20-%20Treatment%20&amp;%20Electrical%20Works%203.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49SUMWORK"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erver\Home$\My%20Documents\My%20Documents\MINE\IPC-54(Nov-01)e.xls"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Documents%20and%20Settings/George/My%20Documents/Downloads/DOCUME~1/lenovo/LOCALS~1/Temp/Xl0000016.xls" TargetMode="External"/><Relationship Id="rId1" Type="http://schemas.openxmlformats.org/officeDocument/2006/relationships/externalLinkPath" Target="/Documents%20and%20Settings/George/My%20Documents/Downloads/DOCUME~1/lenovo/LOCALS~1/Temp/Xl000001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n-going%20Jobs\Nzoia\NZOIA\PHASE%20I\Tendering%20Stage\Tender%20Documents\Sinohydro+Machiri%20Priced%20BQs\WEBUYE\WEBUYE%20REHABILITATION%20BOQ.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On-going%20Jobs\Nzoia\NZOIA\PHASE%20I\Tendering%20Stage\Tender%20Documents\Sinohydro+Machiri%20Priced%20BQs\WEBUYE\WEBUYE%20REHABILITATION%20BOQ.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782FBE8\BUNGOMA%20TREATMENT%20WORKS%20(BQ%20B1-B1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lsie\d\Henry\Sinohydro+Machiri%20Priced%20BQs\BUNGOMA\BUNGOMA%20TREATMENT%20WORKS%20(BQ%20B1-B15).xls"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Documents%20and%20Settings/George/My%20Documents/Downloads/Documents%20and%20Settings/lenovo/Local%20Settings/Temp/Xl0000011.xls" TargetMode="External"/><Relationship Id="rId1" Type="http://schemas.openxmlformats.org/officeDocument/2006/relationships/externalLinkPath" Target="/Documents%20and%20Settings/George/My%20Documents/Downloads/Documents%20and%20Settings/lenovo/Local%20Settings/Temp/Xl0000011.xls"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Users/Jiafeng%20Li/Documents/A/Mzima/Documents%20and%20Settings/All%20Users/Documents/Henry/Sinohydro+Machiri%20Priced%20BQs/BUNGOMA/BUNGOMA%20TREATMENT%20WORKS%20(BQ%20B1-B15).xls" TargetMode="External"/><Relationship Id="rId1" Type="http://schemas.openxmlformats.org/officeDocument/2006/relationships/externalLinkPath" Target="/Users/Jiafeng%20Li/Documents/A/Mzima/Documents%20and%20Settings/All%20Users/Documents/Henry/Sinohydro+Machiri%20Priced%20BQs/BUNGOMA/BUNGOMA%20TREATMENT%20WORKS%20(BQ%20B1-B1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leserver\Home$\Users\Paul%20Kogo\Documents\User's%20Docs\Phase%20I\Nzoia%20Ph%201%20Tender%20Docs\Volume%20II\Sinohydro+Machiri%20Priced%20BQs\KITALE\KITALE%20BOQs%20-%20Rehabilitation%20Work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Users\Paul%20Kogo\Documents\User's%20Docs\Phase%20I\Nzoia%20Ph%201%20Tender%20Docs\Volume%20II\Sinohydro+Machiri%20Priced%20BQs\KITALE\KITALE%20BOQs%20-%20Rehabilitation%20Work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1.%20On-going%20Jobs\Othaya-Mukurweini-Maua\Design%20&amp;%20Bidding%20Stage\Maua\Bidding%20Documents\VOL%20I\Henry\Sinohydro+Machiri%20Priced%20BQs\BUNGOMA\BUNGOMA%20TREATMENT%20WORKS%20(BQ%20B1-B1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server\Home$\On-going%20Jobs\Nzoia\NZOIA\PHASE%20I\Tendering%20Stage\Tender%20Documents\Sinohydro+Machiri%20Priced%20BQs\WEBUYE\WEBUYE%20REHABILITATION%20BO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2782FBE8\BUNGOMA%20TREATMENT%20WORKS%20(BQ%20B1-B1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Henry\Sinohydro+Machiri%20Priced%20BQs\BUNGOMA\BUNGOMA%20TREATMENT%20WORKS%20(BQ%20B1-B1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Henry\Sinohydro+Machiri%20Priced%20BQs\BUNGOMA\BUNGOMA%20TREATMENT%20WORKS%20(BQ%20B1-B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Henry\Sinohydro+Machiri%20Priced%20BQs\BUNGOMA\BUNGOMA%20TREATMENT%20WORKS%20(BQ%20B1-B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Users\Jiafeng%20Li\Documents\A\Mzima\Documents%20and%20Settings\All%20Users\Documents\Henry\Sinohydro+Machiri%20Priced%20BQs\BUNGOMA\BUNGOMA%20TREATMENT%20WORKS%20(BQ%20B1-B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DESIGN%20OFFICE\PHYLLIS\Silas\Henry\Sinohydro+Machiri%20Priced%20BQs\BUNGOMA\BUNGOMA%20TREATMENT%20WORKS%20(BQ%20B1-B15).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enry/Sinohydro+Machiri%20Priced%20BQs/BUNGOMA/BUNGOMA%20TREATMENT%20WORKS%20(BQ%20B1-B15).xls" TargetMode="External"/><Relationship Id="rId1" Type="http://schemas.openxmlformats.org/officeDocument/2006/relationships/externalLinkPath" Target="/Henry/Sinohydro+Machiri%20Priced%20BQs/BUNGOMA/BUNGOMA%20TREATMENT%20WORKS%20(BQ%20B1-B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ELLEN\Documents%20and%20Settings\All%20Users\Documents\Henry\Sinohydro+Machiri%20Priced%20BQs\BUNGOMA\BUNGOMA%20TREATMENT%20WORKS%20(BQ%20B1-B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ellen\documents\Documents%20and%20Settings\All%20Users\Documents\Henry\Sinohydro+Machiri%20Priced%20BQs\BUNGOMA\BUNGOMA%20TREATMENT%20WORKS%20(BQ%20B1-B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ll%20Users\Documents\Henry\Sinohydro+Machiri%20Priced%20BQs\BUNGOMA\BUNGOMA%20TREATMENT%20WORKS%20(BQ%20B1-B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standard"/>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s>
    <sheetDataSet>
      <sheetData sheetId="0">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 val="IPC-49SUMWORK"/>
      <sheetName val="IPC-55SUMWORK"/>
      <sheetName val="standard"/>
      <sheetName val="Sheet1"/>
      <sheetName val="Collection_Sheet(KR1)1"/>
      <sheetName val="Collection_Sheet_(KR2)1"/>
      <sheetName val="NZe-BOQ_KR31"/>
      <sheetName val="Collection_Sheet_NZe-BOQ_KR31"/>
      <sheetName val="Bill_No__KR41"/>
      <sheetName val="Collection_Sheet_(KR4)1"/>
      <sheetName val="Line_CFe-BOQ_KR51"/>
      <sheetName val="Collection_Sheet_CFe-BOQ_KR51"/>
      <sheetName val="Line_KMISC1-BOQ_KR61"/>
      <sheetName val="Collection_Sheet_KMISC1-BOQ_KR1"/>
      <sheetName val="Line_NCe-BOQ_KR71"/>
      <sheetName val="Collection_Sheet_NCe-BOQ_KR71"/>
      <sheetName val="Line_TWRM-BOQ_KR81"/>
      <sheetName val="Collection_Sheet_TWRM-BOQ_KR81"/>
      <sheetName val="Line_KAe5-BOQ_KR91"/>
      <sheetName val="Collection_Sheet_KAe5-BOQ_KR91"/>
      <sheetName val="Line_Barst-BOQ_KR101"/>
      <sheetName val="Collection_Sheet_Barst-BOQ_KR11"/>
      <sheetName val="Line_KAe3-BOQ_KR111"/>
      <sheetName val="Collection_Sheet_KAe3-BO_KR111"/>
      <sheetName val="Line_SC2e-BOQ_KR121"/>
      <sheetName val="Collection_Sheet_SC2e-BOQ_KR121"/>
      <sheetName val="Line_KEAV-BOQ_KR131"/>
      <sheetName val="Collection_Sheet_KEAV_-BOQ_KR11"/>
      <sheetName val="Line_MISC2-BOQ_KR141"/>
      <sheetName val="Collection_Sheet_MISC2-BOQ_KR11"/>
      <sheetName val="Line_MOIST-BOQ_KR151"/>
      <sheetName val="Collection_Sheet_MOIST-BOQ_KR11"/>
      <sheetName val="Line_SC3e-BOQ_KR161"/>
      <sheetName val="Collection_Sheet_SC3e-KR161"/>
      <sheetName val="Line_SC3e-1-BOQ_KR171"/>
      <sheetName val="Collection_Sheet_SC3e-1-BQ_KR11"/>
      <sheetName val="Line_NZe1-BOQ_KR181"/>
      <sheetName val="Collection_Sheet_NZE1-BOQ_KR181"/>
      <sheetName val="BILL_NO_KR191"/>
      <sheetName val="Collection_Sheet_(KR19)1"/>
      <sheetName val="Bill_No__KR201"/>
      <sheetName val="Collection_Sheet_(KR20)1"/>
      <sheetName val="Bill_No__KR211"/>
      <sheetName val="Collection_Sheet(KR21)1"/>
      <sheetName val="Bill_No__KR221"/>
      <sheetName val="Collection_Sheet(KR22)1"/>
      <sheetName val="Bill_No__KR231"/>
      <sheetName val="Collection_Sheet_(23)1"/>
      <sheetName val="Bill_NO__KR241"/>
      <sheetName val="Collection_Sheet_(3)kr241"/>
      <sheetName val="Bill_No__KR251"/>
      <sheetName val="Collection_Sheet_(4)Kr251"/>
      <sheetName val="Bill_No__KR261"/>
      <sheetName val="Collection_Sheet_(5)Kre261"/>
      <sheetName val="Bill_No__KR271"/>
      <sheetName val="COLLECTION_SHEET_1"/>
      <sheetName val="BILL_NO__KR281"/>
      <sheetName val="Collection_Sheet_(_KR281"/>
      <sheetName val="Bill_No__KR291"/>
      <sheetName val="Collection_Sheet_KR291"/>
      <sheetName val="Bill_No__KR301"/>
      <sheetName val="COLLECTION_SHEET_(KR30)1"/>
      <sheetName val="BILL_NO_KDI1"/>
      <sheetName val="COLLECTION_SHEET_(6)1"/>
      <sheetName val="Collection_Sheet(KR1)2"/>
      <sheetName val="Collection_Sheet_(KR2)2"/>
      <sheetName val="NZe-BOQ_KR32"/>
      <sheetName val="Collection_Sheet_NZe-BOQ_KR32"/>
      <sheetName val="Bill_No__KR42"/>
      <sheetName val="Collection_Sheet_(KR4)2"/>
      <sheetName val="Line_CFe-BOQ_KR52"/>
      <sheetName val="Collection_Sheet_CFe-BOQ_KR52"/>
      <sheetName val="Line_KMISC1-BOQ_KR62"/>
      <sheetName val="Collection_Sheet_KMISC1-BOQ_KR2"/>
      <sheetName val="Line_NCe-BOQ_KR72"/>
      <sheetName val="Collection_Sheet_NCe-BOQ_KR72"/>
      <sheetName val="Line_TWRM-BOQ_KR82"/>
      <sheetName val="Collection_Sheet_TWRM-BOQ_KR82"/>
      <sheetName val="Line_KAe5-BOQ_KR92"/>
      <sheetName val="Collection_Sheet_KAe5-BOQ_KR92"/>
      <sheetName val="Line_Barst-BOQ_KR102"/>
      <sheetName val="Collection_Sheet_Barst-BOQ_KR12"/>
      <sheetName val="Line_KAe3-BOQ_KR112"/>
      <sheetName val="Collection_Sheet_KAe3-BO_KR112"/>
      <sheetName val="Line_SC2e-BOQ_KR122"/>
      <sheetName val="Collection_Sheet_SC2e-BOQ_KR122"/>
      <sheetName val="Line_KEAV-BOQ_KR132"/>
      <sheetName val="Collection_Sheet_KEAV_-BOQ_KR12"/>
      <sheetName val="Line_MISC2-BOQ_KR142"/>
      <sheetName val="Collection_Sheet_MISC2-BOQ_KR12"/>
      <sheetName val="Line_MOIST-BOQ_KR152"/>
      <sheetName val="Collection_Sheet_MOIST-BOQ_KR12"/>
      <sheetName val="Line_SC3e-BOQ_KR162"/>
      <sheetName val="Collection_Sheet_SC3e-KR162"/>
      <sheetName val="Line_SC3e-1-BOQ_KR172"/>
      <sheetName val="Collection_Sheet_SC3e-1-BQ_KR12"/>
      <sheetName val="Line_NZe1-BOQ_KR182"/>
      <sheetName val="Collection_Sheet_NZE1-BOQ_KR182"/>
      <sheetName val="BILL_NO_KR192"/>
      <sheetName val="Collection_Sheet_(KR19)2"/>
      <sheetName val="Bill_No__KR202"/>
      <sheetName val="Collection_Sheet_(KR20)2"/>
      <sheetName val="Bill_No__KR212"/>
      <sheetName val="Collection_Sheet(KR21)2"/>
      <sheetName val="Bill_No__KR222"/>
      <sheetName val="Collection_Sheet(KR22)2"/>
      <sheetName val="Bill_No__KR232"/>
      <sheetName val="Collection_Sheet_(23)2"/>
      <sheetName val="Bill_NO__KR242"/>
      <sheetName val="Collection_Sheet_(3)kr242"/>
      <sheetName val="Bill_No__KR252"/>
      <sheetName val="Collection_Sheet_(4)Kr252"/>
      <sheetName val="Bill_No__KR262"/>
      <sheetName val="Collection_Sheet_(5)Kre262"/>
      <sheetName val="Bill_No__KR272"/>
      <sheetName val="COLLECTION_SHEET_2"/>
      <sheetName val="BILL_NO__KR282"/>
      <sheetName val="Collection_Sheet_(_KR282"/>
      <sheetName val="Bill_No__KR292"/>
      <sheetName val="Collection_Sheet_KR292"/>
      <sheetName val="Bill_No__KR302"/>
      <sheetName val="COLLECTION_SHEET_(KR30)2"/>
      <sheetName val="BILL_NO_KDI2"/>
      <sheetName val="COLLECTION_SHEET_(6)2"/>
      <sheetName val=" Canal Design Sheet"/>
      <sheetName val="Irrigation Canals Details"/>
      <sheetName val="Front page"/>
      <sheetName val="Collection_Sheet(KR1)3"/>
      <sheetName val="Collection_Sheet_(KR2)3"/>
      <sheetName val="NZe-BOQ_KR33"/>
      <sheetName val="Collection_Sheet_NZe-BOQ_KR33"/>
      <sheetName val="Bill_No__KR43"/>
      <sheetName val="Collection_Sheet_(KR4)3"/>
      <sheetName val="Line_CFe-BOQ_KR53"/>
      <sheetName val="Collection_Sheet_CFe-BOQ_KR53"/>
      <sheetName val="Line_KMISC1-BOQ_KR63"/>
      <sheetName val="Collection_Sheet_KMISC1-BOQ_KR3"/>
      <sheetName val="Line_NCe-BOQ_KR73"/>
      <sheetName val="Collection_Sheet_NCe-BOQ_KR73"/>
      <sheetName val="Line_TWRM-BOQ_KR83"/>
      <sheetName val="Collection_Sheet_TWRM-BOQ_KR83"/>
      <sheetName val="Line_KAe5-BOQ_KR93"/>
      <sheetName val="Collection_Sheet_KAe5-BOQ_KR93"/>
      <sheetName val="Line_Barst-BOQ_KR103"/>
      <sheetName val="Collection_Sheet_Barst-BOQ_KR13"/>
      <sheetName val="Line_KAe3-BOQ_KR113"/>
      <sheetName val="Collection_Sheet_KAe3-BO_KR113"/>
      <sheetName val="Line_SC2e-BOQ_KR123"/>
      <sheetName val="Collection_Sheet_SC2e-BOQ_KR123"/>
      <sheetName val="Line_KEAV-BOQ_KR133"/>
      <sheetName val="Collection_Sheet_KEAV_-BOQ_KR14"/>
      <sheetName val="Line_MISC2-BOQ_KR143"/>
      <sheetName val="Collection_Sheet_MISC2-BOQ_KR13"/>
      <sheetName val="Line_MOIST-BOQ_KR153"/>
      <sheetName val="Collection_Sheet_MOIST-BOQ_KR13"/>
      <sheetName val="Line_SC3e-BOQ_KR163"/>
      <sheetName val="Collection_Sheet_SC3e-KR163"/>
      <sheetName val="Line_SC3e-1-BOQ_KR173"/>
      <sheetName val="Collection_Sheet_SC3e-1-BQ_KR13"/>
      <sheetName val="Line_NZe1-BOQ_KR183"/>
      <sheetName val="Collection_Sheet_NZE1-BOQ_KR183"/>
      <sheetName val="BILL_NO_KR193"/>
      <sheetName val="Collection_Sheet_(KR19)3"/>
      <sheetName val="Bill_No__KR203"/>
      <sheetName val="Collection_Sheet_(KR20)3"/>
      <sheetName val="Bill_No__KR213"/>
      <sheetName val="Collection_Sheet(KR21)3"/>
      <sheetName val="Bill_No__KR223"/>
      <sheetName val="Collection_Sheet(KR22)3"/>
      <sheetName val="Bill_No__KR233"/>
      <sheetName val="Collection_Sheet_(23)3"/>
      <sheetName val="Collection_Sheet_(3)kr243"/>
      <sheetName val="Bill_No__KR253"/>
      <sheetName val="Collection_Sheet_(4)Kr253"/>
      <sheetName val="Bill_No__KR263"/>
      <sheetName val="Collection_Sheet_(5)Kre263"/>
      <sheetName val="Bill_No__KR273"/>
      <sheetName val="COLLECTION_SHEET_3"/>
      <sheetName val="BILL_NO__KR283"/>
      <sheetName val="Collection_Sheet_(_KR283"/>
      <sheetName val="Bill_No__KR293"/>
      <sheetName val="Collection_Sheet_KR293"/>
      <sheetName val="Bill_No__KR303"/>
      <sheetName val="COLLECTION_SHEET_(KR30)3"/>
      <sheetName val="BILL_NO_KDI3"/>
      <sheetName val="COLLECTION_SHEET_(6)3"/>
    </sheetNames>
    <sheetDataSet>
      <sheetData sheetId="0" refreshError="1">
        <row r="1">
          <cell r="J1">
            <v>72.954400000000007</v>
          </cell>
        </row>
        <row r="5">
          <cell r="E5">
            <v>1380</v>
          </cell>
          <cell r="J5">
            <v>1.2</v>
          </cell>
        </row>
        <row r="6">
          <cell r="E6">
            <v>2760</v>
          </cell>
          <cell r="J6">
            <v>0.15</v>
          </cell>
        </row>
        <row r="7">
          <cell r="E7">
            <v>4600</v>
          </cell>
        </row>
        <row r="8">
          <cell r="J8">
            <v>0.92</v>
          </cell>
        </row>
        <row r="11">
          <cell r="J11">
            <v>78.401700000000005</v>
          </cell>
        </row>
        <row r="25">
          <cell r="E25">
            <v>445.28000000000003</v>
          </cell>
        </row>
        <row r="27">
          <cell r="E27">
            <v>968.11599999999999</v>
          </cell>
        </row>
        <row r="28">
          <cell r="E28">
            <v>1212.0999999999999</v>
          </cell>
        </row>
        <row r="37">
          <cell r="E37">
            <v>311.14400000000001</v>
          </cell>
        </row>
        <row r="38">
          <cell r="E38">
            <v>467.82000000000005</v>
          </cell>
        </row>
        <row r="39">
          <cell r="E39">
            <v>651.72799999999995</v>
          </cell>
        </row>
        <row r="41">
          <cell r="E41">
            <v>2204.2280000000001</v>
          </cell>
        </row>
        <row r="43">
          <cell r="E43">
            <v>188.6</v>
          </cell>
        </row>
        <row r="44">
          <cell r="E44">
            <v>342.24</v>
          </cell>
        </row>
        <row r="45">
          <cell r="E45">
            <v>724.96</v>
          </cell>
        </row>
        <row r="51">
          <cell r="E51">
            <v>2427.88</v>
          </cell>
        </row>
        <row r="67">
          <cell r="E67">
            <v>2271.48</v>
          </cell>
        </row>
        <row r="107">
          <cell r="E107">
            <v>4.6000000000000005</v>
          </cell>
        </row>
        <row r="112">
          <cell r="E112">
            <v>600</v>
          </cell>
        </row>
        <row r="113">
          <cell r="E113">
            <v>1000</v>
          </cell>
        </row>
        <row r="114">
          <cell r="E114">
            <v>1100</v>
          </cell>
        </row>
        <row r="120">
          <cell r="E120">
            <v>298.90799999999996</v>
          </cell>
        </row>
        <row r="121">
          <cell r="E121">
            <v>48.07</v>
          </cell>
        </row>
        <row r="123">
          <cell r="E123">
            <v>215.00400000000002</v>
          </cell>
        </row>
        <row r="124">
          <cell r="E124">
            <v>669.48400000000004</v>
          </cell>
        </row>
        <row r="126">
          <cell r="E126">
            <v>1933.288</v>
          </cell>
        </row>
        <row r="133">
          <cell r="E133">
            <v>297.16000000000003</v>
          </cell>
        </row>
        <row r="135">
          <cell r="E135">
            <v>393.29999999999995</v>
          </cell>
        </row>
        <row r="137">
          <cell r="E137">
            <v>603.06000000000006</v>
          </cell>
        </row>
        <row r="138">
          <cell r="E138">
            <v>437</v>
          </cell>
        </row>
        <row r="147">
          <cell r="E147">
            <v>42895</v>
          </cell>
        </row>
        <row r="157">
          <cell r="E157">
            <v>52216</v>
          </cell>
        </row>
        <row r="176">
          <cell r="E176">
            <v>14494.678199999998</v>
          </cell>
        </row>
        <row r="189">
          <cell r="E189">
            <v>3829.8679999999999</v>
          </cell>
        </row>
        <row r="202">
          <cell r="E202">
            <v>363.21600000000001</v>
          </cell>
        </row>
        <row r="203">
          <cell r="E203">
            <v>712.08</v>
          </cell>
        </row>
        <row r="204">
          <cell r="E204">
            <v>2349.3120000000004</v>
          </cell>
        </row>
        <row r="208">
          <cell r="E208">
            <v>18082</v>
          </cell>
        </row>
        <row r="218">
          <cell r="E218">
            <v>3091.5</v>
          </cell>
        </row>
        <row r="219">
          <cell r="E219">
            <v>9826.5</v>
          </cell>
        </row>
        <row r="220">
          <cell r="E220">
            <v>18205.5</v>
          </cell>
        </row>
        <row r="233">
          <cell r="E233">
            <v>18082</v>
          </cell>
        </row>
        <row r="234">
          <cell r="E234">
            <v>30558</v>
          </cell>
        </row>
        <row r="241">
          <cell r="E241">
            <v>1034</v>
          </cell>
        </row>
        <row r="242">
          <cell r="E242">
            <v>1908</v>
          </cell>
        </row>
        <row r="243">
          <cell r="E243">
            <v>4580</v>
          </cell>
        </row>
        <row r="244">
          <cell r="E244">
            <v>1034</v>
          </cell>
        </row>
        <row r="245">
          <cell r="E245">
            <v>1908</v>
          </cell>
        </row>
        <row r="246">
          <cell r="E246">
            <v>4580</v>
          </cell>
        </row>
        <row r="259">
          <cell r="E259">
            <v>15.980400000000001</v>
          </cell>
        </row>
        <row r="261">
          <cell r="E261">
            <v>75.982800000000012</v>
          </cell>
        </row>
        <row r="264">
          <cell r="E264">
            <v>78.632400000000004</v>
          </cell>
        </row>
        <row r="269">
          <cell r="E269">
            <v>97.952399999999997</v>
          </cell>
        </row>
        <row r="273">
          <cell r="E273">
            <v>9.1632000000000016</v>
          </cell>
        </row>
        <row r="288">
          <cell r="E288">
            <v>696.44</v>
          </cell>
        </row>
        <row r="289">
          <cell r="E289">
            <v>1173</v>
          </cell>
        </row>
        <row r="301">
          <cell r="E301">
            <v>268.64</v>
          </cell>
        </row>
        <row r="302">
          <cell r="E302">
            <v>326.60000000000002</v>
          </cell>
        </row>
        <row r="314">
          <cell r="E314">
            <v>184</v>
          </cell>
        </row>
        <row r="317">
          <cell r="E317">
            <v>15364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WR1_-BOQ"/>
      <sheetName val="Collection_Sheet-WR1"/>
      <sheetName val="WR2_-_BOQ"/>
      <sheetName val="Collection_Sheet-_WR2"/>
      <sheetName val="Collection_Sheet-WR3"/>
      <sheetName val="WR4_-_BOQ"/>
      <sheetName val="Collection_Sheet_-_WR4"/>
      <sheetName val="WR5_-_BOQ"/>
      <sheetName val="Collection_Sheet_-_WR5"/>
      <sheetName val="WR6_-_BOQ"/>
      <sheetName val="Collection_Sheet_-_WR6"/>
      <sheetName val="WR7_-_BOQ"/>
      <sheetName val="COLLECTION_SHEET-_WR7"/>
      <sheetName val="WR8_-_BOQ"/>
      <sheetName val="Collection_Sheet_-_WR8"/>
      <sheetName val="WR9_-_BOQ"/>
      <sheetName val="Collection_Sheet_-_WR9"/>
      <sheetName val="WR10_-_BOQ"/>
      <sheetName val="Collection_Sheet_-_WR_10"/>
      <sheetName val="BILL_NO_WDI"/>
      <sheetName val="COLLECTION_SHEET"/>
      <sheetName val="P421"/>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5SUMWOR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s>
    <sheetDataSet>
      <sheetData sheetId="0"/>
      <sheetData sheetId="1">
        <row r="117">
          <cell r="E117">
            <v>7740.1440000000002</v>
          </cell>
        </row>
        <row r="118">
          <cell r="E118">
            <v>9964.4740000000002</v>
          </cell>
        </row>
        <row r="119">
          <cell r="E119">
            <v>11038.619999999999</v>
          </cell>
        </row>
        <row r="125">
          <cell r="E125">
            <v>1053.17</v>
          </cell>
        </row>
        <row r="128">
          <cell r="E128">
            <v>1624.7659999999998</v>
          </cell>
        </row>
        <row r="129">
          <cell r="E129">
            <v>16203.96</v>
          </cell>
        </row>
        <row r="185">
          <cell r="E185">
            <v>4370</v>
          </cell>
        </row>
        <row r="186">
          <cell r="E186">
            <v>4807</v>
          </cell>
        </row>
        <row r="187">
          <cell r="E187">
            <v>8740</v>
          </cell>
        </row>
        <row r="265">
          <cell r="E265">
            <v>191.29560000000001</v>
          </cell>
        </row>
        <row r="271">
          <cell r="E271">
            <v>123.87800000000001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55SUMMARY"/>
      <sheetName val="IPC-55a"/>
      <sheetName val="IPC-55b"/>
      <sheetName val="IPC-55SUMWORK"/>
      <sheetName val="IPC-55MAT-ON SITE"/>
      <sheetName val="IPC-55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DecJanFebMar)"/>
      <sheetName val="VOPMONSUM(DecJanFebMar)"/>
      <sheetName val="VOPWEEKSUM(Dec,Jan,Feb,Mar)"/>
      <sheetName val="VOPLAMONTHLY(Dec01,JanFebMar02)"/>
      <sheetName val="vopweek(Jan02)"/>
      <sheetName val="vopweek(Feb02)"/>
      <sheetName val="vopweek(Mar02)"/>
      <sheetName val="VOPWEEK(Dec01)"/>
      <sheetName val="Sheet1"/>
      <sheetName val="Rates"/>
      <sheetName val="RECORD_OF_PAY_(2)"/>
      <sheetName val="IPC-55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55</v>
          </cell>
        </row>
        <row r="4">
          <cell r="F4" t="str">
            <v>.</v>
          </cell>
          <cell r="G4" t="str">
            <v>.</v>
          </cell>
          <cell r="H4" t="str">
            <v>.</v>
          </cell>
          <cell r="N4" t="str">
            <v>.</v>
          </cell>
          <cell r="O4" t="str">
            <v>.</v>
          </cell>
        </row>
        <row r="5">
          <cell r="C5" t="str">
            <v>CONTRACT NO.</v>
          </cell>
          <cell r="F5" t="str">
            <v>RD. 0275</v>
          </cell>
          <cell r="K5" t="str">
            <v>VALUATION AS AT</v>
          </cell>
          <cell r="O5" t="str">
            <v>28th February, 2002</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1-54</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283355598.14014798</v>
          </cell>
          <cell r="M17">
            <v>7199277.8839999996</v>
          </cell>
          <cell r="O17">
            <v>290554876.02414799</v>
          </cell>
        </row>
        <row r="18">
          <cell r="C18" t="str">
            <v>4</v>
          </cell>
          <cell r="E18" t="str">
            <v>SITE CLEARANCE</v>
          </cell>
          <cell r="H18">
            <v>8710000</v>
          </cell>
          <cell r="I18">
            <v>18000497</v>
          </cell>
          <cell r="J18">
            <v>18276574</v>
          </cell>
          <cell r="M18">
            <v>0</v>
          </cell>
          <cell r="O18">
            <v>18276574</v>
          </cell>
        </row>
        <row r="19">
          <cell r="C19" t="str">
            <v>5</v>
          </cell>
          <cell r="E19" t="str">
            <v>EARTHWORKS</v>
          </cell>
          <cell r="H19">
            <v>49898800</v>
          </cell>
          <cell r="I19">
            <v>200502629</v>
          </cell>
          <cell r="J19">
            <v>200516915.164</v>
          </cell>
          <cell r="M19">
            <v>1082723.25</v>
          </cell>
          <cell r="O19">
            <v>201599638.414</v>
          </cell>
        </row>
        <row r="20">
          <cell r="C20" t="str">
            <v>7</v>
          </cell>
          <cell r="E20" t="str">
            <v>EXCAVATION &amp; FILLING OF STRUCTURES</v>
          </cell>
          <cell r="H20">
            <v>5372843</v>
          </cell>
          <cell r="I20">
            <v>12290131</v>
          </cell>
          <cell r="J20">
            <v>9767443.5099999998</v>
          </cell>
          <cell r="M20">
            <v>0</v>
          </cell>
          <cell r="O20">
            <v>9767443.5099999998</v>
          </cell>
        </row>
        <row r="21">
          <cell r="C21" t="str">
            <v>8</v>
          </cell>
          <cell r="E21" t="str">
            <v>CULVERTS AND DRAINAGE WORK</v>
          </cell>
          <cell r="H21">
            <v>21943635</v>
          </cell>
          <cell r="I21">
            <v>38208714</v>
          </cell>
          <cell r="J21">
            <v>40031031.090000004</v>
          </cell>
          <cell r="M21">
            <v>603782.9</v>
          </cell>
          <cell r="O21">
            <v>40634813.990000002</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41497751.965999998</v>
          </cell>
          <cell r="M23">
            <v>0</v>
          </cell>
          <cell r="O23">
            <v>41497751.965999998</v>
          </cell>
        </row>
        <row r="24">
          <cell r="C24" t="str">
            <v>14</v>
          </cell>
          <cell r="E24" t="str">
            <v>CEMENT OR LIME STABILIZATION</v>
          </cell>
          <cell r="H24">
            <v>78374870</v>
          </cell>
          <cell r="I24">
            <v>76699036</v>
          </cell>
          <cell r="J24">
            <v>72374340.968400002</v>
          </cell>
          <cell r="M24">
            <v>926532.75679999986</v>
          </cell>
          <cell r="O24">
            <v>73300873.725199997</v>
          </cell>
        </row>
        <row r="25">
          <cell r="C25" t="str">
            <v>15</v>
          </cell>
          <cell r="E25" t="str">
            <v>SURFACE DRESSING</v>
          </cell>
          <cell r="H25">
            <v>31446800</v>
          </cell>
          <cell r="I25">
            <v>38576396</v>
          </cell>
          <cell r="J25">
            <v>38558309.807999998</v>
          </cell>
          <cell r="M25">
            <v>310080.07799999998</v>
          </cell>
          <cell r="O25">
            <v>38868389.886</v>
          </cell>
        </row>
        <row r="26">
          <cell r="C26" t="str">
            <v>16</v>
          </cell>
          <cell r="E26" t="str">
            <v>BITUMINOUS MIX WEARING COURSE</v>
          </cell>
          <cell r="H26">
            <v>101445600</v>
          </cell>
          <cell r="I26">
            <v>116542002</v>
          </cell>
          <cell r="J26">
            <v>119282626.5</v>
          </cell>
          <cell r="M26">
            <v>3996956.6399999997</v>
          </cell>
          <cell r="O26">
            <v>123279583.14</v>
          </cell>
        </row>
        <row r="27">
          <cell r="C27" t="str">
            <v>17</v>
          </cell>
          <cell r="E27" t="str">
            <v>CONCRETE WORKS</v>
          </cell>
          <cell r="H27">
            <v>10615570</v>
          </cell>
          <cell r="I27">
            <v>37383305</v>
          </cell>
          <cell r="J27">
            <v>34387089</v>
          </cell>
          <cell r="M27">
            <v>217531.30000000002</v>
          </cell>
          <cell r="O27">
            <v>34604620.299999997</v>
          </cell>
        </row>
        <row r="28">
          <cell r="C28" t="str">
            <v>20</v>
          </cell>
          <cell r="E28" t="str">
            <v>ROAD FURNITURE</v>
          </cell>
          <cell r="H28">
            <v>11699070</v>
          </cell>
          <cell r="I28">
            <v>19854092</v>
          </cell>
          <cell r="J28">
            <v>14920036.949999999</v>
          </cell>
          <cell r="M28">
            <v>2228874.2000000002</v>
          </cell>
          <cell r="O28">
            <v>17148911.149999999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10906335.01</v>
          </cell>
          <cell r="M30">
            <v>8620</v>
          </cell>
          <cell r="O30">
            <v>10914955.01</v>
          </cell>
        </row>
        <row r="34">
          <cell r="G34" t="str">
            <v>VALUE  OF  WORK  DONE</v>
          </cell>
          <cell r="I34">
            <v>951332839</v>
          </cell>
          <cell r="J34">
            <v>906489920.90654802</v>
          </cell>
          <cell r="M34">
            <v>16574379.0088</v>
          </cell>
          <cell r="O34">
            <v>923064299.91534793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A3">
            <v>0</v>
          </cell>
        </row>
      </sheetData>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R1"/>
      <sheetName val="Collection Sheet-BILL NO.BR1"/>
      <sheetName val="BILL NO BR2"/>
      <sheetName val="Collection Sheet BR2"/>
      <sheetName val="BILL NO. BR3"/>
      <sheetName val="Collection Sheet-BILL NO.BR3"/>
      <sheetName val="BILL NO. BR4"/>
      <sheetName val="Collection Sheet-BILL NO.BR 4"/>
      <sheetName val="BILL NO BR5"/>
      <sheetName val="Collection Sheet-BILL NO.BR5"/>
      <sheetName val="BILL NO. BR6"/>
      <sheetName val="Collection Sheet-BILL NO.BR6"/>
      <sheetName val="Bill No. Br7"/>
      <sheetName val="Collection Sheet-BILL NO.BR 7"/>
      <sheetName val="Bill No. Br 8"/>
      <sheetName val="Collection Sheet-BILL NO.BR8"/>
      <sheetName val="Bill No. Br 9"/>
      <sheetName val="Collection Sheet-BILL No. Br 9"/>
      <sheetName val="Bill No. Br 10"/>
      <sheetName val="Collection Sheet-Bill No. Br 10"/>
      <sheetName val="Bill No. Br 11"/>
      <sheetName val="Collection Sheet-Bill No. 11"/>
      <sheetName val="Bill No. Br 12"/>
      <sheetName val="Collection Sheet-Bill No. Br 12"/>
      <sheetName val="Bill No. Br 13"/>
      <sheetName val="Collection Sheet-Bill No. Br 13"/>
      <sheetName val="Bill No. Br 14"/>
      <sheetName val="Collection Sheet-Bill No. Br 14"/>
      <sheetName val="Bill No. Br 8部分改变"/>
      <sheetName val="IPC-55SUMWORK"/>
      <sheetName val="BILL_NO__BR1"/>
      <sheetName val="Collection_Sheet-BILL_NO_BR1"/>
      <sheetName val="BILL_NO_BR2"/>
      <sheetName val="Collection_Sheet_BR2"/>
      <sheetName val="BILL_NO__BR3"/>
      <sheetName val="Collection_Sheet-BILL_NO_BR3"/>
      <sheetName val="BILL_NO__BR4"/>
      <sheetName val="Collection_Sheet-BILL_NO_BR_4"/>
      <sheetName val="BILL_NO_BR5"/>
      <sheetName val="Collection_Sheet-BILL_NO_BR5"/>
      <sheetName val="BILL_NO__BR6"/>
      <sheetName val="Collection_Sheet-BILL_NO_BR6"/>
      <sheetName val="Bill_No__Br7"/>
      <sheetName val="Collection_Sheet-BILL_NO_BR_7"/>
      <sheetName val="Bill_No__Br_8"/>
      <sheetName val="Collection_Sheet-BILL_NO_BR8"/>
      <sheetName val="Bill_No__Br_9"/>
      <sheetName val="Collection_Sheet-BILL_No__Br_9"/>
      <sheetName val="Bill_No__Br_10"/>
      <sheetName val="Collection_Sheet-Bill_No__Br_10"/>
      <sheetName val="Bill_No__Br_11"/>
      <sheetName val="Collection_Sheet-Bill_No__11"/>
      <sheetName val="Bill_No__Br_12"/>
      <sheetName val="Collection_Sheet-Bill_No__Br_12"/>
      <sheetName val="Bill_No__Br_13"/>
      <sheetName val="Collection_Sheet-Bill_No__Br_13"/>
      <sheetName val="Bill_No__Br_14"/>
      <sheetName val="Collection_Sheet-Bill_No__Br_14"/>
      <sheetName val="Front page"/>
      <sheetName val="standard"/>
      <sheetName val="BILL_NO__BR11"/>
      <sheetName val="Collection_Sheet-BILL_NO_BR11"/>
      <sheetName val="BILL_NO_BR21"/>
      <sheetName val="Collection_Sheet_BR21"/>
      <sheetName val="BILL_NO__BR31"/>
      <sheetName val="Collection_Sheet-BILL_NO_BR31"/>
      <sheetName val="BILL_NO__BR41"/>
      <sheetName val="Collection_Sheet-BILL_NO_BR_41"/>
      <sheetName val="BILL_NO_BR51"/>
      <sheetName val="Collection_Sheet-BILL_NO_BR51"/>
      <sheetName val="BILL_NO__BR61"/>
      <sheetName val="Collection_Sheet-BILL_NO_BR61"/>
      <sheetName val="Bill_No__Br71"/>
      <sheetName val="Collection_Sheet-BILL_NO_BR_71"/>
      <sheetName val="Bill_No__Br_81"/>
      <sheetName val="Collection_Sheet-BILL_NO_BR81"/>
      <sheetName val="Bill_No__Br_91"/>
      <sheetName val="Collection_Sheet-BILL_No__Br_91"/>
      <sheetName val="Bill_No__Br_101"/>
      <sheetName val="Collection_Sheet-Bill_No__Br_11"/>
      <sheetName val="Bill_No__Br_111"/>
      <sheetName val="Collection_Sheet-Bill_No__111"/>
      <sheetName val="Bill_No__Br_121"/>
      <sheetName val="Collection_Sheet-Bill_No__Br_15"/>
      <sheetName val="Bill_No__Br_131"/>
      <sheetName val="Collection_Sheet-Bill_No__Br_16"/>
      <sheetName val="Bill_No__Br_141"/>
      <sheetName val="Collection_Sheet-Bill_No__Br_17"/>
      <sheetName val="Bill_No__Br_8部分改变"/>
      <sheetName val="BILL_NO__BR12"/>
      <sheetName val="Collection_Sheet-BILL_NO_BR12"/>
      <sheetName val="BILL_NO_BR22"/>
      <sheetName val="Collection_Sheet_BR22"/>
      <sheetName val="BILL_NO__BR32"/>
      <sheetName val="Collection_Sheet-BILL_NO_BR32"/>
      <sheetName val="BILL_NO__BR42"/>
      <sheetName val="Collection_Sheet-BILL_NO_BR_42"/>
      <sheetName val="BILL_NO_BR52"/>
      <sheetName val="Collection_Sheet-BILL_NO_BR52"/>
      <sheetName val="BILL_NO__BR62"/>
      <sheetName val="Collection_Sheet-BILL_NO_BR62"/>
      <sheetName val="Bill_No__Br72"/>
      <sheetName val="Collection_Sheet-BILL_NO_BR_72"/>
      <sheetName val="Bill_No__Br_82"/>
      <sheetName val="Collection_Sheet-BILL_NO_BR82"/>
      <sheetName val="Bill_No__Br_92"/>
      <sheetName val="Collection_Sheet-BILL_No__Br_92"/>
      <sheetName val="Bill_No__Br_102"/>
      <sheetName val="Collection_Sheet-Bill_No__Br_18"/>
      <sheetName val="Bill_No__Br_112"/>
      <sheetName val="Collection_Sheet-Bill_No__112"/>
      <sheetName val="Bill_No__Br_122"/>
      <sheetName val="Collection_Sheet-Bill_No__Br_19"/>
      <sheetName val="Bill_No__Br_132"/>
      <sheetName val="Collection_Sheet-Bill_No__Br_20"/>
      <sheetName val="Bill_No__Br_142"/>
      <sheetName val="Collection_Sheet-Bill_No__Br_21"/>
      <sheetName val="Bill_No__Br_8部分改变1"/>
      <sheetName val="Daily"/>
      <sheetName val="BILL_NO__BR13"/>
      <sheetName val="Collection_Sheet-BILL_NO_BR13"/>
      <sheetName val="BILL_NO_BR23"/>
      <sheetName val="Collection_Sheet_BR23"/>
      <sheetName val="BILL_NO__BR33"/>
      <sheetName val="Collection_Sheet-BILL_NO_BR33"/>
      <sheetName val="BILL_NO__BR43"/>
      <sheetName val="Collection_Sheet-BILL_NO_BR_43"/>
      <sheetName val="BILL_NO_BR53"/>
      <sheetName val="Collection_Sheet-BILL_NO_BR53"/>
      <sheetName val="BILL_NO__BR63"/>
      <sheetName val="Collection_Sheet-BILL_NO_BR63"/>
      <sheetName val="Bill_No__Br73"/>
      <sheetName val="Collection_Sheet-BILL_NO_BR_73"/>
      <sheetName val="Bill_No__Br_83"/>
      <sheetName val="Collection_Sheet-BILL_NO_BR83"/>
      <sheetName val="Bill_No__Br_93"/>
      <sheetName val="Collection_Sheet-BILL_No__Br_93"/>
      <sheetName val="Bill_No__Br_103"/>
      <sheetName val="Collection_Sheet-Bill_No__Br_22"/>
      <sheetName val="Bill_No__Br_113"/>
      <sheetName val="Collection_Sheet-Bill_No__113"/>
      <sheetName val="Bill_No__Br_123"/>
      <sheetName val="Collection_Sheet-Bill_No__Br_23"/>
      <sheetName val="Bill_No__Br_133"/>
      <sheetName val="Collection_Sheet-Bill_No__Br_24"/>
      <sheetName val="Bill_No__Br_143"/>
      <sheetName val="Collection_Sheet-Bill_No__Br_25"/>
      <sheetName val="Bill_No__Br_8部分改变2"/>
    </sheetNames>
    <sheetDataSet>
      <sheetData sheetId="0">
        <row r="9">
          <cell r="K9">
            <v>0.92</v>
          </cell>
        </row>
        <row r="220">
          <cell r="E220">
            <v>6946.92</v>
          </cell>
        </row>
        <row r="291">
          <cell r="E291">
            <v>263.12</v>
          </cell>
        </row>
        <row r="312">
          <cell r="E312">
            <v>460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ILDINGS BILL(R)"/>
      <sheetName val="#REF"/>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 val="IPC-55SUMWORK"/>
      <sheetName val="Bill NO.1 General"/>
      <sheetName val="H2O TREATMENT PLANT SITE(4.1)"/>
    </sheetNames>
    <sheetDataSet>
      <sheetData sheetId="0" refreshError="1"/>
      <sheetData sheetId="1">
        <row r="9">
          <cell r="J9">
            <v>0.92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9SUMWORK"/>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49SUMMARY"/>
      <sheetName val="IPC-49a"/>
      <sheetName val="IPC-49b"/>
      <sheetName val="IPC-49SUMWORK"/>
      <sheetName val="IPC-49MAT-ON SITE"/>
      <sheetName val="IPC-49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
      <sheetName val="VOPMONSUM"/>
      <sheetName val="VOPWEEKSUM"/>
      <sheetName val="VOPLABMONTHLY"/>
      <sheetName val="vopweek2"/>
      <sheetName val="VOPWEEK"/>
      <sheetName val="Sheet1"/>
      <sheetName val="Rates"/>
      <sheetName val="IPC-55SUMWORK"/>
      <sheetName val="RECORD_OF_PAY_(2)"/>
      <sheetName val="IPC-49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54</v>
          </cell>
        </row>
        <row r="4">
          <cell r="F4" t="str">
            <v>.</v>
          </cell>
          <cell r="G4" t="str">
            <v>.</v>
          </cell>
          <cell r="H4" t="str">
            <v>.</v>
          </cell>
          <cell r="N4" t="str">
            <v>.</v>
          </cell>
          <cell r="O4" t="str">
            <v>.</v>
          </cell>
        </row>
        <row r="5">
          <cell r="C5" t="str">
            <v>CONTRACT NO.</v>
          </cell>
          <cell r="F5" t="str">
            <v>RD. 0275</v>
          </cell>
          <cell r="K5" t="str">
            <v>VALUATION AS AT</v>
          </cell>
          <cell r="O5" t="str">
            <v>30th November, 2001</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1-52</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278044108.171148</v>
          </cell>
          <cell r="M17">
            <v>5311489.9689999996</v>
          </cell>
          <cell r="O17">
            <v>283355598.14014798</v>
          </cell>
        </row>
        <row r="18">
          <cell r="C18" t="str">
            <v>4</v>
          </cell>
          <cell r="E18" t="str">
            <v>SITE CLEARANCE</v>
          </cell>
          <cell r="H18">
            <v>8710000</v>
          </cell>
          <cell r="I18">
            <v>18000497</v>
          </cell>
          <cell r="J18">
            <v>18123981.350000001</v>
          </cell>
          <cell r="M18">
            <v>152592.65</v>
          </cell>
          <cell r="O18">
            <v>18276574</v>
          </cell>
        </row>
        <row r="19">
          <cell r="C19" t="str">
            <v>5</v>
          </cell>
          <cell r="E19" t="str">
            <v>EARTHWORKS</v>
          </cell>
          <cell r="H19">
            <v>49898800</v>
          </cell>
          <cell r="I19">
            <v>200502629</v>
          </cell>
          <cell r="J19">
            <v>201841744.03999999</v>
          </cell>
          <cell r="M19">
            <v>-1324828.8759999995</v>
          </cell>
          <cell r="O19">
            <v>200516915.164</v>
          </cell>
        </row>
        <row r="20">
          <cell r="C20" t="str">
            <v>7</v>
          </cell>
          <cell r="E20" t="str">
            <v>EXCAVATION &amp; FILLING OF STRUCTURES</v>
          </cell>
          <cell r="H20">
            <v>5372843</v>
          </cell>
          <cell r="I20">
            <v>12290131</v>
          </cell>
          <cell r="J20">
            <v>9665507.8300000001</v>
          </cell>
          <cell r="M20">
            <v>101935.67999999999</v>
          </cell>
          <cell r="O20">
            <v>9767443.5099999998</v>
          </cell>
        </row>
        <row r="21">
          <cell r="C21" t="str">
            <v>8</v>
          </cell>
          <cell r="E21" t="str">
            <v>CULVERTS AND DRAINAGE WORK</v>
          </cell>
          <cell r="H21">
            <v>21943635</v>
          </cell>
          <cell r="I21">
            <v>38208714</v>
          </cell>
          <cell r="J21">
            <v>41146060.810000002</v>
          </cell>
          <cell r="M21">
            <v>-1115029.7200000002</v>
          </cell>
          <cell r="O21">
            <v>40031031.090000004</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41083466.023999996</v>
          </cell>
          <cell r="M23">
            <v>414285.94199999992</v>
          </cell>
          <cell r="O23">
            <v>41497751.965999998</v>
          </cell>
        </row>
        <row r="24">
          <cell r="C24" t="str">
            <v>14</v>
          </cell>
          <cell r="E24" t="str">
            <v>CEMENT OR LIME STABILIZATION</v>
          </cell>
          <cell r="H24">
            <v>78374870</v>
          </cell>
          <cell r="I24">
            <v>76699036</v>
          </cell>
          <cell r="J24">
            <v>72374340.968400002</v>
          </cell>
          <cell r="M24">
            <v>0</v>
          </cell>
          <cell r="O24">
            <v>72374340.968400002</v>
          </cell>
        </row>
        <row r="25">
          <cell r="C25" t="str">
            <v>15</v>
          </cell>
          <cell r="E25" t="str">
            <v>SURFACE DRESSING</v>
          </cell>
          <cell r="H25">
            <v>31446800</v>
          </cell>
          <cell r="I25">
            <v>38576396</v>
          </cell>
          <cell r="J25">
            <v>38205760.267999999</v>
          </cell>
          <cell r="M25">
            <v>352549.53999999992</v>
          </cell>
          <cell r="O25">
            <v>38558309.807999998</v>
          </cell>
        </row>
        <row r="26">
          <cell r="C26" t="str">
            <v>16</v>
          </cell>
          <cell r="E26" t="str">
            <v>BITUMINOUS MIX WEARING COURSE</v>
          </cell>
          <cell r="H26">
            <v>101445600</v>
          </cell>
          <cell r="I26">
            <v>116542002</v>
          </cell>
          <cell r="J26">
            <v>119282626.5</v>
          </cell>
          <cell r="M26">
            <v>1094845.74</v>
          </cell>
          <cell r="O26">
            <v>120377472.23999999</v>
          </cell>
        </row>
        <row r="27">
          <cell r="C27" t="str">
            <v>17</v>
          </cell>
          <cell r="E27" t="str">
            <v>CONCRETE WORKS</v>
          </cell>
          <cell r="H27">
            <v>10615570</v>
          </cell>
          <cell r="I27">
            <v>37383305</v>
          </cell>
          <cell r="J27">
            <v>33583078.100000001</v>
          </cell>
          <cell r="M27">
            <v>804010.9</v>
          </cell>
          <cell r="O27">
            <v>34387089</v>
          </cell>
        </row>
        <row r="28">
          <cell r="C28" t="str">
            <v>20</v>
          </cell>
          <cell r="E28" t="str">
            <v>ROAD FURNITURE</v>
          </cell>
          <cell r="H28">
            <v>11699070</v>
          </cell>
          <cell r="I28">
            <v>19854092</v>
          </cell>
          <cell r="J28">
            <v>11926619.949999999</v>
          </cell>
          <cell r="M28">
            <v>3185945</v>
          </cell>
          <cell r="O28">
            <v>15112564.949999999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10884515.01</v>
          </cell>
          <cell r="M30">
            <v>21820</v>
          </cell>
          <cell r="O30">
            <v>10906335.01</v>
          </cell>
        </row>
        <row r="34">
          <cell r="G34" t="str">
            <v>VALUE  OF  WORK  DONE</v>
          </cell>
          <cell r="I34">
            <v>951332839</v>
          </cell>
          <cell r="J34">
            <v>898777677.82154822</v>
          </cell>
          <cell r="M34">
            <v>8999616.8249999993</v>
          </cell>
          <cell r="O34">
            <v>907777294.64654803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打印说明"/>
      <sheetName val="PAYMENT CURRENCIES"/>
      <sheetName val="BOQ"/>
      <sheetName val="Sheet3"/>
      <sheetName val="Sheet4"/>
      <sheetName val="SUMMARY1"/>
      <sheetName val="djfx"/>
      <sheetName val="材料"/>
      <sheetName val="设备台班"/>
      <sheetName val="基础数据"/>
      <sheetName val="4标价组成"/>
      <sheetName val="摊销费"/>
      <sheetName val="人员工资表"/>
      <sheetName val="混凝土配合比"/>
      <sheetName val="沙砾料价格表"/>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IPC-49SUMWORK"/>
      <sheetName val="Cash2"/>
      <sheetName val="Z"/>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6">
          <cell r="E126">
            <v>1933.288</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ill No.1"/>
      <sheetName val="Bill No.2"/>
      <sheetName val="Bill No.3"/>
      <sheetName val="Bill No.4"/>
      <sheetName val="Sewerage BoQ Summary"/>
      <sheetName val="4.3 Payment Currencies"/>
      <sheetName val="4标价组成表"/>
      <sheetName val="BOQ2-3"/>
      <sheetName val="djfx"/>
      <sheetName val="配合比"/>
      <sheetName val="2设备台班"/>
      <sheetName val="3摊销费"/>
      <sheetName val="材料"/>
      <sheetName val="基础数据"/>
      <sheetName val="人员工资表"/>
      <sheetName val="工程师需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s>
    <sheetDataSet>
      <sheetData sheetId="0">
        <row r="1">
          <cell r="J1">
            <v>72.954400000000007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IPC-49SUMWORK"/>
      <sheetName val="IPC-55SUMWORK"/>
      <sheetName val="Sheet1"/>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s>
    <sheetDataSet>
      <sheetData sheetId="0">
        <row r="1">
          <cell r="J1">
            <v>72.954400000000007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IPC-49SUMWORK"/>
      <sheetName val="IPC-55SUMWORK"/>
      <sheetName val="Bill No. 5.5 (2)"/>
      <sheetName val="Collection Sheet 5.5 (2)"/>
      <sheetName val="Sheet2"/>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Sheet1"/>
    </sheetNames>
    <sheetDataSet>
      <sheetData sheetId="0">
        <row r="12">
          <cell r="L12">
            <v>0.75</v>
          </cell>
        </row>
        <row r="118">
          <cell r="E118">
            <v>9964.4740000000002</v>
          </cell>
        </row>
        <row r="126">
          <cell r="E126">
            <v>1933.288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ow r="118">
          <cell r="E118">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s>
    <sheetDataSet>
      <sheetData sheetId="0" refreshError="1">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Sheet1"/>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E39"/>
  <sheetViews>
    <sheetView tabSelected="1" view="pageBreakPreview" zoomScaleNormal="100" zoomScaleSheetLayoutView="100" workbookViewId="0">
      <selection activeCell="B13" sqref="B13"/>
    </sheetView>
  </sheetViews>
  <sheetFormatPr defaultColWidth="9.19921875" defaultRowHeight="13.15"/>
  <cols>
    <col min="1" max="1" width="9.19921875" style="133" bestFit="1" customWidth="1"/>
    <col min="2" max="2" width="69.53125" style="137" customWidth="1"/>
    <col min="3" max="3" width="5.796875" style="137" customWidth="1"/>
    <col min="4" max="4" width="25" style="137" customWidth="1"/>
    <col min="5" max="5" width="13.796875" style="129" bestFit="1" customWidth="1"/>
    <col min="6" max="257" width="9.19921875" style="129"/>
    <col min="258" max="258" width="59.53125" style="129" customWidth="1"/>
    <col min="259" max="259" width="21.19921875" style="129" customWidth="1"/>
    <col min="260" max="513" width="9.19921875" style="129"/>
    <col min="514" max="514" width="59.53125" style="129" customWidth="1"/>
    <col min="515" max="515" width="21.19921875" style="129" customWidth="1"/>
    <col min="516" max="769" width="9.19921875" style="129"/>
    <col min="770" max="770" width="59.53125" style="129" customWidth="1"/>
    <col min="771" max="771" width="21.19921875" style="129" customWidth="1"/>
    <col min="772" max="1025" width="9.19921875" style="129"/>
    <col min="1026" max="1026" width="59.53125" style="129" customWidth="1"/>
    <col min="1027" max="1027" width="21.19921875" style="129" customWidth="1"/>
    <col min="1028" max="1281" width="9.19921875" style="129"/>
    <col min="1282" max="1282" width="59.53125" style="129" customWidth="1"/>
    <col min="1283" max="1283" width="21.19921875" style="129" customWidth="1"/>
    <col min="1284" max="1537" width="9.19921875" style="129"/>
    <col min="1538" max="1538" width="59.53125" style="129" customWidth="1"/>
    <col min="1539" max="1539" width="21.19921875" style="129" customWidth="1"/>
    <col min="1540" max="1793" width="9.19921875" style="129"/>
    <col min="1794" max="1794" width="59.53125" style="129" customWidth="1"/>
    <col min="1795" max="1795" width="21.19921875" style="129" customWidth="1"/>
    <col min="1796" max="2049" width="9.19921875" style="129"/>
    <col min="2050" max="2050" width="59.53125" style="129" customWidth="1"/>
    <col min="2051" max="2051" width="21.19921875" style="129" customWidth="1"/>
    <col min="2052" max="2305" width="9.19921875" style="129"/>
    <col min="2306" max="2306" width="59.53125" style="129" customWidth="1"/>
    <col min="2307" max="2307" width="21.19921875" style="129" customWidth="1"/>
    <col min="2308" max="2561" width="9.19921875" style="129"/>
    <col min="2562" max="2562" width="59.53125" style="129" customWidth="1"/>
    <col min="2563" max="2563" width="21.19921875" style="129" customWidth="1"/>
    <col min="2564" max="2817" width="9.19921875" style="129"/>
    <col min="2818" max="2818" width="59.53125" style="129" customWidth="1"/>
    <col min="2819" max="2819" width="21.19921875" style="129" customWidth="1"/>
    <col min="2820" max="3073" width="9.19921875" style="129"/>
    <col min="3074" max="3074" width="59.53125" style="129" customWidth="1"/>
    <col min="3075" max="3075" width="21.19921875" style="129" customWidth="1"/>
    <col min="3076" max="3329" width="9.19921875" style="129"/>
    <col min="3330" max="3330" width="59.53125" style="129" customWidth="1"/>
    <col min="3331" max="3331" width="21.19921875" style="129" customWidth="1"/>
    <col min="3332" max="3585" width="9.19921875" style="129"/>
    <col min="3586" max="3586" width="59.53125" style="129" customWidth="1"/>
    <col min="3587" max="3587" width="21.19921875" style="129" customWidth="1"/>
    <col min="3588" max="3841" width="9.19921875" style="129"/>
    <col min="3842" max="3842" width="59.53125" style="129" customWidth="1"/>
    <col min="3843" max="3843" width="21.19921875" style="129" customWidth="1"/>
    <col min="3844" max="4097" width="9.19921875" style="129"/>
    <col min="4098" max="4098" width="59.53125" style="129" customWidth="1"/>
    <col min="4099" max="4099" width="21.19921875" style="129" customWidth="1"/>
    <col min="4100" max="4353" width="9.19921875" style="129"/>
    <col min="4354" max="4354" width="59.53125" style="129" customWidth="1"/>
    <col min="4355" max="4355" width="21.19921875" style="129" customWidth="1"/>
    <col min="4356" max="4609" width="9.19921875" style="129"/>
    <col min="4610" max="4610" width="59.53125" style="129" customWidth="1"/>
    <col min="4611" max="4611" width="21.19921875" style="129" customWidth="1"/>
    <col min="4612" max="4865" width="9.19921875" style="129"/>
    <col min="4866" max="4866" width="59.53125" style="129" customWidth="1"/>
    <col min="4867" max="4867" width="21.19921875" style="129" customWidth="1"/>
    <col min="4868" max="5121" width="9.19921875" style="129"/>
    <col min="5122" max="5122" width="59.53125" style="129" customWidth="1"/>
    <col min="5123" max="5123" width="21.19921875" style="129" customWidth="1"/>
    <col min="5124" max="5377" width="9.19921875" style="129"/>
    <col min="5378" max="5378" width="59.53125" style="129" customWidth="1"/>
    <col min="5379" max="5379" width="21.19921875" style="129" customWidth="1"/>
    <col min="5380" max="5633" width="9.19921875" style="129"/>
    <col min="5634" max="5634" width="59.53125" style="129" customWidth="1"/>
    <col min="5635" max="5635" width="21.19921875" style="129" customWidth="1"/>
    <col min="5636" max="5889" width="9.19921875" style="129"/>
    <col min="5890" max="5890" width="59.53125" style="129" customWidth="1"/>
    <col min="5891" max="5891" width="21.19921875" style="129" customWidth="1"/>
    <col min="5892" max="6145" width="9.19921875" style="129"/>
    <col min="6146" max="6146" width="59.53125" style="129" customWidth="1"/>
    <col min="6147" max="6147" width="21.19921875" style="129" customWidth="1"/>
    <col min="6148" max="6401" width="9.19921875" style="129"/>
    <col min="6402" max="6402" width="59.53125" style="129" customWidth="1"/>
    <col min="6403" max="6403" width="21.19921875" style="129" customWidth="1"/>
    <col min="6404" max="6657" width="9.19921875" style="129"/>
    <col min="6658" max="6658" width="59.53125" style="129" customWidth="1"/>
    <col min="6659" max="6659" width="21.19921875" style="129" customWidth="1"/>
    <col min="6660" max="6913" width="9.19921875" style="129"/>
    <col min="6914" max="6914" width="59.53125" style="129" customWidth="1"/>
    <col min="6915" max="6915" width="21.19921875" style="129" customWidth="1"/>
    <col min="6916" max="7169" width="9.19921875" style="129"/>
    <col min="7170" max="7170" width="59.53125" style="129" customWidth="1"/>
    <col min="7171" max="7171" width="21.19921875" style="129" customWidth="1"/>
    <col min="7172" max="7425" width="9.19921875" style="129"/>
    <col min="7426" max="7426" width="59.53125" style="129" customWidth="1"/>
    <col min="7427" max="7427" width="21.19921875" style="129" customWidth="1"/>
    <col min="7428" max="7681" width="9.19921875" style="129"/>
    <col min="7682" max="7682" width="59.53125" style="129" customWidth="1"/>
    <col min="7683" max="7683" width="21.19921875" style="129" customWidth="1"/>
    <col min="7684" max="7937" width="9.19921875" style="129"/>
    <col min="7938" max="7938" width="59.53125" style="129" customWidth="1"/>
    <col min="7939" max="7939" width="21.19921875" style="129" customWidth="1"/>
    <col min="7940" max="8193" width="9.19921875" style="129"/>
    <col min="8194" max="8194" width="59.53125" style="129" customWidth="1"/>
    <col min="8195" max="8195" width="21.19921875" style="129" customWidth="1"/>
    <col min="8196" max="8449" width="9.19921875" style="129"/>
    <col min="8450" max="8450" width="59.53125" style="129" customWidth="1"/>
    <col min="8451" max="8451" width="21.19921875" style="129" customWidth="1"/>
    <col min="8452" max="8705" width="9.19921875" style="129"/>
    <col min="8706" max="8706" width="59.53125" style="129" customWidth="1"/>
    <col min="8707" max="8707" width="21.19921875" style="129" customWidth="1"/>
    <col min="8708" max="8961" width="9.19921875" style="129"/>
    <col min="8962" max="8962" width="59.53125" style="129" customWidth="1"/>
    <col min="8963" max="8963" width="21.19921875" style="129" customWidth="1"/>
    <col min="8964" max="9217" width="9.19921875" style="129"/>
    <col min="9218" max="9218" width="59.53125" style="129" customWidth="1"/>
    <col min="9219" max="9219" width="21.19921875" style="129" customWidth="1"/>
    <col min="9220" max="9473" width="9.19921875" style="129"/>
    <col min="9474" max="9474" width="59.53125" style="129" customWidth="1"/>
    <col min="9475" max="9475" width="21.19921875" style="129" customWidth="1"/>
    <col min="9476" max="9729" width="9.19921875" style="129"/>
    <col min="9730" max="9730" width="59.53125" style="129" customWidth="1"/>
    <col min="9731" max="9731" width="21.19921875" style="129" customWidth="1"/>
    <col min="9732" max="9985" width="9.19921875" style="129"/>
    <col min="9986" max="9986" width="59.53125" style="129" customWidth="1"/>
    <col min="9987" max="9987" width="21.19921875" style="129" customWidth="1"/>
    <col min="9988" max="10241" width="9.19921875" style="129"/>
    <col min="10242" max="10242" width="59.53125" style="129" customWidth="1"/>
    <col min="10243" max="10243" width="21.19921875" style="129" customWidth="1"/>
    <col min="10244" max="10497" width="9.19921875" style="129"/>
    <col min="10498" max="10498" width="59.53125" style="129" customWidth="1"/>
    <col min="10499" max="10499" width="21.19921875" style="129" customWidth="1"/>
    <col min="10500" max="10753" width="9.19921875" style="129"/>
    <col min="10754" max="10754" width="59.53125" style="129" customWidth="1"/>
    <col min="10755" max="10755" width="21.19921875" style="129" customWidth="1"/>
    <col min="10756" max="11009" width="9.19921875" style="129"/>
    <col min="11010" max="11010" width="59.53125" style="129" customWidth="1"/>
    <col min="11011" max="11011" width="21.19921875" style="129" customWidth="1"/>
    <col min="11012" max="11265" width="9.19921875" style="129"/>
    <col min="11266" max="11266" width="59.53125" style="129" customWidth="1"/>
    <col min="11267" max="11267" width="21.19921875" style="129" customWidth="1"/>
    <col min="11268" max="11521" width="9.19921875" style="129"/>
    <col min="11522" max="11522" width="59.53125" style="129" customWidth="1"/>
    <col min="11523" max="11523" width="21.19921875" style="129" customWidth="1"/>
    <col min="11524" max="11777" width="9.19921875" style="129"/>
    <col min="11778" max="11778" width="59.53125" style="129" customWidth="1"/>
    <col min="11779" max="11779" width="21.19921875" style="129" customWidth="1"/>
    <col min="11780" max="12033" width="9.19921875" style="129"/>
    <col min="12034" max="12034" width="59.53125" style="129" customWidth="1"/>
    <col min="12035" max="12035" width="21.19921875" style="129" customWidth="1"/>
    <col min="12036" max="12289" width="9.19921875" style="129"/>
    <col min="12290" max="12290" width="59.53125" style="129" customWidth="1"/>
    <col min="12291" max="12291" width="21.19921875" style="129" customWidth="1"/>
    <col min="12292" max="12545" width="9.19921875" style="129"/>
    <col min="12546" max="12546" width="59.53125" style="129" customWidth="1"/>
    <col min="12547" max="12547" width="21.19921875" style="129" customWidth="1"/>
    <col min="12548" max="12801" width="9.19921875" style="129"/>
    <col min="12802" max="12802" width="59.53125" style="129" customWidth="1"/>
    <col min="12803" max="12803" width="21.19921875" style="129" customWidth="1"/>
    <col min="12804" max="13057" width="9.19921875" style="129"/>
    <col min="13058" max="13058" width="59.53125" style="129" customWidth="1"/>
    <col min="13059" max="13059" width="21.19921875" style="129" customWidth="1"/>
    <col min="13060" max="13313" width="9.19921875" style="129"/>
    <col min="13314" max="13314" width="59.53125" style="129" customWidth="1"/>
    <col min="13315" max="13315" width="21.19921875" style="129" customWidth="1"/>
    <col min="13316" max="13569" width="9.19921875" style="129"/>
    <col min="13570" max="13570" width="59.53125" style="129" customWidth="1"/>
    <col min="13571" max="13571" width="21.19921875" style="129" customWidth="1"/>
    <col min="13572" max="13825" width="9.19921875" style="129"/>
    <col min="13826" max="13826" width="59.53125" style="129" customWidth="1"/>
    <col min="13827" max="13827" width="21.19921875" style="129" customWidth="1"/>
    <col min="13828" max="14081" width="9.19921875" style="129"/>
    <col min="14082" max="14082" width="59.53125" style="129" customWidth="1"/>
    <col min="14083" max="14083" width="21.19921875" style="129" customWidth="1"/>
    <col min="14084" max="14337" width="9.19921875" style="129"/>
    <col min="14338" max="14338" width="59.53125" style="129" customWidth="1"/>
    <col min="14339" max="14339" width="21.19921875" style="129" customWidth="1"/>
    <col min="14340" max="14593" width="9.19921875" style="129"/>
    <col min="14594" max="14594" width="59.53125" style="129" customWidth="1"/>
    <col min="14595" max="14595" width="21.19921875" style="129" customWidth="1"/>
    <col min="14596" max="14849" width="9.19921875" style="129"/>
    <col min="14850" max="14850" width="59.53125" style="129" customWidth="1"/>
    <col min="14851" max="14851" width="21.19921875" style="129" customWidth="1"/>
    <col min="14852" max="15105" width="9.19921875" style="129"/>
    <col min="15106" max="15106" width="59.53125" style="129" customWidth="1"/>
    <col min="15107" max="15107" width="21.19921875" style="129" customWidth="1"/>
    <col min="15108" max="15361" width="9.19921875" style="129"/>
    <col min="15362" max="15362" width="59.53125" style="129" customWidth="1"/>
    <col min="15363" max="15363" width="21.19921875" style="129" customWidth="1"/>
    <col min="15364" max="15617" width="9.19921875" style="129"/>
    <col min="15618" max="15618" width="59.53125" style="129" customWidth="1"/>
    <col min="15619" max="15619" width="21.19921875" style="129" customWidth="1"/>
    <col min="15620" max="15873" width="9.19921875" style="129"/>
    <col min="15874" max="15874" width="59.53125" style="129" customWidth="1"/>
    <col min="15875" max="15875" width="21.19921875" style="129" customWidth="1"/>
    <col min="15876" max="16129" width="9.19921875" style="129"/>
    <col min="16130" max="16130" width="59.53125" style="129" customWidth="1"/>
    <col min="16131" max="16131" width="21.19921875" style="129" customWidth="1"/>
    <col min="16132" max="16384" width="9.19921875" style="129"/>
  </cols>
  <sheetData>
    <row r="1" spans="1:5" ht="24" customHeight="1">
      <c r="A1" s="581" t="s">
        <v>14</v>
      </c>
      <c r="B1" s="582"/>
      <c r="C1" s="582"/>
      <c r="D1" s="583"/>
    </row>
    <row r="2" spans="1:5" ht="33" customHeight="1">
      <c r="A2" s="584" t="s">
        <v>401</v>
      </c>
      <c r="B2" s="585"/>
      <c r="C2" s="585"/>
      <c r="D2" s="586"/>
    </row>
    <row r="3" spans="1:5" ht="19.05" customHeight="1">
      <c r="A3" s="578" t="s">
        <v>0</v>
      </c>
      <c r="B3" s="579"/>
      <c r="C3" s="579"/>
      <c r="D3" s="580"/>
    </row>
    <row r="4" spans="1:5" ht="13.5">
      <c r="A4" s="138"/>
      <c r="B4" s="130"/>
      <c r="C4" s="131"/>
      <c r="D4" s="139" t="s">
        <v>1</v>
      </c>
    </row>
    <row r="5" spans="1:5" ht="13.5">
      <c r="A5" s="140" t="s">
        <v>2</v>
      </c>
      <c r="B5" s="366" t="s">
        <v>3</v>
      </c>
      <c r="C5" s="367"/>
      <c r="D5" s="368" t="s">
        <v>4</v>
      </c>
    </row>
    <row r="6" spans="1:5" ht="13.5">
      <c r="A6" s="141"/>
      <c r="B6" s="369"/>
      <c r="C6" s="370"/>
      <c r="D6" s="371" t="s">
        <v>5</v>
      </c>
    </row>
    <row r="7" spans="1:5" ht="13.5" customHeight="1">
      <c r="A7" s="142">
        <v>1</v>
      </c>
      <c r="B7" s="372" t="s">
        <v>431</v>
      </c>
      <c r="C7" s="522"/>
      <c r="D7" s="373"/>
      <c r="E7" s="363"/>
    </row>
    <row r="8" spans="1:5" ht="13.5">
      <c r="A8" s="143"/>
      <c r="B8" s="522"/>
      <c r="C8" s="522"/>
      <c r="D8" s="374"/>
    </row>
    <row r="9" spans="1:5" s="132" customFormat="1" ht="13.9">
      <c r="A9" s="144">
        <v>2</v>
      </c>
      <c r="B9" s="372" t="str">
        <f>'Bill No 2. Kagioini RWGM'!B5:G5</f>
        <v xml:space="preserve">BILL NO. 2.0  KAGIOINI - KANYOKORA RAW WATER GRAVITY MAIN LINE </v>
      </c>
      <c r="C9" s="372"/>
      <c r="D9" s="375"/>
      <c r="E9" s="364"/>
    </row>
    <row r="10" spans="1:5" s="132" customFormat="1" ht="13.9">
      <c r="A10" s="144"/>
      <c r="B10" s="372"/>
      <c r="C10" s="372"/>
      <c r="D10" s="375"/>
    </row>
    <row r="11" spans="1:5" s="132" customFormat="1" ht="13.9">
      <c r="A11" s="144">
        <v>3</v>
      </c>
      <c r="B11" s="372" t="s">
        <v>460</v>
      </c>
      <c r="C11" s="372"/>
      <c r="D11" s="375"/>
      <c r="E11" s="364"/>
    </row>
    <row r="12" spans="1:5" s="132" customFormat="1" ht="13.9">
      <c r="A12" s="144"/>
      <c r="B12" s="372"/>
      <c r="C12" s="372"/>
      <c r="D12" s="375"/>
    </row>
    <row r="13" spans="1:5" s="132" customFormat="1" ht="30" customHeight="1">
      <c r="A13" s="324">
        <v>4</v>
      </c>
      <c r="B13" s="376" t="s">
        <v>7</v>
      </c>
      <c r="C13" s="377" t="s">
        <v>8</v>
      </c>
      <c r="D13" s="378"/>
      <c r="E13" s="387"/>
    </row>
    <row r="14" spans="1:5" s="132" customFormat="1" ht="16.05" customHeight="1">
      <c r="A14" s="195"/>
      <c r="B14" s="379"/>
      <c r="C14" s="379"/>
      <c r="D14" s="380" t="s">
        <v>462</v>
      </c>
    </row>
    <row r="15" spans="1:5" s="132" customFormat="1" ht="16.05" customHeight="1">
      <c r="A15" s="194"/>
      <c r="B15" s="381" t="s">
        <v>461</v>
      </c>
      <c r="C15" s="381" t="s">
        <v>9</v>
      </c>
      <c r="D15" s="382"/>
      <c r="E15" s="365"/>
    </row>
    <row r="16" spans="1:5" s="132" customFormat="1" ht="30" customHeight="1">
      <c r="A16" s="523"/>
      <c r="B16" s="376" t="s">
        <v>10</v>
      </c>
      <c r="C16" s="376" t="s">
        <v>11</v>
      </c>
      <c r="D16" s="378"/>
      <c r="E16" s="365"/>
    </row>
    <row r="17" spans="1:5" s="132" customFormat="1" ht="30" customHeight="1">
      <c r="A17" s="523"/>
      <c r="B17" s="383" t="s">
        <v>12</v>
      </c>
      <c r="C17" s="383" t="s">
        <v>13</v>
      </c>
      <c r="D17" s="384"/>
      <c r="E17" s="365"/>
    </row>
    <row r="18" spans="1:5" ht="30" customHeight="1" thickBot="1">
      <c r="A18" s="196"/>
      <c r="B18" s="385" t="s">
        <v>6</v>
      </c>
      <c r="C18" s="385"/>
      <c r="D18" s="386"/>
      <c r="E18" s="363"/>
    </row>
    <row r="19" spans="1:5" hidden="1">
      <c r="B19" s="134"/>
      <c r="C19" s="129"/>
      <c r="D19" s="129"/>
    </row>
    <row r="21" spans="1:5">
      <c r="A21" s="135"/>
      <c r="B21" s="136"/>
      <c r="C21" s="136"/>
      <c r="D21" s="136"/>
    </row>
    <row r="22" spans="1:5">
      <c r="A22" s="135"/>
      <c r="B22" s="136"/>
      <c r="C22" s="136"/>
      <c r="D22" s="136"/>
    </row>
    <row r="23" spans="1:5">
      <c r="A23" s="135"/>
      <c r="B23" s="136"/>
      <c r="C23" s="136"/>
      <c r="D23" s="136"/>
    </row>
    <row r="24" spans="1:5">
      <c r="A24" s="135"/>
      <c r="B24" s="136"/>
      <c r="C24" s="136"/>
      <c r="D24" s="136"/>
    </row>
    <row r="25" spans="1:5">
      <c r="A25" s="135"/>
      <c r="B25" s="136"/>
      <c r="C25" s="136"/>
      <c r="D25" s="136"/>
    </row>
    <row r="26" spans="1:5">
      <c r="A26" s="135"/>
      <c r="B26" s="136"/>
      <c r="C26" s="136"/>
      <c r="D26" s="136"/>
    </row>
    <row r="27" spans="1:5">
      <c r="A27" s="135"/>
      <c r="B27" s="136"/>
      <c r="C27" s="136"/>
      <c r="D27" s="136"/>
    </row>
    <row r="28" spans="1:5">
      <c r="A28" s="135"/>
      <c r="B28" s="136"/>
      <c r="C28" s="136"/>
      <c r="D28" s="136"/>
    </row>
    <row r="29" spans="1:5">
      <c r="A29" s="135"/>
      <c r="B29" s="136"/>
      <c r="C29" s="136"/>
      <c r="D29" s="136"/>
    </row>
    <row r="30" spans="1:5">
      <c r="A30" s="135"/>
      <c r="B30" s="136"/>
      <c r="C30" s="136"/>
      <c r="D30" s="136"/>
    </row>
    <row r="31" spans="1:5">
      <c r="A31" s="135"/>
      <c r="B31" s="136"/>
      <c r="C31" s="136"/>
      <c r="D31" s="136"/>
    </row>
    <row r="32" spans="1:5">
      <c r="A32" s="135"/>
      <c r="B32" s="136"/>
      <c r="C32" s="136"/>
      <c r="D32" s="136"/>
    </row>
    <row r="33" spans="1:4">
      <c r="A33" s="135"/>
      <c r="B33" s="136"/>
      <c r="C33" s="136"/>
      <c r="D33" s="136"/>
    </row>
    <row r="34" spans="1:4">
      <c r="A34" s="135"/>
      <c r="B34" s="136"/>
      <c r="C34" s="136"/>
      <c r="D34" s="136"/>
    </row>
    <row r="35" spans="1:4">
      <c r="A35" s="135"/>
      <c r="B35" s="136"/>
      <c r="C35" s="136"/>
      <c r="D35" s="136"/>
    </row>
    <row r="36" spans="1:4">
      <c r="A36" s="135"/>
      <c r="B36" s="136"/>
      <c r="C36" s="136"/>
      <c r="D36" s="136"/>
    </row>
    <row r="37" spans="1:4">
      <c r="A37" s="135"/>
      <c r="B37" s="136"/>
      <c r="C37" s="136"/>
      <c r="D37" s="136"/>
    </row>
    <row r="38" spans="1:4">
      <c r="A38" s="135"/>
      <c r="B38" s="136"/>
      <c r="C38" s="136"/>
      <c r="D38" s="136"/>
    </row>
    <row r="39" spans="1:4">
      <c r="A39" s="135"/>
      <c r="B39" s="136"/>
      <c r="C39" s="136"/>
      <c r="D39" s="136"/>
    </row>
  </sheetData>
  <mergeCells count="3">
    <mergeCell ref="A3:D3"/>
    <mergeCell ref="A1:D1"/>
    <mergeCell ref="A2:D2"/>
  </mergeCells>
  <pageMargins left="0.6" right="0.4" top="1.69" bottom="0.45" header="0.25" footer="0.35"/>
  <pageSetup paperSize="9" scale="84" fitToHeight="0" orientation="portrait" r:id="rId1"/>
  <headerFooter alignWithMargins="0">
    <oddFooter>&amp;CPage &amp;P of &amp;N&amp;RGrand Summary</oddFooter>
  </headerFooter>
  <rowBreaks count="1" manualBreakCount="1">
    <brk id="1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G77"/>
  <sheetViews>
    <sheetView view="pageBreakPreview" zoomScale="70" zoomScaleNormal="70" zoomScaleSheetLayoutView="70" workbookViewId="0">
      <selection activeCell="D14" sqref="D14"/>
    </sheetView>
  </sheetViews>
  <sheetFormatPr defaultColWidth="9.06640625" defaultRowHeight="15"/>
  <cols>
    <col min="1" max="1" width="12.06640625" style="316" bestFit="1" customWidth="1"/>
    <col min="2" max="2" width="55.19921875" style="219" customWidth="1"/>
    <col min="3" max="3" width="12.59765625" style="219" bestFit="1" customWidth="1"/>
    <col min="4" max="4" width="15.19921875" style="219" bestFit="1" customWidth="1"/>
    <col min="5" max="5" width="15.19921875" style="219" customWidth="1"/>
    <col min="6" max="6" width="23.06640625" style="219" bestFit="1" customWidth="1"/>
    <col min="7" max="16384" width="9.06640625" style="219"/>
  </cols>
  <sheetData>
    <row r="1" spans="1:7">
      <c r="A1" s="587" t="s">
        <v>401</v>
      </c>
      <c r="B1" s="588"/>
      <c r="C1" s="588"/>
      <c r="D1" s="588"/>
      <c r="E1" s="588"/>
      <c r="F1" s="589"/>
    </row>
    <row r="2" spans="1:7">
      <c r="A2" s="590"/>
      <c r="B2" s="591"/>
      <c r="C2" s="591"/>
      <c r="D2" s="591"/>
      <c r="E2" s="591"/>
      <c r="F2" s="592"/>
    </row>
    <row r="3" spans="1:7" ht="15.4" thickBot="1">
      <c r="A3" s="524" t="s">
        <v>366</v>
      </c>
      <c r="B3" s="593" t="s">
        <v>367</v>
      </c>
      <c r="C3" s="594"/>
      <c r="D3" s="594"/>
      <c r="E3" s="594"/>
      <c r="F3" s="595"/>
    </row>
    <row r="4" spans="1:7" ht="15.75" thickTop="1" thickBot="1">
      <c r="A4" s="525" t="s">
        <v>368</v>
      </c>
      <c r="B4" s="221" t="s">
        <v>369</v>
      </c>
      <c r="C4" s="220" t="s">
        <v>124</v>
      </c>
      <c r="D4" s="222" t="s">
        <v>125</v>
      </c>
      <c r="E4" s="223" t="s">
        <v>126</v>
      </c>
      <c r="F4" s="526" t="s">
        <v>4</v>
      </c>
    </row>
    <row r="5" spans="1:7" ht="15.4" thickTop="1">
      <c r="A5" s="527"/>
      <c r="B5" s="225"/>
      <c r="C5" s="224"/>
      <c r="D5" s="226"/>
      <c r="E5" s="227"/>
      <c r="F5" s="528"/>
    </row>
    <row r="6" spans="1:7" ht="15.4">
      <c r="A6" s="529"/>
      <c r="B6" s="229" t="s">
        <v>370</v>
      </c>
      <c r="C6" s="228"/>
      <c r="D6" s="230"/>
      <c r="E6" s="231"/>
      <c r="F6" s="530"/>
    </row>
    <row r="7" spans="1:7" ht="15.4">
      <c r="A7" s="531"/>
      <c r="B7" s="232" t="s">
        <v>371</v>
      </c>
      <c r="C7" s="233"/>
      <c r="D7" s="234"/>
      <c r="E7" s="235"/>
      <c r="F7" s="532"/>
    </row>
    <row r="8" spans="1:7" ht="30.75">
      <c r="A8" s="531" t="s">
        <v>372</v>
      </c>
      <c r="B8" s="236" t="s">
        <v>373</v>
      </c>
      <c r="C8" s="233" t="s">
        <v>15</v>
      </c>
      <c r="D8" s="237" t="s">
        <v>345</v>
      </c>
      <c r="E8" s="235"/>
      <c r="F8" s="532"/>
    </row>
    <row r="9" spans="1:7" ht="15.4">
      <c r="A9" s="531"/>
      <c r="B9" s="236"/>
      <c r="C9" s="233"/>
      <c r="D9" s="237"/>
      <c r="E9" s="235"/>
      <c r="F9" s="532"/>
    </row>
    <row r="10" spans="1:7" ht="37.5" customHeight="1">
      <c r="A10" s="531" t="s">
        <v>374</v>
      </c>
      <c r="B10" s="236" t="s">
        <v>375</v>
      </c>
      <c r="C10" s="233" t="s">
        <v>15</v>
      </c>
      <c r="D10" s="237" t="s">
        <v>345</v>
      </c>
      <c r="E10" s="235"/>
      <c r="F10" s="532"/>
    </row>
    <row r="11" spans="1:7" ht="15.4">
      <c r="A11" s="531"/>
      <c r="B11" s="236"/>
      <c r="C11" s="233"/>
      <c r="D11" s="237"/>
      <c r="E11" s="235"/>
      <c r="F11" s="532"/>
    </row>
    <row r="12" spans="1:7" ht="48" customHeight="1">
      <c r="A12" s="531" t="s">
        <v>376</v>
      </c>
      <c r="B12" s="236" t="s">
        <v>377</v>
      </c>
      <c r="C12" s="233" t="s">
        <v>15</v>
      </c>
      <c r="D12" s="237" t="s">
        <v>345</v>
      </c>
      <c r="E12" s="235"/>
      <c r="F12" s="532"/>
    </row>
    <row r="13" spans="1:7" ht="15.4">
      <c r="A13" s="531"/>
      <c r="B13" s="236"/>
      <c r="C13" s="233"/>
      <c r="D13" s="237"/>
      <c r="E13" s="235"/>
      <c r="F13" s="532"/>
    </row>
    <row r="14" spans="1:7" ht="15.4">
      <c r="A14" s="531" t="s">
        <v>378</v>
      </c>
      <c r="B14" s="238" t="s">
        <v>379</v>
      </c>
      <c r="C14" s="239" t="s">
        <v>15</v>
      </c>
      <c r="D14" s="240" t="s">
        <v>345</v>
      </c>
      <c r="E14" s="241"/>
      <c r="F14" s="533"/>
    </row>
    <row r="15" spans="1:7" ht="15.4">
      <c r="A15" s="531"/>
      <c r="B15" s="236"/>
      <c r="C15" s="233"/>
      <c r="D15" s="237"/>
      <c r="E15" s="235"/>
      <c r="F15" s="532"/>
    </row>
    <row r="16" spans="1:7" ht="17.649999999999999">
      <c r="A16" s="534"/>
      <c r="B16" s="249"/>
      <c r="C16" s="250"/>
      <c r="D16" s="251"/>
      <c r="E16" s="252"/>
      <c r="F16" s="535"/>
      <c r="G16" s="253"/>
    </row>
    <row r="17" spans="1:7" ht="28.5" customHeight="1" thickBot="1">
      <c r="A17" s="536"/>
      <c r="B17" s="254" t="s">
        <v>380</v>
      </c>
      <c r="C17" s="255"/>
      <c r="D17" s="255"/>
      <c r="E17" s="256"/>
      <c r="F17" s="537"/>
      <c r="G17" s="253"/>
    </row>
    <row r="18" spans="1:7" ht="17.649999999999999">
      <c r="A18" s="538"/>
      <c r="B18" s="257"/>
      <c r="C18" s="258"/>
      <c r="D18" s="259"/>
      <c r="E18" s="260"/>
      <c r="F18" s="539"/>
      <c r="G18" s="253"/>
    </row>
    <row r="19" spans="1:7" ht="15" customHeight="1">
      <c r="A19" s="531"/>
      <c r="B19" s="263" t="s">
        <v>382</v>
      </c>
      <c r="C19" s="233"/>
      <c r="D19" s="246"/>
      <c r="E19" s="244"/>
      <c r="F19" s="532"/>
    </row>
    <row r="20" spans="1:7" ht="15" customHeight="1">
      <c r="A20" s="531"/>
      <c r="B20" s="263"/>
      <c r="C20" s="233"/>
      <c r="D20" s="246"/>
      <c r="E20" s="244"/>
      <c r="F20" s="532"/>
    </row>
    <row r="21" spans="1:7" ht="163.05000000000001" customHeight="1">
      <c r="A21" s="317" t="s">
        <v>27</v>
      </c>
      <c r="B21" s="318" t="s">
        <v>468</v>
      </c>
      <c r="C21" s="319" t="s">
        <v>15</v>
      </c>
      <c r="D21" s="319">
        <v>1</v>
      </c>
      <c r="E21" s="320"/>
      <c r="F21" s="321"/>
    </row>
    <row r="22" spans="1:7" ht="14.25" customHeight="1">
      <c r="A22" s="531"/>
      <c r="B22" s="262"/>
      <c r="C22" s="233"/>
      <c r="D22" s="246"/>
      <c r="E22" s="244"/>
      <c r="F22" s="532"/>
    </row>
    <row r="23" spans="1:7" ht="69.75" customHeight="1">
      <c r="A23" s="531" t="s">
        <v>339</v>
      </c>
      <c r="B23" s="264" t="s">
        <v>353</v>
      </c>
      <c r="C23" s="265" t="s">
        <v>33</v>
      </c>
      <c r="D23" s="265">
        <v>1</v>
      </c>
      <c r="E23" s="266"/>
      <c r="F23" s="540"/>
    </row>
    <row r="24" spans="1:7" ht="15.4">
      <c r="A24" s="531"/>
      <c r="B24" s="267"/>
      <c r="C24" s="268"/>
      <c r="D24" s="268"/>
      <c r="E24" s="269"/>
      <c r="F24" s="541"/>
    </row>
    <row r="25" spans="1:7" ht="112.5" customHeight="1">
      <c r="A25" s="531" t="s">
        <v>336</v>
      </c>
      <c r="B25" s="264" t="s">
        <v>464</v>
      </c>
      <c r="C25" s="265">
        <v>1</v>
      </c>
      <c r="D25" s="265" t="s">
        <v>15</v>
      </c>
      <c r="E25" s="266"/>
      <c r="F25" s="540"/>
    </row>
    <row r="26" spans="1:7" ht="30.75">
      <c r="A26" s="531" t="s">
        <v>337</v>
      </c>
      <c r="B26" s="264" t="s">
        <v>338</v>
      </c>
      <c r="C26" s="265">
        <v>7.5</v>
      </c>
      <c r="D26" s="265" t="s">
        <v>23</v>
      </c>
      <c r="E26" s="266"/>
      <c r="F26" s="540"/>
    </row>
    <row r="27" spans="1:7" ht="15" customHeight="1">
      <c r="A27" s="531"/>
      <c r="B27" s="262"/>
      <c r="C27" s="233"/>
      <c r="D27" s="246"/>
      <c r="E27" s="244"/>
      <c r="F27" s="532"/>
    </row>
    <row r="28" spans="1:7" ht="17.25" customHeight="1">
      <c r="A28" s="531"/>
      <c r="B28" s="242" t="s">
        <v>43</v>
      </c>
      <c r="C28" s="233"/>
      <c r="D28" s="234"/>
      <c r="E28" s="235"/>
      <c r="F28" s="532"/>
    </row>
    <row r="29" spans="1:7" ht="17.25" customHeight="1">
      <c r="A29" s="531"/>
      <c r="B29" s="236"/>
      <c r="C29" s="233"/>
      <c r="D29" s="234"/>
      <c r="E29" s="235"/>
      <c r="F29" s="532"/>
    </row>
    <row r="30" spans="1:7" ht="61.5">
      <c r="A30" s="542" t="s">
        <v>383</v>
      </c>
      <c r="B30" s="270" t="s">
        <v>396</v>
      </c>
      <c r="C30" s="271" t="s">
        <v>15</v>
      </c>
      <c r="D30" s="272" t="s">
        <v>24</v>
      </c>
      <c r="E30" s="273"/>
      <c r="F30" s="543"/>
    </row>
    <row r="31" spans="1:7" ht="20.25" customHeight="1">
      <c r="A31" s="531"/>
      <c r="B31" s="238"/>
      <c r="C31" s="239"/>
      <c r="D31" s="274"/>
      <c r="E31" s="241"/>
      <c r="F31" s="533"/>
    </row>
    <row r="32" spans="1:7" ht="35.25" customHeight="1">
      <c r="A32" s="531" t="s">
        <v>384</v>
      </c>
      <c r="B32" s="238" t="s">
        <v>397</v>
      </c>
      <c r="C32" s="275" t="s">
        <v>385</v>
      </c>
      <c r="D32" s="240">
        <v>1</v>
      </c>
      <c r="E32" s="276"/>
      <c r="F32" s="544"/>
    </row>
    <row r="33" spans="1:7" ht="13.5" customHeight="1">
      <c r="A33" s="531"/>
      <c r="B33" s="238"/>
      <c r="C33" s="239"/>
      <c r="D33" s="274"/>
      <c r="E33" s="241"/>
      <c r="F33" s="533"/>
    </row>
    <row r="34" spans="1:7" ht="41.25" customHeight="1">
      <c r="A34" s="531" t="s">
        <v>386</v>
      </c>
      <c r="B34" s="238" t="s">
        <v>398</v>
      </c>
      <c r="C34" s="239" t="s">
        <v>381</v>
      </c>
      <c r="D34" s="240">
        <v>6</v>
      </c>
      <c r="E34" s="241"/>
      <c r="F34" s="533"/>
    </row>
    <row r="35" spans="1:7" ht="14.25" customHeight="1">
      <c r="A35" s="531"/>
      <c r="B35" s="238"/>
      <c r="C35" s="239"/>
      <c r="D35" s="274"/>
      <c r="E35" s="241"/>
      <c r="F35" s="533"/>
    </row>
    <row r="36" spans="1:7" ht="30.75">
      <c r="A36" s="531" t="s">
        <v>387</v>
      </c>
      <c r="B36" s="245" t="s">
        <v>388</v>
      </c>
      <c r="C36" s="275" t="s">
        <v>23</v>
      </c>
      <c r="D36" s="277">
        <f>SUM(F32:F34)</f>
        <v>0</v>
      </c>
      <c r="E36" s="278"/>
      <c r="F36" s="544"/>
      <c r="G36" s="248"/>
    </row>
    <row r="37" spans="1:7" ht="14.25" customHeight="1">
      <c r="A37" s="531"/>
      <c r="B37" s="262"/>
      <c r="C37" s="233"/>
      <c r="D37" s="243"/>
      <c r="E37" s="244"/>
      <c r="F37" s="532"/>
    </row>
    <row r="38" spans="1:7" ht="68" customHeight="1">
      <c r="A38" s="531" t="s">
        <v>340</v>
      </c>
      <c r="B38" s="245" t="s">
        <v>341</v>
      </c>
      <c r="C38" s="275" t="s">
        <v>15</v>
      </c>
      <c r="D38" s="277">
        <v>1</v>
      </c>
      <c r="E38" s="279"/>
      <c r="F38" s="544"/>
    </row>
    <row r="39" spans="1:7" ht="15.4">
      <c r="A39" s="531"/>
      <c r="B39" s="280"/>
      <c r="C39" s="275"/>
      <c r="D39" s="277"/>
      <c r="E39" s="279"/>
      <c r="F39" s="544"/>
    </row>
    <row r="40" spans="1:7" ht="15.4">
      <c r="A40" s="531"/>
      <c r="B40" s="281" t="s">
        <v>343</v>
      </c>
      <c r="C40" s="282"/>
      <c r="D40" s="283"/>
      <c r="E40" s="284"/>
      <c r="F40" s="545"/>
    </row>
    <row r="41" spans="1:7" ht="30.75">
      <c r="A41" s="531" t="s">
        <v>344</v>
      </c>
      <c r="B41" s="285" t="s">
        <v>351</v>
      </c>
      <c r="C41" s="261" t="s">
        <v>15</v>
      </c>
      <c r="D41" s="237" t="s">
        <v>345</v>
      </c>
      <c r="E41" s="286"/>
      <c r="F41" s="546"/>
    </row>
    <row r="42" spans="1:7" ht="15.4">
      <c r="A42" s="531"/>
      <c r="B42" s="236"/>
      <c r="C42" s="233"/>
      <c r="D42" s="237"/>
      <c r="E42" s="235"/>
      <c r="F42" s="532"/>
    </row>
    <row r="43" spans="1:7" ht="30.75">
      <c r="A43" s="531" t="s">
        <v>346</v>
      </c>
      <c r="B43" s="287" t="s">
        <v>347</v>
      </c>
      <c r="C43" s="261" t="s">
        <v>23</v>
      </c>
      <c r="D43" s="288">
        <f>F41</f>
        <v>0</v>
      </c>
      <c r="E43" s="247"/>
      <c r="F43" s="546"/>
      <c r="G43" s="248"/>
    </row>
    <row r="44" spans="1:7" ht="15.4">
      <c r="A44" s="531"/>
      <c r="B44" s="287"/>
      <c r="C44" s="233"/>
      <c r="D44" s="237"/>
      <c r="E44" s="235"/>
      <c r="F44" s="532"/>
    </row>
    <row r="45" spans="1:7" ht="30.75">
      <c r="A45" s="531" t="s">
        <v>348</v>
      </c>
      <c r="B45" s="285" t="s">
        <v>352</v>
      </c>
      <c r="C45" s="261" t="s">
        <v>15</v>
      </c>
      <c r="D45" s="237" t="s">
        <v>345</v>
      </c>
      <c r="E45" s="286"/>
      <c r="F45" s="546"/>
    </row>
    <row r="46" spans="1:7" ht="15.4">
      <c r="A46" s="531"/>
      <c r="B46" s="287"/>
      <c r="C46" s="261"/>
      <c r="D46" s="237"/>
      <c r="E46" s="286"/>
      <c r="F46" s="546"/>
    </row>
    <row r="47" spans="1:7" ht="30.75">
      <c r="A47" s="531" t="s">
        <v>349</v>
      </c>
      <c r="B47" s="287" t="s">
        <v>350</v>
      </c>
      <c r="C47" s="261" t="s">
        <v>23</v>
      </c>
      <c r="D47" s="288">
        <f>F45</f>
        <v>0</v>
      </c>
      <c r="E47" s="247"/>
      <c r="F47" s="546"/>
    </row>
    <row r="48" spans="1:7" ht="15.4">
      <c r="A48" s="531"/>
      <c r="B48" s="236"/>
      <c r="C48" s="233"/>
      <c r="D48" s="237"/>
      <c r="E48" s="235"/>
      <c r="F48" s="532"/>
    </row>
    <row r="49" spans="1:6" ht="68.55" customHeight="1">
      <c r="A49" s="531" t="s">
        <v>389</v>
      </c>
      <c r="B49" s="245" t="s">
        <v>467</v>
      </c>
      <c r="C49" s="265" t="s">
        <v>342</v>
      </c>
      <c r="D49" s="265">
        <v>1</v>
      </c>
      <c r="E49" s="266"/>
      <c r="F49" s="540"/>
    </row>
    <row r="50" spans="1:6" ht="19.5" customHeight="1">
      <c r="A50" s="547"/>
      <c r="B50" s="289"/>
      <c r="C50" s="290"/>
      <c r="D50" s="291"/>
      <c r="E50" s="292"/>
      <c r="F50" s="548"/>
    </row>
    <row r="51" spans="1:6" ht="31.5" customHeight="1" thickBot="1">
      <c r="A51" s="549"/>
      <c r="B51" s="294" t="s">
        <v>380</v>
      </c>
      <c r="C51" s="293"/>
      <c r="D51" s="295"/>
      <c r="E51" s="296"/>
      <c r="F51" s="550"/>
    </row>
    <row r="52" spans="1:6" ht="18" customHeight="1">
      <c r="A52" s="551"/>
      <c r="B52" s="298"/>
      <c r="C52" s="297"/>
      <c r="D52" s="299"/>
      <c r="E52" s="300"/>
      <c r="F52" s="552"/>
    </row>
    <row r="53" spans="1:6" ht="48.75" customHeight="1">
      <c r="A53" s="553"/>
      <c r="B53" s="302" t="s">
        <v>390</v>
      </c>
      <c r="C53" s="301"/>
      <c r="D53" s="301"/>
      <c r="E53" s="301"/>
      <c r="F53" s="554"/>
    </row>
    <row r="54" spans="1:6" ht="20.25" customHeight="1">
      <c r="A54" s="555"/>
      <c r="B54" s="238"/>
      <c r="C54" s="303"/>
      <c r="D54" s="304"/>
      <c r="E54" s="241"/>
      <c r="F54" s="533"/>
    </row>
    <row r="55" spans="1:6" ht="46.15">
      <c r="A55" s="555" t="s">
        <v>391</v>
      </c>
      <c r="B55" s="245" t="s">
        <v>466</v>
      </c>
      <c r="C55" s="233" t="s">
        <v>15</v>
      </c>
      <c r="D55" s="243">
        <v>1</v>
      </c>
      <c r="E55" s="305"/>
      <c r="F55" s="556"/>
    </row>
    <row r="56" spans="1:6" ht="15.4">
      <c r="A56" s="555"/>
      <c r="B56" s="262"/>
      <c r="C56" s="239"/>
      <c r="D56" s="277"/>
      <c r="E56" s="306"/>
      <c r="F56" s="557"/>
    </row>
    <row r="57" spans="1:6" ht="30.75">
      <c r="A57" s="555" t="s">
        <v>392</v>
      </c>
      <c r="B57" s="287" t="s">
        <v>393</v>
      </c>
      <c r="C57" s="261" t="s">
        <v>23</v>
      </c>
      <c r="D57" s="307">
        <f>F55</f>
        <v>0</v>
      </c>
      <c r="E57" s="278"/>
      <c r="F57" s="558"/>
    </row>
    <row r="58" spans="1:6" ht="15.4">
      <c r="A58" s="555"/>
      <c r="B58" s="262"/>
      <c r="C58" s="239"/>
      <c r="D58" s="277"/>
      <c r="E58" s="306"/>
      <c r="F58" s="557"/>
    </row>
    <row r="59" spans="1:6" ht="46.15">
      <c r="A59" s="555" t="s">
        <v>394</v>
      </c>
      <c r="B59" s="238" t="s">
        <v>465</v>
      </c>
      <c r="C59" s="238" t="s">
        <v>345</v>
      </c>
      <c r="D59" s="308" t="s">
        <v>21</v>
      </c>
      <c r="E59" s="241"/>
      <c r="F59" s="533"/>
    </row>
    <row r="60" spans="1:6" ht="15.4">
      <c r="A60" s="555"/>
      <c r="B60" s="238"/>
      <c r="C60" s="238"/>
      <c r="D60" s="308"/>
      <c r="E60" s="241"/>
      <c r="F60" s="533"/>
    </row>
    <row r="61" spans="1:6" ht="15.4">
      <c r="A61" s="555"/>
      <c r="B61" s="238"/>
      <c r="C61" s="238"/>
      <c r="D61" s="308"/>
      <c r="E61" s="241"/>
      <c r="F61" s="533"/>
    </row>
    <row r="62" spans="1:6" ht="15.4">
      <c r="A62" s="555"/>
      <c r="B62" s="521" t="s">
        <v>472</v>
      </c>
      <c r="C62" s="238"/>
      <c r="D62" s="308"/>
      <c r="E62" s="241"/>
      <c r="F62" s="533"/>
    </row>
    <row r="63" spans="1:6" ht="30.75">
      <c r="A63" s="513" t="s">
        <v>473</v>
      </c>
      <c r="B63" s="238" t="s">
        <v>469</v>
      </c>
      <c r="C63" s="515" t="s">
        <v>40</v>
      </c>
      <c r="D63" s="516">
        <v>90</v>
      </c>
      <c r="E63" s="517"/>
      <c r="F63" s="518"/>
    </row>
    <row r="64" spans="1:6" ht="15.7" customHeight="1">
      <c r="A64" s="519"/>
      <c r="B64" s="514"/>
      <c r="C64" s="515"/>
      <c r="D64" s="516"/>
      <c r="E64" s="517"/>
      <c r="F64" s="520"/>
    </row>
    <row r="65" spans="1:6" ht="30.5" customHeight="1">
      <c r="A65" s="513" t="s">
        <v>474</v>
      </c>
      <c r="B65" s="238" t="s">
        <v>470</v>
      </c>
      <c r="C65" s="515" t="s">
        <v>471</v>
      </c>
      <c r="D65" s="516">
        <v>1</v>
      </c>
      <c r="E65" s="517"/>
      <c r="F65" s="518"/>
    </row>
    <row r="66" spans="1:6" ht="15.4">
      <c r="A66" s="559"/>
      <c r="B66" s="329"/>
      <c r="C66" s="329"/>
      <c r="D66" s="330"/>
      <c r="E66" s="326"/>
      <c r="F66" s="560"/>
    </row>
    <row r="67" spans="1:6" ht="28.05" customHeight="1">
      <c r="A67" s="561"/>
      <c r="B67" s="327"/>
      <c r="C67" s="327"/>
      <c r="D67" s="325"/>
      <c r="E67" s="328"/>
      <c r="F67" s="562"/>
    </row>
    <row r="68" spans="1:6">
      <c r="A68" s="563"/>
      <c r="B68" s="310" t="s">
        <v>395</v>
      </c>
      <c r="C68" s="309"/>
      <c r="D68" s="309"/>
      <c r="E68" s="309"/>
      <c r="F68" s="564"/>
    </row>
    <row r="69" spans="1:6" ht="26.55" customHeight="1">
      <c r="A69" s="565"/>
      <c r="B69" s="301"/>
      <c r="C69" s="301"/>
      <c r="D69" s="301"/>
      <c r="E69" s="301"/>
      <c r="F69" s="554"/>
    </row>
    <row r="70" spans="1:6" ht="15.4">
      <c r="A70" s="566"/>
      <c r="B70" s="311" t="s">
        <v>29</v>
      </c>
      <c r="C70" s="312"/>
      <c r="D70" s="312"/>
      <c r="E70" s="312"/>
      <c r="F70" s="567"/>
    </row>
    <row r="71" spans="1:6" ht="27" customHeight="1">
      <c r="A71" s="566"/>
      <c r="B71" s="311"/>
      <c r="C71" s="312"/>
      <c r="D71" s="312"/>
      <c r="E71" s="312"/>
      <c r="F71" s="568"/>
    </row>
    <row r="72" spans="1:6" ht="15.4">
      <c r="A72" s="566"/>
      <c r="B72" s="311" t="s">
        <v>30</v>
      </c>
      <c r="C72" s="312"/>
      <c r="D72" s="312"/>
      <c r="E72" s="312"/>
      <c r="F72" s="569"/>
    </row>
    <row r="73" spans="1:6" ht="15.4">
      <c r="A73" s="566"/>
      <c r="B73" s="311"/>
      <c r="C73" s="312"/>
      <c r="D73" s="312"/>
      <c r="E73" s="312"/>
      <c r="F73" s="568"/>
    </row>
    <row r="74" spans="1:6" ht="30.75" customHeight="1">
      <c r="A74" s="566"/>
      <c r="B74" s="311" t="s">
        <v>31</v>
      </c>
      <c r="C74" s="312"/>
      <c r="D74" s="312"/>
      <c r="E74" s="312"/>
      <c r="F74" s="570"/>
    </row>
    <row r="75" spans="1:6" ht="15.4">
      <c r="A75" s="571"/>
      <c r="B75" s="313"/>
      <c r="C75" s="313"/>
      <c r="D75" s="313"/>
      <c r="E75" s="313"/>
      <c r="F75" s="572"/>
    </row>
    <row r="76" spans="1:6" ht="30">
      <c r="A76" s="573"/>
      <c r="B76" s="314" t="s">
        <v>399</v>
      </c>
      <c r="C76" s="315"/>
      <c r="D76" s="315"/>
      <c r="E76" s="315"/>
      <c r="F76" s="574"/>
    </row>
    <row r="77" spans="1:6" ht="15.75" thickBot="1">
      <c r="A77" s="575"/>
      <c r="B77" s="576"/>
      <c r="C77" s="576"/>
      <c r="D77" s="576"/>
      <c r="E77" s="576"/>
      <c r="F77" s="577"/>
    </row>
  </sheetData>
  <mergeCells count="2">
    <mergeCell ref="A1:F2"/>
    <mergeCell ref="B3:F3"/>
  </mergeCells>
  <pageMargins left="0.7" right="0.7" top="0.75" bottom="0.75" header="0.3" footer="0.3"/>
  <pageSetup paperSize="9" scale="65" fitToHeight="0" orientation="portrait" r:id="rId1"/>
  <headerFooter>
    <oddFooter>&amp;L&amp;P of &amp;N&amp;C&amp;A</oddFooter>
  </headerFooter>
  <rowBreaks count="1" manualBreakCount="1">
    <brk id="51" max="5"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B1:G178"/>
  <sheetViews>
    <sheetView view="pageBreakPreview" zoomScale="85" zoomScaleNormal="100" zoomScaleSheetLayoutView="85" workbookViewId="0">
      <selection activeCell="C6" sqref="C6:C7"/>
    </sheetView>
  </sheetViews>
  <sheetFormatPr defaultColWidth="8.46484375" defaultRowHeight="13.15"/>
  <cols>
    <col min="1" max="1" width="2.53125" style="2" customWidth="1"/>
    <col min="2" max="2" width="9.796875" style="1" customWidth="1"/>
    <col min="3" max="3" width="59.46484375" style="2" customWidth="1"/>
    <col min="4" max="4" width="9.796875" style="3" customWidth="1"/>
    <col min="5" max="5" width="11.796875" style="4" customWidth="1"/>
    <col min="6" max="6" width="11.796875" style="5" customWidth="1"/>
    <col min="7" max="7" width="21.46484375" style="6" customWidth="1"/>
    <col min="8" max="16384" width="8.46484375" style="2"/>
  </cols>
  <sheetData>
    <row r="1" spans="2:7" ht="13.5" thickBot="1"/>
    <row r="2" spans="2:7" s="7" customFormat="1" ht="28.05" customHeight="1">
      <c r="B2" s="596" t="s">
        <v>14</v>
      </c>
      <c r="C2" s="597"/>
      <c r="D2" s="597"/>
      <c r="E2" s="597"/>
      <c r="F2" s="597"/>
      <c r="G2" s="598"/>
    </row>
    <row r="3" spans="2:7" s="7" customFormat="1" ht="30" customHeight="1">
      <c r="B3" s="599" t="str">
        <f>'REVISED GRAND SUMMARY'!A2</f>
        <v xml:space="preserve">KANYOKORA WATER SUPPLY PROJECT </v>
      </c>
      <c r="C3" s="600"/>
      <c r="D3" s="600"/>
      <c r="E3" s="600"/>
      <c r="F3" s="600"/>
      <c r="G3" s="601"/>
    </row>
    <row r="4" spans="2:7" s="7" customFormat="1" ht="15">
      <c r="B4" s="602" t="s">
        <v>121</v>
      </c>
      <c r="C4" s="603"/>
      <c r="D4" s="603"/>
      <c r="E4" s="603"/>
      <c r="F4" s="603"/>
      <c r="G4" s="604"/>
    </row>
    <row r="5" spans="2:7" s="7" customFormat="1" ht="20.2" customHeight="1" thickBot="1">
      <c r="B5" s="605" t="s">
        <v>475</v>
      </c>
      <c r="C5" s="606"/>
      <c r="D5" s="606"/>
      <c r="E5" s="606"/>
      <c r="F5" s="606"/>
      <c r="G5" s="607"/>
    </row>
    <row r="6" spans="2:7" s="10" customFormat="1">
      <c r="B6" s="608" t="s">
        <v>15</v>
      </c>
      <c r="C6" s="610" t="s">
        <v>16</v>
      </c>
      <c r="D6" s="612" t="s">
        <v>17</v>
      </c>
      <c r="E6" s="614" t="s">
        <v>18</v>
      </c>
      <c r="F6" s="8" t="s">
        <v>34</v>
      </c>
      <c r="G6" s="9" t="s">
        <v>19</v>
      </c>
    </row>
    <row r="7" spans="2:7" s="10" customFormat="1" ht="13.5" thickBot="1">
      <c r="B7" s="609"/>
      <c r="C7" s="611"/>
      <c r="D7" s="613"/>
      <c r="E7" s="615"/>
      <c r="F7" s="11" t="s">
        <v>20</v>
      </c>
      <c r="G7" s="12" t="s">
        <v>20</v>
      </c>
    </row>
    <row r="8" spans="2:7" s="10" customFormat="1">
      <c r="B8" s="13"/>
      <c r="C8" s="14"/>
      <c r="D8" s="15"/>
      <c r="E8" s="16"/>
      <c r="F8" s="17"/>
      <c r="G8" s="18"/>
    </row>
    <row r="9" spans="2:7" s="10" customFormat="1">
      <c r="B9" s="19"/>
      <c r="C9" s="20" t="s">
        <v>35</v>
      </c>
      <c r="D9" s="21"/>
      <c r="E9" s="22"/>
      <c r="F9" s="23"/>
      <c r="G9" s="18"/>
    </row>
    <row r="10" spans="2:7" s="10" customFormat="1">
      <c r="B10" s="19"/>
      <c r="C10" s="20"/>
      <c r="D10" s="21"/>
      <c r="E10" s="22"/>
      <c r="F10" s="23"/>
      <c r="G10" s="18"/>
    </row>
    <row r="11" spans="2:7" s="10" customFormat="1">
      <c r="B11" s="24" t="s">
        <v>36</v>
      </c>
      <c r="C11" s="25" t="s">
        <v>37</v>
      </c>
      <c r="D11" s="26"/>
      <c r="E11" s="27"/>
      <c r="F11" s="28"/>
      <c r="G11" s="18"/>
    </row>
    <row r="12" spans="2:7" s="10" customFormat="1" ht="52.5">
      <c r="B12" s="19" t="s">
        <v>38</v>
      </c>
      <c r="C12" s="29" t="s">
        <v>39</v>
      </c>
      <c r="D12" s="30" t="s">
        <v>40</v>
      </c>
      <c r="E12" s="31">
        <f>E29</f>
        <v>4620.6000000000004</v>
      </c>
      <c r="F12" s="32"/>
      <c r="G12" s="187"/>
    </row>
    <row r="13" spans="2:7" s="10" customFormat="1">
      <c r="B13" s="19"/>
      <c r="C13" s="20"/>
      <c r="D13" s="33"/>
      <c r="E13" s="22"/>
      <c r="F13" s="32"/>
      <c r="G13" s="187"/>
    </row>
    <row r="14" spans="2:7" s="10" customFormat="1" ht="65.650000000000006">
      <c r="B14" s="19" t="s">
        <v>41</v>
      </c>
      <c r="C14" s="29" t="s">
        <v>122</v>
      </c>
      <c r="D14" s="30" t="s">
        <v>40</v>
      </c>
      <c r="E14" s="31">
        <f>E12</f>
        <v>4620.6000000000004</v>
      </c>
      <c r="F14" s="32"/>
      <c r="G14" s="187"/>
    </row>
    <row r="15" spans="2:7" s="10" customFormat="1">
      <c r="B15" s="13"/>
      <c r="C15" s="14"/>
      <c r="D15" s="15"/>
      <c r="E15" s="16"/>
      <c r="F15" s="17"/>
      <c r="G15" s="187"/>
    </row>
    <row r="16" spans="2:7" s="10" customFormat="1">
      <c r="B16" s="34" t="s">
        <v>42</v>
      </c>
      <c r="C16" s="20" t="s">
        <v>43</v>
      </c>
      <c r="D16" s="35"/>
      <c r="E16" s="36"/>
      <c r="F16" s="37"/>
      <c r="G16" s="187"/>
    </row>
    <row r="17" spans="2:7" s="10" customFormat="1" ht="39.4">
      <c r="B17" s="19"/>
      <c r="C17" s="38" t="s">
        <v>44</v>
      </c>
      <c r="D17" s="35"/>
      <c r="E17" s="36"/>
      <c r="F17" s="37"/>
      <c r="G17" s="187"/>
    </row>
    <row r="18" spans="2:7" s="10" customFormat="1">
      <c r="B18" s="19"/>
      <c r="C18" s="20"/>
      <c r="D18" s="21"/>
      <c r="E18" s="22"/>
      <c r="F18" s="23"/>
      <c r="G18" s="187"/>
    </row>
    <row r="19" spans="2:7" s="10" customFormat="1" ht="202.5" customHeight="1">
      <c r="B19" s="39"/>
      <c r="C19" s="38" t="s">
        <v>45</v>
      </c>
      <c r="D19" s="40"/>
      <c r="E19" s="41"/>
      <c r="F19" s="42"/>
      <c r="G19" s="187"/>
    </row>
    <row r="20" spans="2:7" s="10" customFormat="1">
      <c r="B20" s="19"/>
      <c r="C20" s="20"/>
      <c r="D20" s="21"/>
      <c r="E20" s="22"/>
      <c r="F20" s="23"/>
      <c r="G20" s="187"/>
    </row>
    <row r="21" spans="2:7" s="10" customFormat="1">
      <c r="B21" s="39" t="s">
        <v>46</v>
      </c>
      <c r="C21" s="38" t="s">
        <v>47</v>
      </c>
      <c r="D21" s="40" t="s">
        <v>15</v>
      </c>
      <c r="E21" s="41" t="s">
        <v>24</v>
      </c>
      <c r="F21" s="42"/>
      <c r="G21" s="187"/>
    </row>
    <row r="22" spans="2:7" s="10" customFormat="1">
      <c r="B22" s="19"/>
      <c r="C22" s="20"/>
      <c r="D22" s="21"/>
      <c r="E22" s="22"/>
      <c r="F22" s="23"/>
      <c r="G22" s="187"/>
    </row>
    <row r="23" spans="2:7" s="10" customFormat="1" ht="40.5" customHeight="1">
      <c r="B23" s="39" t="s">
        <v>48</v>
      </c>
      <c r="C23" s="38" t="s">
        <v>49</v>
      </c>
      <c r="D23" s="43" t="s">
        <v>15</v>
      </c>
      <c r="E23" s="44" t="s">
        <v>28</v>
      </c>
      <c r="F23" s="42"/>
      <c r="G23" s="187"/>
    </row>
    <row r="24" spans="2:7" s="10" customFormat="1">
      <c r="B24" s="13"/>
      <c r="C24" s="14"/>
      <c r="D24" s="15"/>
      <c r="E24" s="16"/>
      <c r="F24" s="17"/>
      <c r="G24" s="188"/>
    </row>
    <row r="25" spans="2:7" s="10" customFormat="1" ht="13.5" thickBot="1">
      <c r="B25" s="13"/>
      <c r="C25" s="14"/>
      <c r="D25" s="15"/>
      <c r="E25" s="16"/>
      <c r="F25" s="17"/>
      <c r="G25" s="188"/>
    </row>
    <row r="26" spans="2:7" s="10" customFormat="1" ht="14.2" customHeight="1" thickBot="1">
      <c r="B26" s="45"/>
      <c r="C26" s="616" t="s">
        <v>22</v>
      </c>
      <c r="D26" s="617"/>
      <c r="E26" s="618"/>
      <c r="F26" s="46"/>
      <c r="G26" s="189"/>
    </row>
    <row r="27" spans="2:7" s="10" customFormat="1">
      <c r="B27" s="47"/>
      <c r="C27" s="48"/>
      <c r="D27" s="49"/>
      <c r="E27" s="50"/>
      <c r="F27" s="51"/>
      <c r="G27" s="190"/>
    </row>
    <row r="28" spans="2:7" s="56" customFormat="1" ht="15" customHeight="1">
      <c r="B28" s="52"/>
      <c r="C28" s="53" t="s">
        <v>50</v>
      </c>
      <c r="D28" s="54"/>
      <c r="E28" s="55"/>
      <c r="F28" s="54"/>
      <c r="G28" s="191"/>
    </row>
    <row r="29" spans="2:7" s="56" customFormat="1" ht="71.25" customHeight="1">
      <c r="B29" s="57" t="s">
        <v>51</v>
      </c>
      <c r="C29" s="58" t="s">
        <v>52</v>
      </c>
      <c r="D29" s="59" t="s">
        <v>40</v>
      </c>
      <c r="E29" s="60">
        <f>SUM(E43:E45)</f>
        <v>4620.6000000000004</v>
      </c>
      <c r="F29" s="61"/>
      <c r="G29" s="192"/>
    </row>
    <row r="30" spans="2:7" s="56" customFormat="1" ht="15" customHeight="1">
      <c r="B30" s="62"/>
      <c r="C30" s="53" t="s">
        <v>53</v>
      </c>
      <c r="D30" s="63"/>
      <c r="E30" s="64"/>
      <c r="F30" s="65"/>
      <c r="G30" s="192"/>
    </row>
    <row r="31" spans="2:7" s="56" customFormat="1" ht="15" customHeight="1">
      <c r="B31" s="62"/>
      <c r="C31" s="66" t="s">
        <v>54</v>
      </c>
      <c r="D31" s="63"/>
      <c r="E31" s="64"/>
      <c r="F31" s="65"/>
      <c r="G31" s="192"/>
    </row>
    <row r="32" spans="2:7" s="56" customFormat="1" ht="15" customHeight="1">
      <c r="B32" s="62" t="s">
        <v>55</v>
      </c>
      <c r="C32" s="66" t="s">
        <v>56</v>
      </c>
      <c r="D32" s="63" t="s">
        <v>25</v>
      </c>
      <c r="E32" s="64">
        <v>30</v>
      </c>
      <c r="F32" s="65"/>
      <c r="G32" s="192"/>
    </row>
    <row r="33" spans="2:7" s="56" customFormat="1" ht="15" customHeight="1">
      <c r="B33" s="52"/>
      <c r="C33" s="53" t="s">
        <v>57</v>
      </c>
      <c r="D33" s="54"/>
      <c r="E33" s="55"/>
      <c r="F33" s="67"/>
      <c r="G33" s="193"/>
    </row>
    <row r="34" spans="2:7" s="56" customFormat="1" ht="78.75">
      <c r="B34" s="62"/>
      <c r="C34" s="66" t="s">
        <v>320</v>
      </c>
      <c r="D34" s="63"/>
      <c r="E34" s="64"/>
      <c r="F34" s="65"/>
      <c r="G34" s="180"/>
    </row>
    <row r="35" spans="2:7" s="56" customFormat="1" ht="22.8" customHeight="1">
      <c r="B35" s="62" t="s">
        <v>58</v>
      </c>
      <c r="C35" s="66" t="s">
        <v>404</v>
      </c>
      <c r="D35" s="63" t="s">
        <v>59</v>
      </c>
      <c r="E35" s="64">
        <f>E29*0.6*1</f>
        <v>2772.36</v>
      </c>
      <c r="F35" s="65"/>
      <c r="G35" s="180"/>
    </row>
    <row r="36" spans="2:7" s="56" customFormat="1" ht="15" customHeight="1">
      <c r="B36" s="62" t="s">
        <v>60</v>
      </c>
      <c r="C36" s="66" t="s">
        <v>61</v>
      </c>
      <c r="D36" s="63" t="s">
        <v>59</v>
      </c>
      <c r="E36" s="64">
        <f>E29*0.6*0.5</f>
        <v>1386.18</v>
      </c>
      <c r="F36" s="65"/>
      <c r="G36" s="180"/>
    </row>
    <row r="37" spans="2:7" s="56" customFormat="1" ht="15" customHeight="1">
      <c r="B37" s="62" t="s">
        <v>62</v>
      </c>
      <c r="C37" s="66" t="s">
        <v>63</v>
      </c>
      <c r="D37" s="63" t="s">
        <v>59</v>
      </c>
      <c r="E37" s="64">
        <f>(E35+E36)*0.1</f>
        <v>415.85400000000004</v>
      </c>
      <c r="F37" s="65"/>
      <c r="G37" s="180"/>
    </row>
    <row r="38" spans="2:7" s="56" customFormat="1" ht="15" customHeight="1" thickBot="1">
      <c r="B38" s="62"/>
      <c r="C38" s="66"/>
      <c r="D38" s="63"/>
      <c r="E38" s="69"/>
      <c r="F38" s="65"/>
      <c r="G38" s="180"/>
    </row>
    <row r="39" spans="2:7" s="56" customFormat="1" ht="15" customHeight="1" thickBot="1">
      <c r="B39" s="70"/>
      <c r="C39" s="71" t="s">
        <v>22</v>
      </c>
      <c r="D39" s="72"/>
      <c r="E39" s="72"/>
      <c r="F39" s="73"/>
      <c r="G39" s="74"/>
    </row>
    <row r="40" spans="2:7" s="56" customFormat="1">
      <c r="B40" s="52"/>
      <c r="C40" s="53" t="s">
        <v>64</v>
      </c>
      <c r="D40" s="54"/>
      <c r="E40" s="55"/>
      <c r="F40" s="67"/>
      <c r="G40" s="68"/>
    </row>
    <row r="41" spans="2:7" s="56" customFormat="1" ht="45.7" customHeight="1">
      <c r="B41" s="62"/>
      <c r="C41" s="58" t="s">
        <v>65</v>
      </c>
      <c r="D41" s="63"/>
      <c r="E41" s="64"/>
      <c r="F41" s="65"/>
      <c r="G41" s="68"/>
    </row>
    <row r="42" spans="2:7" s="56" customFormat="1" ht="12.7" customHeight="1">
      <c r="B42" s="62"/>
      <c r="C42" s="58"/>
      <c r="D42" s="63"/>
      <c r="E42" s="64"/>
      <c r="F42" s="65"/>
      <c r="G42" s="68"/>
    </row>
    <row r="43" spans="2:7" s="56" customFormat="1" ht="15" customHeight="1">
      <c r="B43" s="62" t="s">
        <v>66</v>
      </c>
      <c r="C43" s="66" t="s">
        <v>435</v>
      </c>
      <c r="D43" s="63" t="s">
        <v>40</v>
      </c>
      <c r="E43" s="64">
        <f>450*1.02</f>
        <v>459</v>
      </c>
      <c r="F43" s="65"/>
      <c r="G43" s="180"/>
    </row>
    <row r="44" spans="2:7" s="56" customFormat="1" ht="15" customHeight="1">
      <c r="B44" s="62" t="s">
        <v>403</v>
      </c>
      <c r="C44" s="66" t="s">
        <v>402</v>
      </c>
      <c r="D44" s="63" t="s">
        <v>40</v>
      </c>
      <c r="E44" s="64">
        <f>510*1.02</f>
        <v>520.20000000000005</v>
      </c>
      <c r="F44" s="65"/>
      <c r="G44" s="180"/>
    </row>
    <row r="45" spans="2:7" s="56" customFormat="1" ht="12.7" customHeight="1">
      <c r="B45" s="62" t="s">
        <v>428</v>
      </c>
      <c r="C45" s="66" t="s">
        <v>319</v>
      </c>
      <c r="D45" s="63" t="s">
        <v>40</v>
      </c>
      <c r="E45" s="64">
        <f>3570*1.02</f>
        <v>3641.4</v>
      </c>
      <c r="F45" s="65"/>
      <c r="G45" s="180"/>
    </row>
    <row r="46" spans="2:7" s="56" customFormat="1" ht="12.7" customHeight="1">
      <c r="B46" s="62"/>
      <c r="C46" s="66"/>
      <c r="D46" s="63"/>
      <c r="E46" s="64"/>
      <c r="F46" s="65"/>
      <c r="G46" s="180"/>
    </row>
    <row r="47" spans="2:7" s="56" customFormat="1" ht="17" customHeight="1">
      <c r="B47" s="207" t="s">
        <v>413</v>
      </c>
      <c r="C47" s="208" t="s">
        <v>421</v>
      </c>
      <c r="D47" s="202"/>
      <c r="E47" s="202"/>
      <c r="F47" s="202"/>
      <c r="G47" s="209"/>
    </row>
    <row r="48" spans="2:7" s="56" customFormat="1" ht="16.5" customHeight="1">
      <c r="B48" s="211" t="s">
        <v>416</v>
      </c>
      <c r="C48" s="210" t="s">
        <v>436</v>
      </c>
      <c r="D48" s="212" t="s">
        <v>40</v>
      </c>
      <c r="E48" s="322">
        <f>25+15</f>
        <v>40</v>
      </c>
      <c r="F48" s="322"/>
      <c r="G48" s="209"/>
    </row>
    <row r="49" spans="2:7" s="56" customFormat="1" ht="16.5" customHeight="1">
      <c r="B49" s="211" t="s">
        <v>417</v>
      </c>
      <c r="C49" s="210" t="s">
        <v>437</v>
      </c>
      <c r="D49" s="212" t="s">
        <v>40</v>
      </c>
      <c r="E49" s="322">
        <v>25</v>
      </c>
      <c r="F49" s="322"/>
      <c r="G49" s="209"/>
    </row>
    <row r="50" spans="2:7" s="56" customFormat="1" ht="12.7" customHeight="1">
      <c r="B50" s="62"/>
      <c r="C50" s="66"/>
      <c r="D50" s="63"/>
      <c r="E50" s="64"/>
      <c r="F50" s="65"/>
      <c r="G50" s="180"/>
    </row>
    <row r="51" spans="2:7" s="56" customFormat="1" ht="12.7" customHeight="1">
      <c r="B51" s="62"/>
      <c r="C51" s="53" t="s">
        <v>414</v>
      </c>
      <c r="D51" s="63"/>
      <c r="E51" s="64"/>
      <c r="F51" s="65"/>
      <c r="G51" s="180"/>
    </row>
    <row r="52" spans="2:7" s="56" customFormat="1" ht="12.7" customHeight="1">
      <c r="B52" s="62" t="s">
        <v>419</v>
      </c>
      <c r="C52" s="66" t="s">
        <v>415</v>
      </c>
      <c r="D52" s="63" t="s">
        <v>25</v>
      </c>
      <c r="E52" s="64">
        <v>4</v>
      </c>
      <c r="F52" s="65"/>
      <c r="G52" s="180"/>
    </row>
    <row r="53" spans="2:7" s="56" customFormat="1" ht="12.7" customHeight="1">
      <c r="B53" s="62" t="s">
        <v>420</v>
      </c>
      <c r="C53" s="66" t="s">
        <v>418</v>
      </c>
      <c r="D53" s="63" t="s">
        <v>25</v>
      </c>
      <c r="E53" s="64">
        <v>2</v>
      </c>
      <c r="F53" s="65"/>
      <c r="G53" s="180"/>
    </row>
    <row r="54" spans="2:7" s="56" customFormat="1" ht="12.7" customHeight="1">
      <c r="B54" s="62"/>
      <c r="C54" s="66"/>
      <c r="D54" s="63"/>
      <c r="E54" s="64"/>
      <c r="F54" s="65"/>
      <c r="G54" s="180"/>
    </row>
    <row r="55" spans="2:7" s="56" customFormat="1" ht="18" customHeight="1">
      <c r="B55" s="62"/>
      <c r="C55" s="75" t="s">
        <v>67</v>
      </c>
      <c r="D55" s="63"/>
      <c r="E55" s="64"/>
      <c r="F55" s="76"/>
      <c r="G55" s="180"/>
    </row>
    <row r="56" spans="2:7" s="56" customFormat="1" ht="16.5" customHeight="1">
      <c r="B56" s="52"/>
      <c r="C56" s="53" t="s">
        <v>68</v>
      </c>
      <c r="D56" s="63"/>
      <c r="E56" s="64"/>
      <c r="F56" s="65"/>
      <c r="G56" s="180"/>
    </row>
    <row r="57" spans="2:7" s="56" customFormat="1" ht="15" customHeight="1">
      <c r="B57" s="52"/>
      <c r="C57" s="53" t="s">
        <v>69</v>
      </c>
      <c r="D57" s="63"/>
      <c r="E57" s="64"/>
      <c r="F57" s="65"/>
      <c r="G57" s="180"/>
    </row>
    <row r="58" spans="2:7" s="56" customFormat="1" ht="12.7" customHeight="1">
      <c r="B58" s="62"/>
      <c r="C58" s="66"/>
      <c r="D58" s="63"/>
      <c r="E58" s="69"/>
      <c r="F58" s="65"/>
      <c r="G58" s="180"/>
    </row>
    <row r="59" spans="2:7" s="56" customFormat="1" ht="15" customHeight="1">
      <c r="B59" s="62" t="s">
        <v>70</v>
      </c>
      <c r="C59" s="66" t="s">
        <v>321</v>
      </c>
      <c r="D59" s="63" t="s">
        <v>25</v>
      </c>
      <c r="E59" s="69">
        <v>5</v>
      </c>
      <c r="F59" s="65"/>
      <c r="G59" s="180"/>
    </row>
    <row r="60" spans="2:7" s="56" customFormat="1" ht="15" customHeight="1">
      <c r="B60" s="62" t="s">
        <v>71</v>
      </c>
      <c r="C60" s="66" t="s">
        <v>72</v>
      </c>
      <c r="D60" s="63" t="s">
        <v>25</v>
      </c>
      <c r="E60" s="69">
        <v>5</v>
      </c>
      <c r="F60" s="65"/>
      <c r="G60" s="180"/>
    </row>
    <row r="61" spans="2:7" s="56" customFormat="1" ht="15" customHeight="1">
      <c r="B61" s="62" t="s">
        <v>73</v>
      </c>
      <c r="C61" s="77" t="s">
        <v>74</v>
      </c>
      <c r="D61" s="63" t="s">
        <v>25</v>
      </c>
      <c r="E61" s="69">
        <v>4</v>
      </c>
      <c r="F61" s="65"/>
      <c r="G61" s="180"/>
    </row>
    <row r="62" spans="2:7" s="56" customFormat="1" ht="15" customHeight="1">
      <c r="B62" s="62" t="s">
        <v>75</v>
      </c>
      <c r="C62" s="66" t="s">
        <v>76</v>
      </c>
      <c r="D62" s="63" t="s">
        <v>25</v>
      </c>
      <c r="E62" s="69">
        <v>3</v>
      </c>
      <c r="F62" s="65"/>
      <c r="G62" s="180"/>
    </row>
    <row r="63" spans="2:7" s="56" customFormat="1" ht="15" customHeight="1">
      <c r="B63" s="62" t="s">
        <v>77</v>
      </c>
      <c r="C63" s="77" t="s">
        <v>78</v>
      </c>
      <c r="D63" s="63" t="s">
        <v>25</v>
      </c>
      <c r="E63" s="69">
        <v>2</v>
      </c>
      <c r="F63" s="65"/>
      <c r="G63" s="180"/>
    </row>
    <row r="64" spans="2:7" s="56" customFormat="1" ht="15" customHeight="1">
      <c r="B64" s="62"/>
      <c r="C64" s="77"/>
      <c r="D64" s="63"/>
      <c r="E64" s="69"/>
      <c r="F64" s="65"/>
      <c r="G64" s="180"/>
    </row>
    <row r="65" spans="2:7" s="56" customFormat="1" ht="15" customHeight="1">
      <c r="B65" s="62" t="s">
        <v>77</v>
      </c>
      <c r="C65" s="66" t="s">
        <v>405</v>
      </c>
      <c r="D65" s="63" t="s">
        <v>25</v>
      </c>
      <c r="E65" s="69">
        <v>3</v>
      </c>
      <c r="F65" s="65"/>
      <c r="G65" s="180"/>
    </row>
    <row r="66" spans="2:7" s="56" customFormat="1" ht="15" customHeight="1">
      <c r="B66" s="62" t="s">
        <v>406</v>
      </c>
      <c r="C66" s="66" t="s">
        <v>72</v>
      </c>
      <c r="D66" s="63" t="s">
        <v>25</v>
      </c>
      <c r="E66" s="69">
        <v>2</v>
      </c>
      <c r="F66" s="65"/>
      <c r="G66" s="180"/>
    </row>
    <row r="67" spans="2:7" s="56" customFormat="1" ht="15" customHeight="1">
      <c r="B67" s="62" t="s">
        <v>407</v>
      </c>
      <c r="C67" s="77" t="s">
        <v>74</v>
      </c>
      <c r="D67" s="63" t="s">
        <v>25</v>
      </c>
      <c r="E67" s="69">
        <v>2</v>
      </c>
      <c r="F67" s="65"/>
      <c r="G67" s="180"/>
    </row>
    <row r="68" spans="2:7" s="56" customFormat="1" ht="15" customHeight="1">
      <c r="B68" s="62" t="s">
        <v>408</v>
      </c>
      <c r="C68" s="66" t="s">
        <v>76</v>
      </c>
      <c r="D68" s="63" t="s">
        <v>25</v>
      </c>
      <c r="E68" s="69">
        <v>1</v>
      </c>
      <c r="F68" s="65"/>
      <c r="G68" s="180"/>
    </row>
    <row r="69" spans="2:7" s="56" customFormat="1" ht="15" customHeight="1" thickBot="1">
      <c r="B69" s="62"/>
      <c r="C69" s="77"/>
      <c r="D69" s="63"/>
      <c r="E69" s="69"/>
      <c r="F69" s="65"/>
      <c r="G69" s="180"/>
    </row>
    <row r="70" spans="2:7" s="78" customFormat="1" ht="15" customHeight="1" thickBot="1">
      <c r="B70" s="70"/>
      <c r="C70" s="71" t="s">
        <v>22</v>
      </c>
      <c r="D70" s="72"/>
      <c r="E70" s="72"/>
      <c r="F70" s="73"/>
      <c r="G70" s="74"/>
    </row>
    <row r="71" spans="2:7" s="78" customFormat="1" ht="12" customHeight="1">
      <c r="B71" s="62"/>
      <c r="C71" s="79"/>
      <c r="D71" s="80"/>
      <c r="E71" s="81"/>
      <c r="F71" s="82"/>
      <c r="G71" s="83"/>
    </row>
    <row r="72" spans="2:7" s="78" customFormat="1" ht="15" customHeight="1">
      <c r="B72" s="84" t="s">
        <v>79</v>
      </c>
      <c r="C72" s="20" t="s">
        <v>459</v>
      </c>
      <c r="D72" s="35"/>
      <c r="E72" s="35"/>
      <c r="F72" s="85"/>
      <c r="G72" s="83"/>
    </row>
    <row r="73" spans="2:7" s="78" customFormat="1" ht="15" customHeight="1">
      <c r="B73" s="86" t="s">
        <v>80</v>
      </c>
      <c r="C73" s="87" t="s">
        <v>438</v>
      </c>
      <c r="D73" s="88" t="s">
        <v>26</v>
      </c>
      <c r="E73" s="89">
        <v>3</v>
      </c>
      <c r="F73" s="85"/>
      <c r="G73" s="83"/>
    </row>
    <row r="74" spans="2:7" s="78" customFormat="1" ht="15" customHeight="1">
      <c r="B74" s="86" t="s">
        <v>409</v>
      </c>
      <c r="C74" s="87" t="s">
        <v>440</v>
      </c>
      <c r="D74" s="88" t="s">
        <v>26</v>
      </c>
      <c r="E74" s="89">
        <v>1</v>
      </c>
      <c r="F74" s="85"/>
      <c r="G74" s="83"/>
    </row>
    <row r="75" spans="2:7" s="78" customFormat="1" ht="15" customHeight="1">
      <c r="B75" s="86"/>
      <c r="C75" s="87"/>
      <c r="D75" s="35"/>
      <c r="E75" s="35"/>
      <c r="F75" s="35"/>
      <c r="G75" s="35"/>
    </row>
    <row r="76" spans="2:7" s="78" customFormat="1" ht="15" customHeight="1">
      <c r="B76" s="86"/>
      <c r="C76" s="336" t="s">
        <v>448</v>
      </c>
      <c r="D76" s="35"/>
      <c r="E76" s="35"/>
      <c r="F76" s="35"/>
      <c r="G76" s="35"/>
    </row>
    <row r="77" spans="2:7" s="78" customFormat="1" ht="15" customHeight="1">
      <c r="B77" s="86" t="s">
        <v>449</v>
      </c>
      <c r="C77" s="335" t="s">
        <v>450</v>
      </c>
      <c r="D77" s="35" t="s">
        <v>26</v>
      </c>
      <c r="E77" s="35">
        <v>1</v>
      </c>
      <c r="F77" s="85"/>
      <c r="G77" s="85"/>
    </row>
    <row r="78" spans="2:7" s="78" customFormat="1" ht="15" customHeight="1">
      <c r="B78" s="86"/>
      <c r="C78" s="334"/>
      <c r="D78" s="35"/>
      <c r="E78" s="35"/>
      <c r="F78" s="35"/>
      <c r="G78" s="35"/>
    </row>
    <row r="79" spans="2:7" s="78" customFormat="1" ht="15" customHeight="1">
      <c r="B79" s="86"/>
      <c r="C79" s="33" t="s">
        <v>411</v>
      </c>
      <c r="D79" s="35"/>
      <c r="E79" s="35"/>
      <c r="F79" s="35"/>
      <c r="G79" s="35"/>
    </row>
    <row r="80" spans="2:7" s="78" customFormat="1" ht="15" customHeight="1">
      <c r="B80" s="86" t="s">
        <v>412</v>
      </c>
      <c r="C80" s="87" t="s">
        <v>439</v>
      </c>
      <c r="D80" s="88" t="s">
        <v>26</v>
      </c>
      <c r="E80" s="89">
        <v>1</v>
      </c>
      <c r="F80" s="85"/>
      <c r="G80" s="83"/>
    </row>
    <row r="81" spans="2:7" s="78" customFormat="1" ht="15" customHeight="1">
      <c r="B81" s="86"/>
      <c r="C81" s="87"/>
      <c r="D81" s="88"/>
      <c r="E81" s="89"/>
      <c r="F81" s="85"/>
      <c r="G81" s="83"/>
    </row>
    <row r="82" spans="2:7" s="78" customFormat="1" ht="15" customHeight="1">
      <c r="B82" s="91" t="s">
        <v>81</v>
      </c>
      <c r="C82" s="92" t="s">
        <v>82</v>
      </c>
      <c r="D82" s="88"/>
      <c r="E82" s="35"/>
      <c r="F82" s="90"/>
      <c r="G82" s="83"/>
    </row>
    <row r="83" spans="2:7" s="78" customFormat="1" ht="15" customHeight="1">
      <c r="B83" s="91" t="s">
        <v>83</v>
      </c>
      <c r="C83" s="92" t="s">
        <v>84</v>
      </c>
      <c r="D83" s="88"/>
      <c r="E83" s="35"/>
      <c r="F83" s="90"/>
      <c r="G83" s="83"/>
    </row>
    <row r="84" spans="2:7" s="78" customFormat="1" ht="39.4">
      <c r="B84" s="93"/>
      <c r="C84" s="94" t="s">
        <v>446</v>
      </c>
      <c r="D84" s="95"/>
      <c r="E84" s="96"/>
      <c r="F84" s="85"/>
      <c r="G84" s="83"/>
    </row>
    <row r="85" spans="2:7" s="78" customFormat="1" ht="15" customHeight="1">
      <c r="B85" s="93"/>
      <c r="C85" s="94"/>
      <c r="D85" s="95"/>
      <c r="E85" s="96"/>
      <c r="F85" s="85"/>
      <c r="G85" s="83"/>
    </row>
    <row r="86" spans="2:7" s="78" customFormat="1" ht="15" customHeight="1">
      <c r="B86" s="86" t="s">
        <v>85</v>
      </c>
      <c r="C86" s="87" t="s">
        <v>445</v>
      </c>
      <c r="D86" s="88" t="s">
        <v>26</v>
      </c>
      <c r="E86" s="89">
        <v>4</v>
      </c>
      <c r="F86" s="85"/>
      <c r="G86" s="83"/>
    </row>
    <row r="87" spans="2:7" s="78" customFormat="1" ht="15" customHeight="1">
      <c r="B87" s="86" t="s">
        <v>410</v>
      </c>
      <c r="C87" s="87" t="s">
        <v>444</v>
      </c>
      <c r="D87" s="88" t="s">
        <v>26</v>
      </c>
      <c r="E87" s="89">
        <v>1</v>
      </c>
      <c r="F87" s="85"/>
      <c r="G87" s="83"/>
    </row>
    <row r="88" spans="2:7" s="78" customFormat="1" ht="15" customHeight="1">
      <c r="B88" s="86" t="s">
        <v>429</v>
      </c>
      <c r="C88" s="87" t="s">
        <v>447</v>
      </c>
      <c r="D88" s="88" t="s">
        <v>26</v>
      </c>
      <c r="E88" s="89">
        <v>5</v>
      </c>
      <c r="F88" s="333"/>
      <c r="G88" s="83"/>
    </row>
    <row r="89" spans="2:7" s="78" customFormat="1" ht="15" customHeight="1">
      <c r="B89" s="86" t="s">
        <v>430</v>
      </c>
      <c r="C89" s="87" t="s">
        <v>443</v>
      </c>
      <c r="D89" s="88" t="s">
        <v>26</v>
      </c>
      <c r="E89" s="89">
        <f>E93</f>
        <v>4</v>
      </c>
      <c r="F89" s="333"/>
      <c r="G89" s="83"/>
    </row>
    <row r="90" spans="2:7" s="78" customFormat="1" ht="15" customHeight="1">
      <c r="B90" s="86"/>
      <c r="C90" s="87"/>
      <c r="D90" s="88"/>
      <c r="E90" s="89"/>
      <c r="F90" s="85"/>
      <c r="G90" s="83"/>
    </row>
    <row r="91" spans="2:7" s="78" customFormat="1" ht="15" customHeight="1">
      <c r="B91" s="91"/>
      <c r="C91" s="92" t="s">
        <v>86</v>
      </c>
      <c r="D91" s="88"/>
      <c r="E91" s="35"/>
      <c r="F91" s="90"/>
      <c r="G91" s="83"/>
    </row>
    <row r="92" spans="2:7" s="78" customFormat="1" ht="15" customHeight="1">
      <c r="B92" s="91" t="s">
        <v>87</v>
      </c>
      <c r="C92" s="331" t="s">
        <v>441</v>
      </c>
      <c r="D92" s="88"/>
      <c r="E92" s="35"/>
      <c r="F92" s="90"/>
      <c r="G92" s="83"/>
    </row>
    <row r="93" spans="2:7" s="78" customFormat="1" ht="15" customHeight="1">
      <c r="B93" s="86" t="s">
        <v>88</v>
      </c>
      <c r="C93" s="332" t="s">
        <v>442</v>
      </c>
      <c r="D93" s="88" t="s">
        <v>26</v>
      </c>
      <c r="E93" s="89">
        <v>4</v>
      </c>
      <c r="F93" s="85"/>
      <c r="G93" s="83"/>
    </row>
    <row r="94" spans="2:7" s="78" customFormat="1" ht="15" customHeight="1">
      <c r="B94" s="86"/>
      <c r="C94" s="87"/>
      <c r="D94" s="88"/>
      <c r="E94" s="89"/>
      <c r="F94" s="85"/>
      <c r="G94" s="83"/>
    </row>
    <row r="95" spans="2:7" s="78" customFormat="1" ht="25.5">
      <c r="B95" s="62"/>
      <c r="C95" s="75" t="s">
        <v>89</v>
      </c>
      <c r="D95" s="63"/>
      <c r="E95" s="64"/>
      <c r="F95" s="97"/>
      <c r="G95" s="68"/>
    </row>
    <row r="96" spans="2:7" s="78" customFormat="1" ht="39" customHeight="1">
      <c r="B96" s="62"/>
      <c r="C96" s="66" t="s">
        <v>90</v>
      </c>
      <c r="D96" s="63"/>
      <c r="E96" s="69"/>
      <c r="F96" s="97"/>
      <c r="G96" s="68"/>
    </row>
    <row r="97" spans="2:7" s="78" customFormat="1" ht="66.75" customHeight="1">
      <c r="B97" s="62"/>
      <c r="C97" s="66" t="s">
        <v>91</v>
      </c>
      <c r="D97" s="63"/>
      <c r="E97" s="69"/>
      <c r="F97" s="97"/>
      <c r="G97" s="68"/>
    </row>
    <row r="98" spans="2:7" s="78" customFormat="1" ht="26.25">
      <c r="B98" s="62"/>
      <c r="C98" s="66" t="s">
        <v>92</v>
      </c>
      <c r="D98" s="63"/>
      <c r="E98" s="69"/>
      <c r="F98" s="97"/>
      <c r="G98" s="68"/>
    </row>
    <row r="99" spans="2:7" s="78" customFormat="1" ht="17.2" customHeight="1">
      <c r="B99" s="52"/>
      <c r="C99" s="53" t="s">
        <v>93</v>
      </c>
      <c r="D99" s="63"/>
      <c r="E99" s="64"/>
      <c r="F99" s="97"/>
      <c r="G99" s="68"/>
    </row>
    <row r="100" spans="2:7" s="78" customFormat="1" ht="57" customHeight="1">
      <c r="B100" s="62"/>
      <c r="C100" s="66" t="s">
        <v>94</v>
      </c>
      <c r="D100" s="63"/>
      <c r="E100" s="69"/>
      <c r="F100" s="97"/>
      <c r="G100" s="68"/>
    </row>
    <row r="101" spans="2:7" s="78" customFormat="1">
      <c r="B101" s="62"/>
      <c r="C101" s="66"/>
      <c r="D101" s="63"/>
      <c r="E101" s="69"/>
      <c r="F101" s="65"/>
      <c r="G101" s="68"/>
    </row>
    <row r="102" spans="2:7" s="78" customFormat="1">
      <c r="B102" s="86" t="s">
        <v>95</v>
      </c>
      <c r="C102" s="87" t="s">
        <v>96</v>
      </c>
      <c r="D102" s="88" t="s">
        <v>26</v>
      </c>
      <c r="E102" s="89">
        <f>SUM(E86:E89)</f>
        <v>14</v>
      </c>
      <c r="F102" s="85"/>
      <c r="G102" s="180"/>
    </row>
    <row r="103" spans="2:7" s="78" customFormat="1">
      <c r="B103" s="107"/>
      <c r="C103" s="108"/>
      <c r="D103" s="109"/>
      <c r="E103" s="110"/>
      <c r="F103" s="111"/>
      <c r="G103" s="182"/>
    </row>
    <row r="104" spans="2:7" s="78" customFormat="1">
      <c r="B104" s="101" t="s">
        <v>97</v>
      </c>
      <c r="C104" s="100" t="s">
        <v>43</v>
      </c>
      <c r="D104" s="63"/>
      <c r="E104" s="69"/>
      <c r="F104" s="65"/>
      <c r="G104" s="180"/>
    </row>
    <row r="105" spans="2:7" s="78" customFormat="1">
      <c r="B105" s="62"/>
      <c r="C105" s="66"/>
      <c r="D105" s="63"/>
      <c r="E105" s="69"/>
      <c r="F105" s="65"/>
      <c r="G105" s="180"/>
    </row>
    <row r="106" spans="2:7" s="78" customFormat="1" ht="26.25">
      <c r="B106" s="101" t="s">
        <v>98</v>
      </c>
      <c r="C106" s="102" t="s">
        <v>99</v>
      </c>
      <c r="D106" s="104" t="s">
        <v>15</v>
      </c>
      <c r="E106" s="106" t="s">
        <v>21</v>
      </c>
      <c r="F106" s="99"/>
      <c r="G106" s="180"/>
    </row>
    <row r="107" spans="2:7" s="78" customFormat="1">
      <c r="B107" s="62"/>
      <c r="C107" s="66"/>
      <c r="D107" s="63"/>
      <c r="E107" s="69"/>
      <c r="F107" s="65"/>
      <c r="G107" s="180"/>
    </row>
    <row r="108" spans="2:7" s="78" customFormat="1">
      <c r="B108" s="91" t="s">
        <v>100</v>
      </c>
      <c r="C108" s="92" t="s">
        <v>101</v>
      </c>
      <c r="D108" s="88"/>
      <c r="E108" s="98"/>
      <c r="F108" s="99"/>
      <c r="G108" s="180"/>
    </row>
    <row r="109" spans="2:7" s="78" customFormat="1">
      <c r="B109" s="19"/>
      <c r="C109" s="20"/>
      <c r="D109" s="21"/>
      <c r="E109" s="103"/>
      <c r="F109" s="99"/>
      <c r="G109" s="180"/>
    </row>
    <row r="110" spans="2:7" s="78" customFormat="1" ht="42.7" customHeight="1">
      <c r="B110" s="19" t="s">
        <v>102</v>
      </c>
      <c r="C110" s="29" t="s">
        <v>103</v>
      </c>
      <c r="D110" s="35" t="s">
        <v>26</v>
      </c>
      <c r="E110" s="358">
        <f>ROUNDUP(E102+(E12/200),0)</f>
        <v>38</v>
      </c>
      <c r="F110" s="105"/>
      <c r="G110" s="180"/>
    </row>
    <row r="111" spans="2:7" s="78" customFormat="1">
      <c r="B111" s="19"/>
      <c r="C111" s="20"/>
      <c r="D111" s="21"/>
      <c r="E111" s="103"/>
      <c r="F111" s="99"/>
      <c r="G111" s="180"/>
    </row>
    <row r="112" spans="2:7" s="78" customFormat="1" ht="27.7" customHeight="1">
      <c r="B112" s="19" t="s">
        <v>104</v>
      </c>
      <c r="C112" s="29" t="s">
        <v>105</v>
      </c>
      <c r="D112" s="35" t="s">
        <v>26</v>
      </c>
      <c r="E112" s="213">
        <v>4</v>
      </c>
      <c r="F112" s="105"/>
      <c r="G112" s="180"/>
    </row>
    <row r="113" spans="2:7" s="78" customFormat="1" ht="13.5" thickBot="1">
      <c r="B113" s="62"/>
      <c r="C113" s="66"/>
      <c r="D113" s="63"/>
      <c r="E113" s="69"/>
      <c r="F113" s="65"/>
      <c r="G113" s="180"/>
    </row>
    <row r="114" spans="2:7" s="78" customFormat="1" ht="15" customHeight="1" thickBot="1">
      <c r="B114" s="70"/>
      <c r="C114" s="71" t="s">
        <v>22</v>
      </c>
      <c r="D114" s="72"/>
      <c r="E114" s="72"/>
      <c r="F114" s="73"/>
      <c r="G114" s="181"/>
    </row>
    <row r="115" spans="2:7" s="78" customFormat="1" ht="15" customHeight="1">
      <c r="B115" s="349"/>
      <c r="C115" s="350"/>
      <c r="D115" s="351"/>
      <c r="E115" s="351"/>
      <c r="F115" s="352"/>
      <c r="G115" s="353"/>
    </row>
    <row r="116" spans="2:7" s="78" customFormat="1" ht="25.5">
      <c r="B116" s="19"/>
      <c r="C116" s="20" t="s">
        <v>106</v>
      </c>
      <c r="D116" s="35"/>
      <c r="E116" s="98"/>
      <c r="F116" s="105"/>
      <c r="G116" s="180"/>
    </row>
    <row r="117" spans="2:7" s="78" customFormat="1">
      <c r="B117" s="19"/>
      <c r="C117" s="20"/>
      <c r="D117" s="21"/>
      <c r="E117" s="103"/>
      <c r="F117" s="99"/>
      <c r="G117" s="180"/>
    </row>
    <row r="118" spans="2:7" s="78" customFormat="1" ht="25.5">
      <c r="B118" s="34" t="s">
        <v>107</v>
      </c>
      <c r="C118" s="112" t="s">
        <v>108</v>
      </c>
      <c r="D118" s="35"/>
      <c r="E118" s="98"/>
      <c r="F118" s="105"/>
      <c r="G118" s="180"/>
    </row>
    <row r="119" spans="2:7" s="78" customFormat="1">
      <c r="B119" s="19"/>
      <c r="C119" s="20"/>
      <c r="D119" s="21"/>
      <c r="E119" s="103"/>
      <c r="F119" s="99"/>
      <c r="G119" s="180"/>
    </row>
    <row r="120" spans="2:7" s="78" customFormat="1">
      <c r="B120" s="91" t="s">
        <v>109</v>
      </c>
      <c r="C120" s="92" t="s">
        <v>451</v>
      </c>
      <c r="D120" s="88"/>
      <c r="E120" s="98"/>
      <c r="F120" s="99"/>
      <c r="G120" s="180"/>
    </row>
    <row r="121" spans="2:7" s="78" customFormat="1">
      <c r="B121" s="19"/>
      <c r="C121" s="20"/>
      <c r="D121" s="21"/>
      <c r="E121" s="103"/>
      <c r="F121" s="99"/>
      <c r="G121" s="180"/>
    </row>
    <row r="122" spans="2:7" s="78" customFormat="1" ht="15">
      <c r="B122" s="86" t="s">
        <v>110</v>
      </c>
      <c r="C122" s="87" t="s">
        <v>120</v>
      </c>
      <c r="D122" s="88" t="s">
        <v>111</v>
      </c>
      <c r="E122" s="213">
        <f>E102*1.2*1.2*1.2</f>
        <v>24.192</v>
      </c>
      <c r="F122" s="105"/>
      <c r="G122" s="180"/>
    </row>
    <row r="123" spans="2:7" s="78" customFormat="1">
      <c r="B123" s="197"/>
      <c r="C123" s="198"/>
      <c r="D123" s="199"/>
      <c r="E123" s="200"/>
      <c r="F123" s="201"/>
      <c r="G123" s="182"/>
    </row>
    <row r="124" spans="2:7" s="78" customFormat="1">
      <c r="B124" s="338"/>
      <c r="C124" s="360" t="s">
        <v>452</v>
      </c>
      <c r="D124" s="339"/>
      <c r="E124" s="340"/>
      <c r="F124" s="341"/>
      <c r="G124" s="342"/>
    </row>
    <row r="125" spans="2:7" s="78" customFormat="1">
      <c r="B125" s="343"/>
      <c r="C125" s="344"/>
      <c r="D125" s="339"/>
      <c r="E125" s="340"/>
      <c r="F125" s="341"/>
      <c r="G125" s="342"/>
    </row>
    <row r="126" spans="2:7" s="78" customFormat="1" ht="63.75">
      <c r="B126" s="343"/>
      <c r="C126" s="360" t="s">
        <v>455</v>
      </c>
      <c r="D126" s="345"/>
      <c r="E126" s="340"/>
      <c r="F126" s="341"/>
      <c r="G126" s="342"/>
    </row>
    <row r="127" spans="2:7" s="78" customFormat="1">
      <c r="B127" s="343"/>
      <c r="C127" s="344"/>
      <c r="D127" s="339"/>
      <c r="E127" s="340"/>
      <c r="F127" s="341"/>
      <c r="G127" s="342"/>
    </row>
    <row r="128" spans="2:7" s="78" customFormat="1" ht="13.8" customHeight="1">
      <c r="B128" s="86" t="s">
        <v>453</v>
      </c>
      <c r="C128" s="347" t="s">
        <v>454</v>
      </c>
      <c r="D128" s="212" t="s">
        <v>26</v>
      </c>
      <c r="E128" s="213">
        <v>2</v>
      </c>
      <c r="F128" s="214"/>
      <c r="G128" s="214"/>
    </row>
    <row r="129" spans="2:7" s="78" customFormat="1">
      <c r="B129" s="337"/>
      <c r="C129" s="345"/>
      <c r="D129" s="345"/>
      <c r="E129" s="345"/>
      <c r="F129" s="345"/>
      <c r="G129" s="345"/>
    </row>
    <row r="130" spans="2:7" s="78" customFormat="1" ht="14.55" customHeight="1">
      <c r="B130" s="207" t="s">
        <v>356</v>
      </c>
      <c r="C130" s="208" t="s">
        <v>357</v>
      </c>
      <c r="D130" s="202"/>
      <c r="E130" s="202"/>
      <c r="F130" s="202"/>
      <c r="G130" s="209"/>
    </row>
    <row r="131" spans="2:7" s="78" customFormat="1">
      <c r="B131" s="203"/>
      <c r="C131" s="208" t="s">
        <v>358</v>
      </c>
      <c r="D131" s="202"/>
      <c r="E131" s="202"/>
      <c r="F131" s="202"/>
      <c r="G131" s="209"/>
    </row>
    <row r="132" spans="2:7" s="78" customFormat="1" ht="26.25">
      <c r="B132" s="204"/>
      <c r="C132" s="210" t="s">
        <v>359</v>
      </c>
      <c r="D132" s="205"/>
      <c r="E132" s="205"/>
      <c r="F132" s="205"/>
      <c r="G132" s="209"/>
    </row>
    <row r="133" spans="2:7" s="78" customFormat="1">
      <c r="B133" s="203"/>
      <c r="C133" s="202"/>
      <c r="D133" s="202"/>
      <c r="E133" s="202"/>
      <c r="F133" s="202"/>
      <c r="G133" s="345"/>
    </row>
    <row r="134" spans="2:7" s="78" customFormat="1">
      <c r="B134" s="203"/>
      <c r="C134" s="323" t="s">
        <v>425</v>
      </c>
      <c r="D134" s="202"/>
      <c r="E134" s="202"/>
      <c r="F134" s="202"/>
      <c r="G134" s="209"/>
    </row>
    <row r="135" spans="2:7" s="78" customFormat="1">
      <c r="B135" s="203"/>
      <c r="C135" s="206" t="s">
        <v>363</v>
      </c>
      <c r="D135" s="202"/>
      <c r="E135" s="202"/>
      <c r="F135" s="202"/>
      <c r="G135" s="209"/>
    </row>
    <row r="136" spans="2:7" s="78" customFormat="1">
      <c r="B136" s="203"/>
      <c r="C136" s="202"/>
      <c r="D136" s="202"/>
      <c r="E136" s="202"/>
      <c r="F136" s="202"/>
      <c r="G136" s="209"/>
    </row>
    <row r="137" spans="2:7" s="78" customFormat="1">
      <c r="B137" s="207" t="s">
        <v>360</v>
      </c>
      <c r="C137" s="208" t="s">
        <v>361</v>
      </c>
      <c r="D137" s="202"/>
      <c r="E137" s="202"/>
      <c r="F137" s="202"/>
      <c r="G137" s="209"/>
    </row>
    <row r="138" spans="2:7" s="78" customFormat="1">
      <c r="B138" s="211" t="s">
        <v>364</v>
      </c>
      <c r="C138" s="210" t="s">
        <v>422</v>
      </c>
      <c r="D138" s="212" t="s">
        <v>26</v>
      </c>
      <c r="E138" s="213">
        <v>5</v>
      </c>
      <c r="F138" s="214"/>
      <c r="G138" s="209"/>
    </row>
    <row r="139" spans="2:7" s="78" customFormat="1" ht="14.25">
      <c r="B139" s="207" t="s">
        <v>362</v>
      </c>
      <c r="C139" s="208" t="s">
        <v>423</v>
      </c>
      <c r="D139" s="205"/>
      <c r="E139" s="205"/>
      <c r="F139" s="205"/>
      <c r="G139" s="209"/>
    </row>
    <row r="140" spans="2:7" s="78" customFormat="1">
      <c r="B140" s="211" t="s">
        <v>365</v>
      </c>
      <c r="C140" s="210" t="s">
        <v>422</v>
      </c>
      <c r="D140" s="212" t="s">
        <v>26</v>
      </c>
      <c r="E140" s="213">
        <v>4</v>
      </c>
      <c r="F140" s="214"/>
      <c r="G140" s="209"/>
    </row>
    <row r="141" spans="2:7" s="78" customFormat="1">
      <c r="B141" s="197"/>
      <c r="C141" s="198"/>
      <c r="D141" s="199"/>
      <c r="E141" s="200"/>
      <c r="F141" s="201"/>
      <c r="G141" s="182"/>
    </row>
    <row r="142" spans="2:7" s="78" customFormat="1">
      <c r="B142" s="203"/>
      <c r="C142" s="323" t="s">
        <v>426</v>
      </c>
      <c r="D142" s="202"/>
      <c r="E142" s="202"/>
      <c r="F142" s="202"/>
      <c r="G142" s="209"/>
    </row>
    <row r="143" spans="2:7" s="78" customFormat="1">
      <c r="B143" s="203"/>
      <c r="C143" s="206" t="s">
        <v>363</v>
      </c>
      <c r="D143" s="202"/>
      <c r="E143" s="202"/>
      <c r="F143" s="202"/>
      <c r="G143" s="209"/>
    </row>
    <row r="144" spans="2:7" s="78" customFormat="1">
      <c r="B144" s="203"/>
      <c r="C144" s="202"/>
      <c r="D144" s="202"/>
      <c r="E144" s="202"/>
      <c r="F144" s="202"/>
      <c r="G144" s="209"/>
    </row>
    <row r="145" spans="2:7" s="78" customFormat="1">
      <c r="B145" s="207" t="s">
        <v>360</v>
      </c>
      <c r="C145" s="208" t="s">
        <v>424</v>
      </c>
      <c r="D145" s="202"/>
      <c r="E145" s="202"/>
      <c r="F145" s="202"/>
      <c r="G145" s="209"/>
    </row>
    <row r="146" spans="2:7" s="78" customFormat="1">
      <c r="B146" s="211" t="s">
        <v>364</v>
      </c>
      <c r="C146" s="210" t="s">
        <v>422</v>
      </c>
      <c r="D146" s="212" t="s">
        <v>26</v>
      </c>
      <c r="E146" s="213">
        <v>1</v>
      </c>
      <c r="F146" s="214"/>
      <c r="G146" s="209"/>
    </row>
    <row r="147" spans="2:7" s="78" customFormat="1" ht="14.25">
      <c r="B147" s="207" t="s">
        <v>362</v>
      </c>
      <c r="C147" s="208" t="s">
        <v>427</v>
      </c>
      <c r="D147" s="205"/>
      <c r="E147" s="205"/>
      <c r="F147" s="205"/>
      <c r="G147" s="209"/>
    </row>
    <row r="148" spans="2:7" s="78" customFormat="1">
      <c r="B148" s="211" t="s">
        <v>365</v>
      </c>
      <c r="C148" s="210" t="s">
        <v>422</v>
      </c>
      <c r="D148" s="212" t="s">
        <v>26</v>
      </c>
      <c r="E148" s="213">
        <v>10</v>
      </c>
      <c r="F148" s="214"/>
      <c r="G148" s="209"/>
    </row>
    <row r="149" spans="2:7" s="78" customFormat="1">
      <c r="B149" s="348"/>
      <c r="C149" s="202"/>
      <c r="D149" s="202"/>
      <c r="E149" s="202"/>
      <c r="F149" s="202"/>
      <c r="G149" s="202"/>
    </row>
    <row r="150" spans="2:7" s="78" customFormat="1">
      <c r="B150" s="338"/>
      <c r="C150" s="323" t="s">
        <v>456</v>
      </c>
      <c r="D150" s="354"/>
      <c r="E150" s="340"/>
      <c r="F150" s="355"/>
      <c r="G150" s="356"/>
    </row>
    <row r="151" spans="2:7" s="78" customFormat="1">
      <c r="B151" s="343"/>
      <c r="C151" s="357"/>
      <c r="D151" s="354"/>
      <c r="E151" s="340"/>
      <c r="F151" s="355"/>
      <c r="G151" s="356"/>
    </row>
    <row r="152" spans="2:7" s="78" customFormat="1" ht="26.25">
      <c r="B152" s="343" t="s">
        <v>457</v>
      </c>
      <c r="C152" s="202" t="s">
        <v>458</v>
      </c>
      <c r="D152" s="359" t="s">
        <v>26</v>
      </c>
      <c r="E152" s="358">
        <v>4</v>
      </c>
      <c r="F152" s="361"/>
      <c r="G152" s="362"/>
    </row>
    <row r="153" spans="2:7" s="78" customFormat="1">
      <c r="B153" s="348"/>
      <c r="C153" s="202"/>
      <c r="D153" s="202"/>
      <c r="E153" s="202"/>
      <c r="F153" s="202"/>
      <c r="G153" s="202"/>
    </row>
    <row r="154" spans="2:7" s="78" customFormat="1">
      <c r="B154" s="113"/>
      <c r="C154" s="114" t="s">
        <v>112</v>
      </c>
      <c r="D154" s="115"/>
      <c r="E154" s="36"/>
      <c r="F154" s="116"/>
      <c r="G154" s="202"/>
    </row>
    <row r="155" spans="2:7" s="78" customFormat="1" ht="13.9">
      <c r="B155" s="117"/>
      <c r="C155" s="118"/>
      <c r="D155" s="119"/>
      <c r="E155" s="44"/>
      <c r="F155" s="120"/>
      <c r="G155" s="183"/>
    </row>
    <row r="156" spans="2:7" s="78" customFormat="1" ht="13.9">
      <c r="B156" s="121"/>
      <c r="C156" s="122" t="s">
        <v>113</v>
      </c>
      <c r="D156" s="119"/>
      <c r="E156" s="44"/>
      <c r="F156" s="120"/>
      <c r="G156" s="183"/>
    </row>
    <row r="157" spans="2:7" s="78" customFormat="1" ht="13.9">
      <c r="B157" s="117"/>
      <c r="C157" s="118"/>
      <c r="D157" s="119"/>
      <c r="E157" s="44"/>
      <c r="F157" s="120"/>
      <c r="G157" s="183"/>
    </row>
    <row r="158" spans="2:7" s="78" customFormat="1" ht="123" customHeight="1" thickBot="1">
      <c r="B158" s="117" t="s">
        <v>114</v>
      </c>
      <c r="C158" s="346" t="s">
        <v>115</v>
      </c>
      <c r="D158" s="88" t="s">
        <v>40</v>
      </c>
      <c r="E158" s="358">
        <v>15</v>
      </c>
      <c r="F158" s="120"/>
      <c r="G158" s="183"/>
    </row>
    <row r="159" spans="2:7" ht="13.5" thickBot="1">
      <c r="B159" s="70"/>
      <c r="C159" s="71" t="s">
        <v>22</v>
      </c>
      <c r="D159" s="72"/>
      <c r="E159" s="72"/>
      <c r="F159" s="73"/>
      <c r="G159" s="181"/>
    </row>
    <row r="160" spans="2:7" ht="16.5" customHeight="1">
      <c r="G160" s="184"/>
    </row>
    <row r="161" spans="2:7">
      <c r="G161" s="184"/>
    </row>
    <row r="162" spans="2:7">
      <c r="C162" s="619"/>
      <c r="D162" s="619"/>
      <c r="E162" s="619"/>
      <c r="F162" s="619"/>
      <c r="G162" s="184"/>
    </row>
    <row r="163" spans="2:7" ht="22.05" customHeight="1">
      <c r="B163" s="123"/>
      <c r="C163" s="620" t="s">
        <v>116</v>
      </c>
      <c r="D163" s="620"/>
      <c r="E163" s="620"/>
      <c r="F163" s="620"/>
      <c r="G163" s="185"/>
    </row>
    <row r="164" spans="2:7" ht="15.4">
      <c r="B164" s="124"/>
      <c r="C164" s="621"/>
      <c r="D164" s="621"/>
      <c r="E164" s="621"/>
      <c r="F164" s="621"/>
      <c r="G164" s="186"/>
    </row>
    <row r="165" spans="2:7" ht="15.4">
      <c r="B165" s="124"/>
      <c r="C165" s="621" t="s">
        <v>29</v>
      </c>
      <c r="D165" s="621"/>
      <c r="E165" s="621"/>
      <c r="F165" s="621"/>
      <c r="G165" s="125"/>
    </row>
    <row r="166" spans="2:7" ht="15.4">
      <c r="B166" s="124"/>
      <c r="C166" s="621"/>
      <c r="D166" s="621"/>
      <c r="E166" s="621"/>
      <c r="F166" s="621"/>
      <c r="G166" s="125"/>
    </row>
    <row r="167" spans="2:7" ht="15.4">
      <c r="B167" s="124"/>
      <c r="C167" s="621" t="s">
        <v>117</v>
      </c>
      <c r="D167" s="621"/>
      <c r="E167" s="621"/>
      <c r="F167" s="621"/>
      <c r="G167" s="125"/>
    </row>
    <row r="168" spans="2:7" ht="15.4">
      <c r="B168" s="124"/>
      <c r="C168" s="621"/>
      <c r="D168" s="621"/>
      <c r="E168" s="621"/>
      <c r="F168" s="621"/>
      <c r="G168" s="125"/>
    </row>
    <row r="169" spans="2:7" ht="15.4">
      <c r="B169" s="124"/>
      <c r="C169" s="621" t="s">
        <v>31</v>
      </c>
      <c r="D169" s="621"/>
      <c r="E169" s="621"/>
      <c r="F169" s="621"/>
      <c r="G169" s="125"/>
    </row>
    <row r="170" spans="2:7" ht="15.4">
      <c r="B170" s="124"/>
      <c r="C170" s="621"/>
      <c r="D170" s="621"/>
      <c r="E170" s="621"/>
      <c r="F170" s="621"/>
      <c r="G170" s="125"/>
    </row>
    <row r="171" spans="2:7" ht="15.4">
      <c r="B171" s="124"/>
      <c r="C171" s="621" t="s">
        <v>32</v>
      </c>
      <c r="D171" s="621"/>
      <c r="E171" s="621"/>
      <c r="F171" s="621"/>
      <c r="G171" s="125"/>
    </row>
    <row r="172" spans="2:7" ht="15.4">
      <c r="B172" s="124"/>
      <c r="C172" s="624"/>
      <c r="D172" s="625"/>
      <c r="E172" s="625"/>
      <c r="F172" s="626"/>
      <c r="G172" s="125"/>
    </row>
    <row r="173" spans="2:7" ht="15.4">
      <c r="B173" s="124"/>
      <c r="C173" s="624" t="s">
        <v>118</v>
      </c>
      <c r="D173" s="625"/>
      <c r="E173" s="625"/>
      <c r="F173" s="626"/>
      <c r="G173" s="125"/>
    </row>
    <row r="174" spans="2:7" ht="15.4">
      <c r="B174" s="124"/>
      <c r="C174" s="621"/>
      <c r="D174" s="621"/>
      <c r="E174" s="621"/>
      <c r="F174" s="621"/>
      <c r="G174" s="125"/>
    </row>
    <row r="175" spans="2:7" ht="26.55" customHeight="1">
      <c r="B175" s="124"/>
      <c r="C175" s="622" t="s">
        <v>119</v>
      </c>
      <c r="D175" s="622"/>
      <c r="E175" s="622"/>
      <c r="F175" s="622"/>
      <c r="G175" s="126"/>
    </row>
    <row r="176" spans="2:7" ht="15.75" thickBot="1">
      <c r="B176" s="127"/>
      <c r="C176" s="623"/>
      <c r="D176" s="623"/>
      <c r="E176" s="623"/>
      <c r="F176" s="623"/>
      <c r="G176" s="128"/>
    </row>
    <row r="177" spans="3:6">
      <c r="C177" s="619"/>
      <c r="D177" s="619"/>
      <c r="E177" s="619"/>
      <c r="F177" s="619"/>
    </row>
    <row r="178" spans="3:6">
      <c r="C178" s="619"/>
      <c r="D178" s="619"/>
      <c r="E178" s="619"/>
      <c r="F178" s="619"/>
    </row>
  </sheetData>
  <mergeCells count="26">
    <mergeCell ref="C171:F171"/>
    <mergeCell ref="C175:F175"/>
    <mergeCell ref="C176:F176"/>
    <mergeCell ref="C177:F177"/>
    <mergeCell ref="C178:F178"/>
    <mergeCell ref="C172:F172"/>
    <mergeCell ref="C173:F173"/>
    <mergeCell ref="C174:F174"/>
    <mergeCell ref="C166:F166"/>
    <mergeCell ref="C167:F167"/>
    <mergeCell ref="C168:F168"/>
    <mergeCell ref="C169:F169"/>
    <mergeCell ref="C170:F170"/>
    <mergeCell ref="C26:E26"/>
    <mergeCell ref="C162:F162"/>
    <mergeCell ref="C163:F163"/>
    <mergeCell ref="C164:F164"/>
    <mergeCell ref="C165:F165"/>
    <mergeCell ref="B2:G2"/>
    <mergeCell ref="B3:G3"/>
    <mergeCell ref="B4:G4"/>
    <mergeCell ref="B5:G5"/>
    <mergeCell ref="B6:B7"/>
    <mergeCell ref="C6:C7"/>
    <mergeCell ref="D6:D7"/>
    <mergeCell ref="E6:E7"/>
  </mergeCells>
  <printOptions horizontalCentered="1"/>
  <pageMargins left="0.7" right="0.5" top="0.5" bottom="0.41" header="0.3" footer="0.3"/>
  <pageSetup scale="74" fitToHeight="0" orientation="portrait" r:id="rId1"/>
  <headerFooter alignWithMargins="0">
    <oddFooter>&amp;LPrepared by Tana Water Works Development Agency&amp;CPage &amp;P of &amp;N</oddFooter>
  </headerFooter>
  <rowBreaks count="5" manualBreakCount="5">
    <brk id="26" max="16383" man="1"/>
    <brk id="39" max="16383" man="1"/>
    <brk id="70" max="16383" man="1"/>
    <brk id="114" max="16383" man="1"/>
    <brk id="1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SZ266"/>
  <sheetViews>
    <sheetView view="pageBreakPreview" zoomScale="60" zoomScaleNormal="60" workbookViewId="0">
      <selection activeCell="F18" sqref="F18"/>
    </sheetView>
  </sheetViews>
  <sheetFormatPr defaultColWidth="9.19921875" defaultRowHeight="15.4"/>
  <cols>
    <col min="1" max="1" width="10.796875" style="163" customWidth="1"/>
    <col min="2" max="2" width="54.796875" style="156" customWidth="1"/>
    <col min="3" max="3" width="7" style="148" customWidth="1"/>
    <col min="4" max="4" width="9.796875" style="153" customWidth="1"/>
    <col min="5" max="5" width="14.796875" style="217" customWidth="1"/>
    <col min="6" max="6" width="23.46484375" style="215" customWidth="1"/>
    <col min="7" max="7" width="12.796875" style="170" bestFit="1" customWidth="1"/>
    <col min="8" max="8" width="15" style="145" bestFit="1" customWidth="1"/>
    <col min="9" max="10" width="9.19921875" style="145"/>
    <col min="11" max="164" width="9.19921875" style="170"/>
    <col min="165" max="165" width="10.796875" style="170" customWidth="1"/>
    <col min="166" max="166" width="51" style="170" customWidth="1"/>
    <col min="167" max="167" width="5.796875" style="170" customWidth="1"/>
    <col min="168" max="168" width="9.796875" style="170" customWidth="1"/>
    <col min="169" max="169" width="10.796875" style="170" customWidth="1"/>
    <col min="170" max="170" width="14.796875" style="170" customWidth="1"/>
    <col min="171" max="171" width="12.796875" style="170" bestFit="1" customWidth="1"/>
    <col min="172" max="172" width="15" style="170" bestFit="1" customWidth="1"/>
    <col min="173" max="420" width="9.19921875" style="170"/>
    <col min="421" max="421" width="10.796875" style="170" customWidth="1"/>
    <col min="422" max="422" width="51" style="170" customWidth="1"/>
    <col min="423" max="423" width="5.796875" style="170" customWidth="1"/>
    <col min="424" max="424" width="9.796875" style="170" customWidth="1"/>
    <col min="425" max="425" width="10.796875" style="170" customWidth="1"/>
    <col min="426" max="426" width="14.796875" style="170" customWidth="1"/>
    <col min="427" max="427" width="12.796875" style="170" bestFit="1" customWidth="1"/>
    <col min="428" max="428" width="15" style="170" bestFit="1" customWidth="1"/>
    <col min="429" max="676" width="9.19921875" style="170"/>
    <col min="677" max="677" width="10.796875" style="170" customWidth="1"/>
    <col min="678" max="678" width="51" style="170" customWidth="1"/>
    <col min="679" max="679" width="5.796875" style="170" customWidth="1"/>
    <col min="680" max="680" width="9.796875" style="170" customWidth="1"/>
    <col min="681" max="681" width="10.796875" style="170" customWidth="1"/>
    <col min="682" max="682" width="14.796875" style="170" customWidth="1"/>
    <col min="683" max="683" width="12.796875" style="170" bestFit="1" customWidth="1"/>
    <col min="684" max="684" width="15" style="170" bestFit="1" customWidth="1"/>
    <col min="685" max="932" width="9.19921875" style="170"/>
    <col min="933" max="933" width="10.796875" style="170" customWidth="1"/>
    <col min="934" max="934" width="51" style="170" customWidth="1"/>
    <col min="935" max="935" width="5.796875" style="170" customWidth="1"/>
    <col min="936" max="936" width="9.796875" style="170" customWidth="1"/>
    <col min="937" max="937" width="10.796875" style="170" customWidth="1"/>
    <col min="938" max="938" width="14.796875" style="170" customWidth="1"/>
    <col min="939" max="939" width="12.796875" style="170" bestFit="1" customWidth="1"/>
    <col min="940" max="940" width="15" style="170" bestFit="1" customWidth="1"/>
    <col min="941" max="1188" width="9.19921875" style="170"/>
    <col min="1189" max="1189" width="10.796875" style="170" customWidth="1"/>
    <col min="1190" max="1190" width="51" style="170" customWidth="1"/>
    <col min="1191" max="1191" width="5.796875" style="170" customWidth="1"/>
    <col min="1192" max="1192" width="9.796875" style="170" customWidth="1"/>
    <col min="1193" max="1193" width="10.796875" style="170" customWidth="1"/>
    <col min="1194" max="1194" width="14.796875" style="170" customWidth="1"/>
    <col min="1195" max="1195" width="12.796875" style="170" bestFit="1" customWidth="1"/>
    <col min="1196" max="1196" width="15" style="170" bestFit="1" customWidth="1"/>
    <col min="1197" max="16384" width="9.19921875" style="170"/>
  </cols>
  <sheetData>
    <row r="1" spans="1:1196" s="161" customFormat="1" ht="9" customHeight="1">
      <c r="A1" s="155"/>
      <c r="B1" s="179"/>
      <c r="C1" s="159"/>
      <c r="D1" s="159"/>
      <c r="E1" s="216"/>
      <c r="F1" s="218"/>
      <c r="H1" s="627"/>
      <c r="I1" s="627"/>
      <c r="J1" s="627"/>
    </row>
    <row r="2" spans="1:1196">
      <c r="A2" s="630" t="s">
        <v>14</v>
      </c>
      <c r="B2" s="631"/>
      <c r="C2" s="631"/>
      <c r="D2" s="631"/>
      <c r="E2" s="631"/>
      <c r="F2" s="632"/>
    </row>
    <row r="3" spans="1:1196" ht="17.55" customHeight="1">
      <c r="A3" s="633" t="s">
        <v>400</v>
      </c>
      <c r="B3" s="634"/>
      <c r="C3" s="634"/>
      <c r="D3" s="634"/>
      <c r="E3" s="634"/>
      <c r="F3" s="635"/>
    </row>
    <row r="4" spans="1:1196">
      <c r="A4" s="388"/>
      <c r="B4" s="389" t="s">
        <v>476</v>
      </c>
      <c r="C4" s="390"/>
      <c r="D4" s="390"/>
      <c r="E4" s="391"/>
      <c r="F4" s="392"/>
    </row>
    <row r="5" spans="1:1196" ht="9" customHeight="1">
      <c r="A5" s="388"/>
      <c r="B5" s="393"/>
      <c r="C5" s="173"/>
      <c r="D5" s="173"/>
      <c r="E5" s="394"/>
      <c r="F5" s="395"/>
    </row>
    <row r="6" spans="1:1196" ht="18" customHeight="1">
      <c r="A6" s="388"/>
      <c r="B6" s="628" t="s">
        <v>318</v>
      </c>
      <c r="C6" s="628"/>
      <c r="D6" s="628"/>
      <c r="E6" s="628"/>
      <c r="F6" s="629"/>
    </row>
    <row r="7" spans="1:1196" ht="12" customHeight="1" thickBot="1">
      <c r="A7" s="396"/>
      <c r="B7" s="170"/>
      <c r="D7" s="148"/>
      <c r="F7" s="397"/>
    </row>
    <row r="8" spans="1:1196" s="403" customFormat="1">
      <c r="A8" s="398" t="s">
        <v>123</v>
      </c>
      <c r="B8" s="399" t="s">
        <v>3</v>
      </c>
      <c r="C8" s="400" t="s">
        <v>124</v>
      </c>
      <c r="D8" s="400" t="s">
        <v>125</v>
      </c>
      <c r="E8" s="401" t="s">
        <v>126</v>
      </c>
      <c r="F8" s="402" t="s">
        <v>4</v>
      </c>
      <c r="H8" s="404"/>
    </row>
    <row r="9" spans="1:1196" s="403" customFormat="1" ht="15.75" thickBot="1">
      <c r="A9" s="405" t="s">
        <v>33</v>
      </c>
      <c r="B9" s="406"/>
      <c r="C9" s="407"/>
      <c r="D9" s="407"/>
      <c r="E9" s="408" t="s">
        <v>20</v>
      </c>
      <c r="F9" s="409" t="s">
        <v>20</v>
      </c>
      <c r="H9" s="404"/>
    </row>
    <row r="10" spans="1:1196" s="403" customFormat="1" ht="9" customHeight="1">
      <c r="A10" s="410"/>
      <c r="B10" s="411"/>
      <c r="C10" s="412"/>
      <c r="D10" s="412"/>
      <c r="E10" s="413"/>
      <c r="F10" s="414"/>
      <c r="H10" s="404"/>
    </row>
    <row r="11" spans="1:1196" s="403" customFormat="1">
      <c r="A11" s="415"/>
      <c r="B11" s="416" t="s">
        <v>131</v>
      </c>
      <c r="C11" s="417"/>
      <c r="D11" s="417"/>
      <c r="E11" s="418"/>
      <c r="F11" s="419"/>
      <c r="H11" s="404"/>
    </row>
    <row r="12" spans="1:1196" s="403" customFormat="1" ht="153.5" customHeight="1">
      <c r="A12" s="415"/>
      <c r="B12" s="420" t="s">
        <v>463</v>
      </c>
      <c r="C12" s="417"/>
      <c r="D12" s="417"/>
      <c r="E12" s="418"/>
      <c r="F12" s="419"/>
      <c r="H12" s="404"/>
    </row>
    <row r="13" spans="1:1196" s="403" customFormat="1" ht="9" customHeight="1">
      <c r="A13" s="415"/>
      <c r="B13" s="421"/>
      <c r="C13" s="417"/>
      <c r="D13" s="417"/>
      <c r="E13" s="418"/>
      <c r="F13" s="419"/>
      <c r="H13" s="404"/>
    </row>
    <row r="14" spans="1:1196" s="145" customFormat="1">
      <c r="A14" s="422" t="s">
        <v>132</v>
      </c>
      <c r="B14" s="423" t="s">
        <v>127</v>
      </c>
      <c r="C14" s="424"/>
      <c r="D14" s="425"/>
      <c r="E14" s="426"/>
      <c r="F14" s="427"/>
      <c r="G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c r="CA14" s="170"/>
      <c r="CB14" s="170"/>
      <c r="CC14" s="170"/>
      <c r="CD14" s="170"/>
      <c r="CE14" s="170"/>
      <c r="CF14" s="170"/>
      <c r="CG14" s="170"/>
      <c r="CH14" s="170"/>
      <c r="CI14" s="170"/>
      <c r="CJ14" s="170"/>
      <c r="CK14" s="170"/>
      <c r="CL14" s="170"/>
      <c r="CM14" s="170"/>
      <c r="CN14" s="170"/>
      <c r="CO14" s="170"/>
      <c r="CP14" s="170"/>
      <c r="CQ14" s="170"/>
      <c r="CR14" s="170"/>
      <c r="CS14" s="170"/>
      <c r="CT14" s="170"/>
      <c r="CU14" s="170"/>
      <c r="CV14" s="170"/>
      <c r="CW14" s="170"/>
      <c r="CX14" s="170"/>
      <c r="CY14" s="170"/>
      <c r="CZ14" s="170"/>
      <c r="DA14" s="170"/>
      <c r="DB14" s="170"/>
      <c r="DC14" s="170"/>
      <c r="DD14" s="170"/>
      <c r="DE14" s="170"/>
      <c r="DF14" s="170"/>
      <c r="DG14" s="170"/>
      <c r="DH14" s="170"/>
      <c r="DI14" s="170"/>
      <c r="DJ14" s="170"/>
      <c r="DK14" s="170"/>
      <c r="DL14" s="170"/>
      <c r="DM14" s="170"/>
      <c r="DN14" s="170"/>
      <c r="DO14" s="170"/>
      <c r="DP14" s="170"/>
      <c r="DQ14" s="170"/>
      <c r="DR14" s="170"/>
      <c r="DS14" s="170"/>
      <c r="DT14" s="170"/>
      <c r="DU14" s="170"/>
      <c r="DV14" s="170"/>
      <c r="DW14" s="170"/>
      <c r="DX14" s="170"/>
      <c r="DY14" s="170"/>
      <c r="DZ14" s="170"/>
      <c r="EA14" s="170"/>
      <c r="EB14" s="170"/>
      <c r="EC14" s="170"/>
      <c r="ED14" s="170"/>
      <c r="EE14" s="170"/>
      <c r="EF14" s="170"/>
      <c r="EG14" s="170"/>
      <c r="EH14" s="170"/>
      <c r="EI14" s="170"/>
      <c r="EJ14" s="170"/>
      <c r="EK14" s="170"/>
      <c r="EL14" s="170"/>
      <c r="EM14" s="170"/>
      <c r="EN14" s="170"/>
      <c r="EO14" s="170"/>
      <c r="EP14" s="170"/>
      <c r="EQ14" s="170"/>
      <c r="ER14" s="170"/>
      <c r="ES14" s="170"/>
      <c r="ET14" s="170"/>
      <c r="EU14" s="170"/>
      <c r="EV14" s="170"/>
      <c r="EW14" s="170"/>
      <c r="EX14" s="170"/>
      <c r="EY14" s="170"/>
      <c r="EZ14" s="170"/>
      <c r="FA14" s="170"/>
      <c r="FB14" s="170"/>
      <c r="FC14" s="170"/>
      <c r="FD14" s="170"/>
      <c r="FE14" s="170"/>
      <c r="FF14" s="170"/>
      <c r="FG14" s="170"/>
      <c r="FH14" s="170"/>
      <c r="FI14" s="170"/>
      <c r="FJ14" s="170"/>
      <c r="FK14" s="170"/>
      <c r="FL14" s="170"/>
      <c r="FM14" s="170"/>
      <c r="FN14" s="170"/>
      <c r="FO14" s="170"/>
      <c r="FP14" s="170"/>
      <c r="FQ14" s="170"/>
      <c r="FR14" s="170"/>
      <c r="FS14" s="170"/>
      <c r="FT14" s="170"/>
      <c r="FU14" s="170"/>
      <c r="FV14" s="170"/>
      <c r="FW14" s="170"/>
      <c r="FX14" s="170"/>
      <c r="FY14" s="170"/>
      <c r="FZ14" s="170"/>
      <c r="GA14" s="170"/>
      <c r="GB14" s="170"/>
      <c r="GC14" s="170"/>
      <c r="GD14" s="170"/>
      <c r="GE14" s="170"/>
      <c r="GF14" s="170"/>
      <c r="GG14" s="170"/>
      <c r="GH14" s="170"/>
      <c r="GI14" s="170"/>
      <c r="GJ14" s="170"/>
      <c r="GK14" s="170"/>
      <c r="GL14" s="170"/>
      <c r="GM14" s="170"/>
      <c r="GN14" s="170"/>
      <c r="GO14" s="170"/>
      <c r="GP14" s="170"/>
      <c r="GQ14" s="170"/>
      <c r="GR14" s="170"/>
      <c r="GS14" s="170"/>
      <c r="GT14" s="170"/>
      <c r="GU14" s="170"/>
      <c r="GV14" s="170"/>
      <c r="GW14" s="170"/>
      <c r="GX14" s="170"/>
      <c r="GY14" s="170"/>
      <c r="GZ14" s="170"/>
      <c r="HA14" s="170"/>
      <c r="HB14" s="170"/>
      <c r="HC14" s="170"/>
      <c r="HD14" s="170"/>
      <c r="HE14" s="170"/>
      <c r="HF14" s="170"/>
      <c r="HG14" s="170"/>
      <c r="HH14" s="170"/>
      <c r="HI14" s="170"/>
      <c r="HJ14" s="170"/>
      <c r="HK14" s="170"/>
      <c r="HL14" s="170"/>
      <c r="HM14" s="170"/>
      <c r="HN14" s="170"/>
      <c r="HO14" s="170"/>
      <c r="HP14" s="170"/>
      <c r="HQ14" s="170"/>
      <c r="HR14" s="170"/>
      <c r="HS14" s="170"/>
      <c r="HT14" s="170"/>
      <c r="HU14" s="170"/>
      <c r="HV14" s="170"/>
      <c r="HW14" s="170"/>
      <c r="HX14" s="170"/>
      <c r="HY14" s="170"/>
      <c r="HZ14" s="170"/>
      <c r="IA14" s="170"/>
      <c r="IB14" s="170"/>
      <c r="IC14" s="170"/>
      <c r="ID14" s="170"/>
      <c r="IE14" s="170"/>
      <c r="IF14" s="170"/>
      <c r="IG14" s="170"/>
      <c r="IH14" s="170"/>
      <c r="II14" s="170"/>
      <c r="IJ14" s="170"/>
      <c r="IK14" s="170"/>
      <c r="IL14" s="170"/>
      <c r="IM14" s="170"/>
      <c r="IN14" s="170"/>
      <c r="IO14" s="170"/>
      <c r="IP14" s="170"/>
      <c r="IQ14" s="170"/>
      <c r="IR14" s="170"/>
      <c r="IS14" s="170"/>
      <c r="IT14" s="170"/>
      <c r="IU14" s="170"/>
      <c r="IV14" s="170"/>
      <c r="IW14" s="170"/>
      <c r="IX14" s="170"/>
      <c r="IY14" s="170"/>
      <c r="IZ14" s="170"/>
      <c r="JA14" s="170"/>
      <c r="JB14" s="170"/>
      <c r="JC14" s="170"/>
      <c r="JD14" s="170"/>
      <c r="JE14" s="170"/>
      <c r="JF14" s="170"/>
      <c r="JG14" s="170"/>
      <c r="JH14" s="170"/>
      <c r="JI14" s="170"/>
      <c r="JJ14" s="170"/>
      <c r="JK14" s="170"/>
      <c r="JL14" s="170"/>
      <c r="JM14" s="170"/>
      <c r="JN14" s="170"/>
      <c r="JO14" s="170"/>
      <c r="JP14" s="170"/>
      <c r="JQ14" s="170"/>
      <c r="JR14" s="170"/>
      <c r="JS14" s="170"/>
      <c r="JT14" s="170"/>
      <c r="JU14" s="170"/>
      <c r="JV14" s="170"/>
      <c r="JW14" s="170"/>
      <c r="JX14" s="170"/>
      <c r="JY14" s="170"/>
      <c r="JZ14" s="170"/>
      <c r="KA14" s="170"/>
      <c r="KB14" s="170"/>
      <c r="KC14" s="170"/>
      <c r="KD14" s="170"/>
      <c r="KE14" s="170"/>
      <c r="KF14" s="170"/>
      <c r="KG14" s="170"/>
      <c r="KH14" s="170"/>
      <c r="KI14" s="170"/>
      <c r="KJ14" s="170"/>
      <c r="KK14" s="170"/>
      <c r="KL14" s="170"/>
      <c r="KM14" s="170"/>
      <c r="KN14" s="170"/>
      <c r="KO14" s="170"/>
      <c r="KP14" s="170"/>
      <c r="KQ14" s="170"/>
      <c r="KR14" s="170"/>
      <c r="KS14" s="170"/>
      <c r="KT14" s="170"/>
      <c r="KU14" s="170"/>
      <c r="KV14" s="170"/>
      <c r="KW14" s="170"/>
      <c r="KX14" s="170"/>
      <c r="KY14" s="170"/>
      <c r="KZ14" s="170"/>
      <c r="LA14" s="170"/>
      <c r="LB14" s="170"/>
      <c r="LC14" s="170"/>
      <c r="LD14" s="170"/>
      <c r="LE14" s="170"/>
      <c r="LF14" s="170"/>
      <c r="LG14" s="170"/>
      <c r="LH14" s="170"/>
      <c r="LI14" s="170"/>
      <c r="LJ14" s="170"/>
      <c r="LK14" s="170"/>
      <c r="LL14" s="170"/>
      <c r="LM14" s="170"/>
      <c r="LN14" s="170"/>
      <c r="LO14" s="170"/>
      <c r="LP14" s="170"/>
      <c r="LQ14" s="170"/>
      <c r="LR14" s="170"/>
      <c r="LS14" s="170"/>
      <c r="LT14" s="170"/>
      <c r="LU14" s="170"/>
      <c r="LV14" s="170"/>
      <c r="LW14" s="170"/>
      <c r="LX14" s="170"/>
      <c r="LY14" s="170"/>
      <c r="LZ14" s="170"/>
      <c r="MA14" s="170"/>
      <c r="MB14" s="170"/>
      <c r="MC14" s="170"/>
      <c r="MD14" s="170"/>
      <c r="ME14" s="170"/>
      <c r="MF14" s="170"/>
      <c r="MG14" s="170"/>
      <c r="MH14" s="170"/>
      <c r="MI14" s="170"/>
      <c r="MJ14" s="170"/>
      <c r="MK14" s="170"/>
      <c r="ML14" s="170"/>
      <c r="MM14" s="170"/>
      <c r="MN14" s="170"/>
      <c r="MO14" s="170"/>
      <c r="MP14" s="170"/>
      <c r="MQ14" s="170"/>
      <c r="MR14" s="170"/>
      <c r="MS14" s="170"/>
      <c r="MT14" s="170"/>
      <c r="MU14" s="170"/>
      <c r="MV14" s="170"/>
      <c r="MW14" s="170"/>
      <c r="MX14" s="170"/>
      <c r="MY14" s="170"/>
      <c r="MZ14" s="170"/>
      <c r="NA14" s="170"/>
      <c r="NB14" s="170"/>
      <c r="NC14" s="170"/>
      <c r="ND14" s="170"/>
      <c r="NE14" s="170"/>
      <c r="NF14" s="170"/>
      <c r="NG14" s="170"/>
      <c r="NH14" s="170"/>
      <c r="NI14" s="170"/>
      <c r="NJ14" s="170"/>
      <c r="NK14" s="170"/>
      <c r="NL14" s="170"/>
      <c r="NM14" s="170"/>
      <c r="NN14" s="170"/>
      <c r="NO14" s="170"/>
      <c r="NP14" s="170"/>
      <c r="NQ14" s="170"/>
      <c r="NR14" s="170"/>
      <c r="NS14" s="170"/>
      <c r="NT14" s="170"/>
      <c r="NU14" s="170"/>
      <c r="NV14" s="170"/>
      <c r="NW14" s="170"/>
      <c r="NX14" s="170"/>
      <c r="NY14" s="170"/>
      <c r="NZ14" s="170"/>
      <c r="OA14" s="170"/>
      <c r="OB14" s="170"/>
      <c r="OC14" s="170"/>
      <c r="OD14" s="170"/>
      <c r="OE14" s="170"/>
      <c r="OF14" s="170"/>
      <c r="OG14" s="170"/>
      <c r="OH14" s="170"/>
      <c r="OI14" s="170"/>
      <c r="OJ14" s="170"/>
      <c r="OK14" s="170"/>
      <c r="OL14" s="170"/>
      <c r="OM14" s="170"/>
      <c r="ON14" s="170"/>
      <c r="OO14" s="170"/>
      <c r="OP14" s="170"/>
      <c r="OQ14" s="170"/>
      <c r="OR14" s="170"/>
      <c r="OS14" s="170"/>
      <c r="OT14" s="170"/>
      <c r="OU14" s="170"/>
      <c r="OV14" s="170"/>
      <c r="OW14" s="170"/>
      <c r="OX14" s="170"/>
      <c r="OY14" s="170"/>
      <c r="OZ14" s="170"/>
      <c r="PA14" s="170"/>
      <c r="PB14" s="170"/>
      <c r="PC14" s="170"/>
      <c r="PD14" s="170"/>
      <c r="PE14" s="170"/>
      <c r="PF14" s="170"/>
      <c r="PG14" s="170"/>
      <c r="PH14" s="170"/>
      <c r="PI14" s="170"/>
      <c r="PJ14" s="170"/>
      <c r="PK14" s="170"/>
      <c r="PL14" s="170"/>
      <c r="PM14" s="170"/>
      <c r="PN14" s="170"/>
      <c r="PO14" s="170"/>
      <c r="PP14" s="170"/>
      <c r="PQ14" s="170"/>
      <c r="PR14" s="170"/>
      <c r="PS14" s="170"/>
      <c r="PT14" s="170"/>
      <c r="PU14" s="170"/>
      <c r="PV14" s="170"/>
      <c r="PW14" s="170"/>
      <c r="PX14" s="170"/>
      <c r="PY14" s="170"/>
      <c r="PZ14" s="170"/>
      <c r="QA14" s="170"/>
      <c r="QB14" s="170"/>
      <c r="QC14" s="170"/>
      <c r="QD14" s="170"/>
      <c r="QE14" s="170"/>
      <c r="QF14" s="170"/>
      <c r="QG14" s="170"/>
      <c r="QH14" s="170"/>
      <c r="QI14" s="170"/>
      <c r="QJ14" s="170"/>
      <c r="QK14" s="170"/>
      <c r="QL14" s="170"/>
      <c r="QM14" s="170"/>
      <c r="QN14" s="170"/>
      <c r="QO14" s="170"/>
      <c r="QP14" s="170"/>
      <c r="QQ14" s="170"/>
      <c r="QR14" s="170"/>
      <c r="QS14" s="170"/>
      <c r="QT14" s="170"/>
      <c r="QU14" s="170"/>
      <c r="QV14" s="170"/>
      <c r="QW14" s="170"/>
      <c r="QX14" s="170"/>
      <c r="QY14" s="170"/>
      <c r="QZ14" s="170"/>
      <c r="RA14" s="170"/>
      <c r="RB14" s="170"/>
      <c r="RC14" s="170"/>
      <c r="RD14" s="170"/>
      <c r="RE14" s="170"/>
      <c r="RF14" s="170"/>
      <c r="RG14" s="170"/>
      <c r="RH14" s="170"/>
      <c r="RI14" s="170"/>
      <c r="RJ14" s="170"/>
      <c r="RK14" s="170"/>
      <c r="RL14" s="170"/>
      <c r="RM14" s="170"/>
      <c r="RN14" s="170"/>
      <c r="RO14" s="170"/>
      <c r="RP14" s="170"/>
      <c r="RQ14" s="170"/>
      <c r="RR14" s="170"/>
      <c r="RS14" s="170"/>
      <c r="RT14" s="170"/>
      <c r="RU14" s="170"/>
      <c r="RV14" s="170"/>
      <c r="RW14" s="170"/>
      <c r="RX14" s="170"/>
      <c r="RY14" s="170"/>
      <c r="RZ14" s="170"/>
      <c r="SA14" s="170"/>
      <c r="SB14" s="170"/>
      <c r="SC14" s="170"/>
      <c r="SD14" s="170"/>
      <c r="SE14" s="170"/>
      <c r="SF14" s="170"/>
      <c r="SG14" s="170"/>
      <c r="SH14" s="170"/>
      <c r="SI14" s="170"/>
      <c r="SJ14" s="170"/>
      <c r="SK14" s="170"/>
      <c r="SL14" s="170"/>
      <c r="SM14" s="170"/>
      <c r="SN14" s="170"/>
      <c r="SO14" s="170"/>
      <c r="SP14" s="170"/>
      <c r="SQ14" s="170"/>
      <c r="SR14" s="170"/>
      <c r="SS14" s="170"/>
      <c r="ST14" s="170"/>
      <c r="SU14" s="170"/>
      <c r="SV14" s="170"/>
      <c r="SW14" s="170"/>
      <c r="SX14" s="170"/>
      <c r="SY14" s="170"/>
      <c r="SZ14" s="170"/>
      <c r="TA14" s="170"/>
      <c r="TB14" s="170"/>
      <c r="TC14" s="170"/>
      <c r="TD14" s="170"/>
      <c r="TE14" s="170"/>
      <c r="TF14" s="170"/>
      <c r="TG14" s="170"/>
      <c r="TH14" s="170"/>
      <c r="TI14" s="170"/>
      <c r="TJ14" s="170"/>
      <c r="TK14" s="170"/>
      <c r="TL14" s="170"/>
      <c r="TM14" s="170"/>
      <c r="TN14" s="170"/>
      <c r="TO14" s="170"/>
      <c r="TP14" s="170"/>
      <c r="TQ14" s="170"/>
      <c r="TR14" s="170"/>
      <c r="TS14" s="170"/>
      <c r="TT14" s="170"/>
      <c r="TU14" s="170"/>
      <c r="TV14" s="170"/>
      <c r="TW14" s="170"/>
      <c r="TX14" s="170"/>
      <c r="TY14" s="170"/>
      <c r="TZ14" s="170"/>
      <c r="UA14" s="170"/>
      <c r="UB14" s="170"/>
      <c r="UC14" s="170"/>
      <c r="UD14" s="170"/>
      <c r="UE14" s="170"/>
      <c r="UF14" s="170"/>
      <c r="UG14" s="170"/>
      <c r="UH14" s="170"/>
      <c r="UI14" s="170"/>
      <c r="UJ14" s="170"/>
      <c r="UK14" s="170"/>
      <c r="UL14" s="170"/>
      <c r="UM14" s="170"/>
      <c r="UN14" s="170"/>
      <c r="UO14" s="170"/>
      <c r="UP14" s="170"/>
      <c r="UQ14" s="170"/>
      <c r="UR14" s="170"/>
      <c r="US14" s="170"/>
      <c r="UT14" s="170"/>
      <c r="UU14" s="170"/>
      <c r="UV14" s="170"/>
      <c r="UW14" s="170"/>
      <c r="UX14" s="170"/>
      <c r="UY14" s="170"/>
      <c r="UZ14" s="170"/>
      <c r="VA14" s="170"/>
      <c r="VB14" s="170"/>
      <c r="VC14" s="170"/>
      <c r="VD14" s="170"/>
      <c r="VE14" s="170"/>
      <c r="VF14" s="170"/>
      <c r="VG14" s="170"/>
      <c r="VH14" s="170"/>
      <c r="VI14" s="170"/>
      <c r="VJ14" s="170"/>
      <c r="VK14" s="170"/>
      <c r="VL14" s="170"/>
      <c r="VM14" s="170"/>
      <c r="VN14" s="170"/>
      <c r="VO14" s="170"/>
      <c r="VP14" s="170"/>
      <c r="VQ14" s="170"/>
      <c r="VR14" s="170"/>
      <c r="VS14" s="170"/>
      <c r="VT14" s="170"/>
      <c r="VU14" s="170"/>
      <c r="VV14" s="170"/>
      <c r="VW14" s="170"/>
      <c r="VX14" s="170"/>
      <c r="VY14" s="170"/>
      <c r="VZ14" s="170"/>
      <c r="WA14" s="170"/>
      <c r="WB14" s="170"/>
      <c r="WC14" s="170"/>
      <c r="WD14" s="170"/>
      <c r="WE14" s="170"/>
      <c r="WF14" s="170"/>
      <c r="WG14" s="170"/>
      <c r="WH14" s="170"/>
      <c r="WI14" s="170"/>
      <c r="WJ14" s="170"/>
      <c r="WK14" s="170"/>
      <c r="WL14" s="170"/>
      <c r="WM14" s="170"/>
      <c r="WN14" s="170"/>
      <c r="WO14" s="170"/>
      <c r="WP14" s="170"/>
      <c r="WQ14" s="170"/>
      <c r="WR14" s="170"/>
      <c r="WS14" s="170"/>
      <c r="WT14" s="170"/>
      <c r="WU14" s="170"/>
      <c r="WV14" s="170"/>
      <c r="WW14" s="170"/>
      <c r="WX14" s="170"/>
      <c r="WY14" s="170"/>
      <c r="WZ14" s="170"/>
      <c r="XA14" s="170"/>
      <c r="XB14" s="170"/>
      <c r="XC14" s="170"/>
      <c r="XD14" s="170"/>
      <c r="XE14" s="170"/>
      <c r="XF14" s="170"/>
      <c r="XG14" s="170"/>
      <c r="XH14" s="170"/>
      <c r="XI14" s="170"/>
      <c r="XJ14" s="170"/>
      <c r="XK14" s="170"/>
      <c r="XL14" s="170"/>
      <c r="XM14" s="170"/>
      <c r="XN14" s="170"/>
      <c r="XO14" s="170"/>
      <c r="XP14" s="170"/>
      <c r="XQ14" s="170"/>
      <c r="XR14" s="170"/>
      <c r="XS14" s="170"/>
      <c r="XT14" s="170"/>
      <c r="XU14" s="170"/>
      <c r="XV14" s="170"/>
      <c r="XW14" s="170"/>
      <c r="XX14" s="170"/>
      <c r="XY14" s="170"/>
      <c r="XZ14" s="170"/>
      <c r="YA14" s="170"/>
      <c r="YB14" s="170"/>
      <c r="YC14" s="170"/>
      <c r="YD14" s="170"/>
      <c r="YE14" s="170"/>
      <c r="YF14" s="170"/>
      <c r="YG14" s="170"/>
      <c r="YH14" s="170"/>
      <c r="YI14" s="170"/>
      <c r="YJ14" s="170"/>
      <c r="YK14" s="170"/>
      <c r="YL14" s="170"/>
      <c r="YM14" s="170"/>
      <c r="YN14" s="170"/>
      <c r="YO14" s="170"/>
      <c r="YP14" s="170"/>
      <c r="YQ14" s="170"/>
      <c r="YR14" s="170"/>
      <c r="YS14" s="170"/>
      <c r="YT14" s="170"/>
      <c r="YU14" s="170"/>
      <c r="YV14" s="170"/>
      <c r="YW14" s="170"/>
      <c r="YX14" s="170"/>
      <c r="YY14" s="170"/>
      <c r="YZ14" s="170"/>
      <c r="ZA14" s="170"/>
      <c r="ZB14" s="170"/>
      <c r="ZC14" s="170"/>
      <c r="ZD14" s="170"/>
      <c r="ZE14" s="170"/>
      <c r="ZF14" s="170"/>
      <c r="ZG14" s="170"/>
      <c r="ZH14" s="170"/>
      <c r="ZI14" s="170"/>
      <c r="ZJ14" s="170"/>
      <c r="ZK14" s="170"/>
      <c r="ZL14" s="170"/>
      <c r="ZM14" s="170"/>
      <c r="ZN14" s="170"/>
      <c r="ZO14" s="170"/>
      <c r="ZP14" s="170"/>
      <c r="ZQ14" s="170"/>
      <c r="ZR14" s="170"/>
      <c r="ZS14" s="170"/>
      <c r="ZT14" s="170"/>
      <c r="ZU14" s="170"/>
      <c r="ZV14" s="170"/>
      <c r="ZW14" s="170"/>
      <c r="ZX14" s="170"/>
      <c r="ZY14" s="170"/>
      <c r="ZZ14" s="170"/>
      <c r="AAA14" s="170"/>
      <c r="AAB14" s="170"/>
      <c r="AAC14" s="170"/>
      <c r="AAD14" s="170"/>
      <c r="AAE14" s="170"/>
      <c r="AAF14" s="170"/>
      <c r="AAG14" s="170"/>
      <c r="AAH14" s="170"/>
      <c r="AAI14" s="170"/>
      <c r="AAJ14" s="170"/>
      <c r="AAK14" s="170"/>
      <c r="AAL14" s="170"/>
      <c r="AAM14" s="170"/>
      <c r="AAN14" s="170"/>
      <c r="AAO14" s="170"/>
      <c r="AAP14" s="170"/>
      <c r="AAQ14" s="170"/>
      <c r="AAR14" s="170"/>
      <c r="AAS14" s="170"/>
      <c r="AAT14" s="170"/>
      <c r="AAU14" s="170"/>
      <c r="AAV14" s="170"/>
      <c r="AAW14" s="170"/>
      <c r="AAX14" s="170"/>
      <c r="AAY14" s="170"/>
      <c r="AAZ14" s="170"/>
      <c r="ABA14" s="170"/>
      <c r="ABB14" s="170"/>
      <c r="ABC14" s="170"/>
      <c r="ABD14" s="170"/>
      <c r="ABE14" s="170"/>
      <c r="ABF14" s="170"/>
      <c r="ABG14" s="170"/>
      <c r="ABH14" s="170"/>
      <c r="ABI14" s="170"/>
      <c r="ABJ14" s="170"/>
      <c r="ABK14" s="170"/>
      <c r="ABL14" s="170"/>
      <c r="ABM14" s="170"/>
      <c r="ABN14" s="170"/>
      <c r="ABO14" s="170"/>
      <c r="ABP14" s="170"/>
      <c r="ABQ14" s="170"/>
      <c r="ABR14" s="170"/>
      <c r="ABS14" s="170"/>
      <c r="ABT14" s="170"/>
      <c r="ABU14" s="170"/>
      <c r="ABV14" s="170"/>
      <c r="ABW14" s="170"/>
      <c r="ABX14" s="170"/>
      <c r="ABY14" s="170"/>
      <c r="ABZ14" s="170"/>
      <c r="ACA14" s="170"/>
      <c r="ACB14" s="170"/>
      <c r="ACC14" s="170"/>
      <c r="ACD14" s="170"/>
      <c r="ACE14" s="170"/>
      <c r="ACF14" s="170"/>
      <c r="ACG14" s="170"/>
      <c r="ACH14" s="170"/>
      <c r="ACI14" s="170"/>
      <c r="ACJ14" s="170"/>
      <c r="ACK14" s="170"/>
      <c r="ACL14" s="170"/>
      <c r="ACM14" s="170"/>
      <c r="ACN14" s="170"/>
      <c r="ACO14" s="170"/>
      <c r="ACP14" s="170"/>
      <c r="ACQ14" s="170"/>
      <c r="ACR14" s="170"/>
      <c r="ACS14" s="170"/>
      <c r="ACT14" s="170"/>
      <c r="ACU14" s="170"/>
      <c r="ACV14" s="170"/>
      <c r="ACW14" s="170"/>
      <c r="ACX14" s="170"/>
      <c r="ACY14" s="170"/>
      <c r="ACZ14" s="170"/>
      <c r="ADA14" s="170"/>
      <c r="ADB14" s="170"/>
      <c r="ADC14" s="170"/>
      <c r="ADD14" s="170"/>
      <c r="ADE14" s="170"/>
      <c r="ADF14" s="170"/>
      <c r="ADG14" s="170"/>
      <c r="ADH14" s="170"/>
      <c r="ADI14" s="170"/>
      <c r="ADJ14" s="170"/>
      <c r="ADK14" s="170"/>
      <c r="ADL14" s="170"/>
      <c r="ADM14" s="170"/>
      <c r="ADN14" s="170"/>
      <c r="ADO14" s="170"/>
      <c r="ADP14" s="170"/>
      <c r="ADQ14" s="170"/>
      <c r="ADR14" s="170"/>
      <c r="ADS14" s="170"/>
      <c r="ADT14" s="170"/>
      <c r="ADU14" s="170"/>
      <c r="ADV14" s="170"/>
      <c r="ADW14" s="170"/>
      <c r="ADX14" s="170"/>
      <c r="ADY14" s="170"/>
      <c r="ADZ14" s="170"/>
      <c r="AEA14" s="170"/>
      <c r="AEB14" s="170"/>
      <c r="AEC14" s="170"/>
      <c r="AED14" s="170"/>
      <c r="AEE14" s="170"/>
      <c r="AEF14" s="170"/>
      <c r="AEG14" s="170"/>
      <c r="AEH14" s="170"/>
      <c r="AEI14" s="170"/>
      <c r="AEJ14" s="170"/>
      <c r="AEK14" s="170"/>
      <c r="AEL14" s="170"/>
      <c r="AEM14" s="170"/>
      <c r="AEN14" s="170"/>
      <c r="AEO14" s="170"/>
      <c r="AEP14" s="170"/>
      <c r="AEQ14" s="170"/>
      <c r="AER14" s="170"/>
      <c r="AES14" s="170"/>
      <c r="AET14" s="170"/>
      <c r="AEU14" s="170"/>
      <c r="AEV14" s="170"/>
      <c r="AEW14" s="170"/>
      <c r="AEX14" s="170"/>
      <c r="AEY14" s="170"/>
      <c r="AEZ14" s="170"/>
      <c r="AFA14" s="170"/>
      <c r="AFB14" s="170"/>
      <c r="AFC14" s="170"/>
      <c r="AFD14" s="170"/>
      <c r="AFE14" s="170"/>
      <c r="AFF14" s="170"/>
      <c r="AFG14" s="170"/>
      <c r="AFH14" s="170"/>
      <c r="AFI14" s="170"/>
      <c r="AFJ14" s="170"/>
      <c r="AFK14" s="170"/>
      <c r="AFL14" s="170"/>
      <c r="AFM14" s="170"/>
      <c r="AFN14" s="170"/>
      <c r="AFO14" s="170"/>
      <c r="AFP14" s="170"/>
      <c r="AFQ14" s="170"/>
      <c r="AFR14" s="170"/>
      <c r="AFS14" s="170"/>
      <c r="AFT14" s="170"/>
      <c r="AFU14" s="170"/>
      <c r="AFV14" s="170"/>
      <c r="AFW14" s="170"/>
      <c r="AFX14" s="170"/>
      <c r="AFY14" s="170"/>
      <c r="AFZ14" s="170"/>
      <c r="AGA14" s="170"/>
      <c r="AGB14" s="170"/>
      <c r="AGC14" s="170"/>
      <c r="AGD14" s="170"/>
      <c r="AGE14" s="170"/>
      <c r="AGF14" s="170"/>
      <c r="AGG14" s="170"/>
      <c r="AGH14" s="170"/>
      <c r="AGI14" s="170"/>
      <c r="AGJ14" s="170"/>
      <c r="AGK14" s="170"/>
      <c r="AGL14" s="170"/>
      <c r="AGM14" s="170"/>
      <c r="AGN14" s="170"/>
      <c r="AGO14" s="170"/>
      <c r="AGP14" s="170"/>
      <c r="AGQ14" s="170"/>
      <c r="AGR14" s="170"/>
      <c r="AGS14" s="170"/>
      <c r="AGT14" s="170"/>
      <c r="AGU14" s="170"/>
      <c r="AGV14" s="170"/>
      <c r="AGW14" s="170"/>
      <c r="AGX14" s="170"/>
      <c r="AGY14" s="170"/>
      <c r="AGZ14" s="170"/>
      <c r="AHA14" s="170"/>
      <c r="AHB14" s="170"/>
      <c r="AHC14" s="170"/>
      <c r="AHD14" s="170"/>
      <c r="AHE14" s="170"/>
      <c r="AHF14" s="170"/>
      <c r="AHG14" s="170"/>
      <c r="AHH14" s="170"/>
      <c r="AHI14" s="170"/>
      <c r="AHJ14" s="170"/>
      <c r="AHK14" s="170"/>
      <c r="AHL14" s="170"/>
      <c r="AHM14" s="170"/>
      <c r="AHN14" s="170"/>
      <c r="AHO14" s="170"/>
      <c r="AHP14" s="170"/>
      <c r="AHQ14" s="170"/>
      <c r="AHR14" s="170"/>
      <c r="AHS14" s="170"/>
      <c r="AHT14" s="170"/>
      <c r="AHU14" s="170"/>
      <c r="AHV14" s="170"/>
      <c r="AHW14" s="170"/>
      <c r="AHX14" s="170"/>
      <c r="AHY14" s="170"/>
      <c r="AHZ14" s="170"/>
      <c r="AIA14" s="170"/>
      <c r="AIB14" s="170"/>
      <c r="AIC14" s="170"/>
      <c r="AID14" s="170"/>
      <c r="AIE14" s="170"/>
      <c r="AIF14" s="170"/>
      <c r="AIG14" s="170"/>
      <c r="AIH14" s="170"/>
      <c r="AII14" s="170"/>
      <c r="AIJ14" s="170"/>
      <c r="AIK14" s="170"/>
      <c r="AIL14" s="170"/>
      <c r="AIM14" s="170"/>
      <c r="AIN14" s="170"/>
      <c r="AIO14" s="170"/>
      <c r="AIP14" s="170"/>
      <c r="AIQ14" s="170"/>
      <c r="AIR14" s="170"/>
      <c r="AIS14" s="170"/>
      <c r="AIT14" s="170"/>
      <c r="AIU14" s="170"/>
      <c r="AIV14" s="170"/>
      <c r="AIW14" s="170"/>
      <c r="AIX14" s="170"/>
      <c r="AIY14" s="170"/>
      <c r="AIZ14" s="170"/>
      <c r="AJA14" s="170"/>
      <c r="AJB14" s="170"/>
      <c r="AJC14" s="170"/>
      <c r="AJD14" s="170"/>
      <c r="AJE14" s="170"/>
      <c r="AJF14" s="170"/>
      <c r="AJG14" s="170"/>
      <c r="AJH14" s="170"/>
      <c r="AJI14" s="170"/>
      <c r="AJJ14" s="170"/>
      <c r="AJK14" s="170"/>
      <c r="AJL14" s="170"/>
      <c r="AJM14" s="170"/>
      <c r="AJN14" s="170"/>
      <c r="AJO14" s="170"/>
      <c r="AJP14" s="170"/>
      <c r="AJQ14" s="170"/>
      <c r="AJR14" s="170"/>
      <c r="AJS14" s="170"/>
      <c r="AJT14" s="170"/>
      <c r="AJU14" s="170"/>
      <c r="AJV14" s="170"/>
      <c r="AJW14" s="170"/>
      <c r="AJX14" s="170"/>
      <c r="AJY14" s="170"/>
      <c r="AJZ14" s="170"/>
      <c r="AKA14" s="170"/>
      <c r="AKB14" s="170"/>
      <c r="AKC14" s="170"/>
      <c r="AKD14" s="170"/>
      <c r="AKE14" s="170"/>
      <c r="AKF14" s="170"/>
      <c r="AKG14" s="170"/>
      <c r="AKH14" s="170"/>
      <c r="AKI14" s="170"/>
      <c r="AKJ14" s="170"/>
      <c r="AKK14" s="170"/>
      <c r="AKL14" s="170"/>
      <c r="AKM14" s="170"/>
      <c r="AKN14" s="170"/>
      <c r="AKO14" s="170"/>
      <c r="AKP14" s="170"/>
      <c r="AKQ14" s="170"/>
      <c r="AKR14" s="170"/>
      <c r="AKS14" s="170"/>
      <c r="AKT14" s="170"/>
      <c r="AKU14" s="170"/>
      <c r="AKV14" s="170"/>
      <c r="AKW14" s="170"/>
      <c r="AKX14" s="170"/>
      <c r="AKY14" s="170"/>
      <c r="AKZ14" s="170"/>
      <c r="ALA14" s="170"/>
      <c r="ALB14" s="170"/>
      <c r="ALC14" s="170"/>
      <c r="ALD14" s="170"/>
      <c r="ALE14" s="170"/>
      <c r="ALF14" s="170"/>
      <c r="ALG14" s="170"/>
      <c r="ALH14" s="170"/>
      <c r="ALI14" s="170"/>
      <c r="ALJ14" s="170"/>
      <c r="ALK14" s="170"/>
      <c r="ALL14" s="170"/>
      <c r="ALM14" s="170"/>
      <c r="ALN14" s="170"/>
      <c r="ALO14" s="170"/>
      <c r="ALP14" s="170"/>
      <c r="ALQ14" s="170"/>
      <c r="ALR14" s="170"/>
      <c r="ALS14" s="170"/>
      <c r="ALT14" s="170"/>
      <c r="ALU14" s="170"/>
      <c r="ALV14" s="170"/>
      <c r="ALW14" s="170"/>
      <c r="ALX14" s="170"/>
      <c r="ALY14" s="170"/>
      <c r="ALZ14" s="170"/>
      <c r="AMA14" s="170"/>
      <c r="AMB14" s="170"/>
      <c r="AMC14" s="170"/>
      <c r="AMD14" s="170"/>
      <c r="AME14" s="170"/>
      <c r="AMF14" s="170"/>
      <c r="AMG14" s="170"/>
      <c r="AMH14" s="170"/>
      <c r="AMI14" s="170"/>
      <c r="AMJ14" s="170"/>
      <c r="AMK14" s="170"/>
      <c r="AML14" s="170"/>
      <c r="AMM14" s="170"/>
      <c r="AMN14" s="170"/>
      <c r="AMO14" s="170"/>
      <c r="AMP14" s="170"/>
      <c r="AMQ14" s="170"/>
      <c r="AMR14" s="170"/>
      <c r="AMS14" s="170"/>
      <c r="AMT14" s="170"/>
      <c r="AMU14" s="170"/>
      <c r="AMV14" s="170"/>
      <c r="AMW14" s="170"/>
      <c r="AMX14" s="170"/>
      <c r="AMY14" s="170"/>
      <c r="AMZ14" s="170"/>
      <c r="ANA14" s="170"/>
      <c r="ANB14" s="170"/>
      <c r="ANC14" s="170"/>
      <c r="AND14" s="170"/>
      <c r="ANE14" s="170"/>
      <c r="ANF14" s="170"/>
      <c r="ANG14" s="170"/>
      <c r="ANH14" s="170"/>
      <c r="ANI14" s="170"/>
      <c r="ANJ14" s="170"/>
      <c r="ANK14" s="170"/>
      <c r="ANL14" s="170"/>
      <c r="ANM14" s="170"/>
      <c r="ANN14" s="170"/>
      <c r="ANO14" s="170"/>
      <c r="ANP14" s="170"/>
      <c r="ANQ14" s="170"/>
      <c r="ANR14" s="170"/>
      <c r="ANS14" s="170"/>
      <c r="ANT14" s="170"/>
      <c r="ANU14" s="170"/>
      <c r="ANV14" s="170"/>
      <c r="ANW14" s="170"/>
      <c r="ANX14" s="170"/>
      <c r="ANY14" s="170"/>
      <c r="ANZ14" s="170"/>
      <c r="AOA14" s="170"/>
      <c r="AOB14" s="170"/>
      <c r="AOC14" s="170"/>
      <c r="AOD14" s="170"/>
      <c r="AOE14" s="170"/>
      <c r="AOF14" s="170"/>
      <c r="AOG14" s="170"/>
      <c r="AOH14" s="170"/>
      <c r="AOI14" s="170"/>
      <c r="AOJ14" s="170"/>
      <c r="AOK14" s="170"/>
      <c r="AOL14" s="170"/>
      <c r="AOM14" s="170"/>
      <c r="AON14" s="170"/>
      <c r="AOO14" s="170"/>
      <c r="AOP14" s="170"/>
      <c r="AOQ14" s="170"/>
      <c r="AOR14" s="170"/>
      <c r="AOS14" s="170"/>
      <c r="AOT14" s="170"/>
      <c r="AOU14" s="170"/>
      <c r="AOV14" s="170"/>
      <c r="AOW14" s="170"/>
      <c r="AOX14" s="170"/>
      <c r="AOY14" s="170"/>
      <c r="AOZ14" s="170"/>
      <c r="APA14" s="170"/>
      <c r="APB14" s="170"/>
      <c r="APC14" s="170"/>
      <c r="APD14" s="170"/>
      <c r="APE14" s="170"/>
      <c r="APF14" s="170"/>
      <c r="APG14" s="170"/>
      <c r="APH14" s="170"/>
      <c r="API14" s="170"/>
      <c r="APJ14" s="170"/>
      <c r="APK14" s="170"/>
      <c r="APL14" s="170"/>
      <c r="APM14" s="170"/>
      <c r="APN14" s="170"/>
      <c r="APO14" s="170"/>
      <c r="APP14" s="170"/>
      <c r="APQ14" s="170"/>
      <c r="APR14" s="170"/>
      <c r="APS14" s="170"/>
      <c r="APT14" s="170"/>
      <c r="APU14" s="170"/>
      <c r="APV14" s="170"/>
      <c r="APW14" s="170"/>
      <c r="APX14" s="170"/>
      <c r="APY14" s="170"/>
      <c r="APZ14" s="170"/>
      <c r="AQA14" s="170"/>
      <c r="AQB14" s="170"/>
      <c r="AQC14" s="170"/>
      <c r="AQD14" s="170"/>
      <c r="AQE14" s="170"/>
      <c r="AQF14" s="170"/>
      <c r="AQG14" s="170"/>
      <c r="AQH14" s="170"/>
      <c r="AQI14" s="170"/>
      <c r="AQJ14" s="170"/>
      <c r="AQK14" s="170"/>
      <c r="AQL14" s="170"/>
      <c r="AQM14" s="170"/>
      <c r="AQN14" s="170"/>
      <c r="AQO14" s="170"/>
      <c r="AQP14" s="170"/>
      <c r="AQQ14" s="170"/>
      <c r="AQR14" s="170"/>
      <c r="AQS14" s="170"/>
      <c r="AQT14" s="170"/>
      <c r="AQU14" s="170"/>
      <c r="AQV14" s="170"/>
      <c r="AQW14" s="170"/>
      <c r="AQX14" s="170"/>
      <c r="AQY14" s="170"/>
      <c r="AQZ14" s="170"/>
      <c r="ARA14" s="170"/>
      <c r="ARB14" s="170"/>
      <c r="ARC14" s="170"/>
      <c r="ARD14" s="170"/>
      <c r="ARE14" s="170"/>
      <c r="ARF14" s="170"/>
      <c r="ARG14" s="170"/>
      <c r="ARH14" s="170"/>
      <c r="ARI14" s="170"/>
      <c r="ARJ14" s="170"/>
      <c r="ARK14" s="170"/>
      <c r="ARL14" s="170"/>
      <c r="ARM14" s="170"/>
      <c r="ARN14" s="170"/>
      <c r="ARO14" s="170"/>
      <c r="ARP14" s="170"/>
      <c r="ARQ14" s="170"/>
      <c r="ARR14" s="170"/>
      <c r="ARS14" s="170"/>
      <c r="ART14" s="170"/>
      <c r="ARU14" s="170"/>
      <c r="ARV14" s="170"/>
      <c r="ARW14" s="170"/>
      <c r="ARX14" s="170"/>
      <c r="ARY14" s="170"/>
      <c r="ARZ14" s="170"/>
      <c r="ASA14" s="170"/>
      <c r="ASB14" s="170"/>
      <c r="ASC14" s="170"/>
      <c r="ASD14" s="170"/>
      <c r="ASE14" s="170"/>
      <c r="ASF14" s="170"/>
      <c r="ASG14" s="170"/>
      <c r="ASH14" s="170"/>
      <c r="ASI14" s="170"/>
      <c r="ASJ14" s="170"/>
      <c r="ASK14" s="170"/>
      <c r="ASL14" s="170"/>
      <c r="ASM14" s="170"/>
      <c r="ASN14" s="170"/>
      <c r="ASO14" s="170"/>
      <c r="ASP14" s="170"/>
      <c r="ASQ14" s="170"/>
      <c r="ASR14" s="170"/>
      <c r="ASS14" s="170"/>
      <c r="AST14" s="170"/>
      <c r="ASU14" s="170"/>
      <c r="ASV14" s="170"/>
      <c r="ASW14" s="170"/>
      <c r="ASX14" s="170"/>
      <c r="ASY14" s="170"/>
      <c r="ASZ14" s="170"/>
    </row>
    <row r="15" spans="1:1196" s="145" customFormat="1" ht="9" customHeight="1">
      <c r="A15" s="415"/>
      <c r="B15" s="428"/>
      <c r="C15" s="424"/>
      <c r="D15" s="425"/>
      <c r="E15" s="426"/>
      <c r="F15" s="427"/>
      <c r="G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c r="DL15" s="170"/>
      <c r="DM15" s="170"/>
      <c r="DN15" s="170"/>
      <c r="DO15" s="170"/>
      <c r="DP15" s="170"/>
      <c r="DQ15" s="170"/>
      <c r="DR15" s="170"/>
      <c r="DS15" s="170"/>
      <c r="DT15" s="170"/>
      <c r="DU15" s="170"/>
      <c r="DV15" s="170"/>
      <c r="DW15" s="170"/>
      <c r="DX15" s="170"/>
      <c r="DY15" s="170"/>
      <c r="DZ15" s="170"/>
      <c r="EA15" s="170"/>
      <c r="EB15" s="170"/>
      <c r="EC15" s="170"/>
      <c r="ED15" s="170"/>
      <c r="EE15" s="170"/>
      <c r="EF15" s="170"/>
      <c r="EG15" s="170"/>
      <c r="EH15" s="170"/>
      <c r="EI15" s="170"/>
      <c r="EJ15" s="170"/>
      <c r="EK15" s="170"/>
      <c r="EL15" s="170"/>
      <c r="EM15" s="170"/>
      <c r="EN15" s="170"/>
      <c r="EO15" s="170"/>
      <c r="EP15" s="170"/>
      <c r="EQ15" s="170"/>
      <c r="ER15" s="170"/>
      <c r="ES15" s="170"/>
      <c r="ET15" s="170"/>
      <c r="EU15" s="170"/>
      <c r="EV15" s="170"/>
      <c r="EW15" s="170"/>
      <c r="EX15" s="170"/>
      <c r="EY15" s="170"/>
      <c r="EZ15" s="170"/>
      <c r="FA15" s="170"/>
      <c r="FB15" s="170"/>
      <c r="FC15" s="170"/>
      <c r="FD15" s="170"/>
      <c r="FE15" s="170"/>
      <c r="FF15" s="170"/>
      <c r="FG15" s="170"/>
      <c r="FH15" s="170"/>
      <c r="FI15" s="170"/>
      <c r="FJ15" s="170"/>
      <c r="FK15" s="170"/>
      <c r="FL15" s="170"/>
      <c r="FM15" s="170"/>
      <c r="FN15" s="170"/>
      <c r="FO15" s="170"/>
      <c r="FP15" s="170"/>
      <c r="FQ15" s="170"/>
      <c r="FR15" s="170"/>
      <c r="FS15" s="170"/>
      <c r="FT15" s="170"/>
      <c r="FU15" s="170"/>
      <c r="FV15" s="170"/>
      <c r="FW15" s="170"/>
      <c r="FX15" s="170"/>
      <c r="FY15" s="170"/>
      <c r="FZ15" s="170"/>
      <c r="GA15" s="170"/>
      <c r="GB15" s="170"/>
      <c r="GC15" s="170"/>
      <c r="GD15" s="170"/>
      <c r="GE15" s="170"/>
      <c r="GF15" s="170"/>
      <c r="GG15" s="170"/>
      <c r="GH15" s="170"/>
      <c r="GI15" s="170"/>
      <c r="GJ15" s="170"/>
      <c r="GK15" s="170"/>
      <c r="GL15" s="170"/>
      <c r="GM15" s="170"/>
      <c r="GN15" s="170"/>
      <c r="GO15" s="170"/>
      <c r="GP15" s="170"/>
      <c r="GQ15" s="170"/>
      <c r="GR15" s="170"/>
      <c r="GS15" s="170"/>
      <c r="GT15" s="170"/>
      <c r="GU15" s="170"/>
      <c r="GV15" s="170"/>
      <c r="GW15" s="170"/>
      <c r="GX15" s="170"/>
      <c r="GY15" s="170"/>
      <c r="GZ15" s="170"/>
      <c r="HA15" s="170"/>
      <c r="HB15" s="170"/>
      <c r="HC15" s="170"/>
      <c r="HD15" s="170"/>
      <c r="HE15" s="170"/>
      <c r="HF15" s="170"/>
      <c r="HG15" s="170"/>
      <c r="HH15" s="170"/>
      <c r="HI15" s="170"/>
      <c r="HJ15" s="170"/>
      <c r="HK15" s="170"/>
      <c r="HL15" s="170"/>
      <c r="HM15" s="170"/>
      <c r="HN15" s="170"/>
      <c r="HO15" s="170"/>
      <c r="HP15" s="170"/>
      <c r="HQ15" s="170"/>
      <c r="HR15" s="170"/>
      <c r="HS15" s="170"/>
      <c r="HT15" s="170"/>
      <c r="HU15" s="170"/>
      <c r="HV15" s="170"/>
      <c r="HW15" s="170"/>
      <c r="HX15" s="170"/>
      <c r="HY15" s="170"/>
      <c r="HZ15" s="170"/>
      <c r="IA15" s="170"/>
      <c r="IB15" s="170"/>
      <c r="IC15" s="170"/>
      <c r="ID15" s="170"/>
      <c r="IE15" s="170"/>
      <c r="IF15" s="170"/>
      <c r="IG15" s="170"/>
      <c r="IH15" s="170"/>
      <c r="II15" s="170"/>
      <c r="IJ15" s="170"/>
      <c r="IK15" s="170"/>
      <c r="IL15" s="170"/>
      <c r="IM15" s="170"/>
      <c r="IN15" s="170"/>
      <c r="IO15" s="170"/>
      <c r="IP15" s="170"/>
      <c r="IQ15" s="170"/>
      <c r="IR15" s="170"/>
      <c r="IS15" s="170"/>
      <c r="IT15" s="170"/>
      <c r="IU15" s="170"/>
      <c r="IV15" s="170"/>
      <c r="IW15" s="170"/>
      <c r="IX15" s="170"/>
      <c r="IY15" s="170"/>
      <c r="IZ15" s="170"/>
      <c r="JA15" s="170"/>
      <c r="JB15" s="170"/>
      <c r="JC15" s="170"/>
      <c r="JD15" s="170"/>
      <c r="JE15" s="170"/>
      <c r="JF15" s="170"/>
      <c r="JG15" s="170"/>
      <c r="JH15" s="170"/>
      <c r="JI15" s="170"/>
      <c r="JJ15" s="170"/>
      <c r="JK15" s="170"/>
      <c r="JL15" s="170"/>
      <c r="JM15" s="170"/>
      <c r="JN15" s="170"/>
      <c r="JO15" s="170"/>
      <c r="JP15" s="170"/>
      <c r="JQ15" s="170"/>
      <c r="JR15" s="170"/>
      <c r="JS15" s="170"/>
      <c r="JT15" s="170"/>
      <c r="JU15" s="170"/>
      <c r="JV15" s="170"/>
      <c r="JW15" s="170"/>
      <c r="JX15" s="170"/>
      <c r="JY15" s="170"/>
      <c r="JZ15" s="170"/>
      <c r="KA15" s="170"/>
      <c r="KB15" s="170"/>
      <c r="KC15" s="170"/>
      <c r="KD15" s="170"/>
      <c r="KE15" s="170"/>
      <c r="KF15" s="170"/>
      <c r="KG15" s="170"/>
      <c r="KH15" s="170"/>
      <c r="KI15" s="170"/>
      <c r="KJ15" s="170"/>
      <c r="KK15" s="170"/>
      <c r="KL15" s="170"/>
      <c r="KM15" s="170"/>
      <c r="KN15" s="170"/>
      <c r="KO15" s="170"/>
      <c r="KP15" s="170"/>
      <c r="KQ15" s="170"/>
      <c r="KR15" s="170"/>
      <c r="KS15" s="170"/>
      <c r="KT15" s="170"/>
      <c r="KU15" s="170"/>
      <c r="KV15" s="170"/>
      <c r="KW15" s="170"/>
      <c r="KX15" s="170"/>
      <c r="KY15" s="170"/>
      <c r="KZ15" s="170"/>
      <c r="LA15" s="170"/>
      <c r="LB15" s="170"/>
      <c r="LC15" s="170"/>
      <c r="LD15" s="170"/>
      <c r="LE15" s="170"/>
      <c r="LF15" s="170"/>
      <c r="LG15" s="170"/>
      <c r="LH15" s="170"/>
      <c r="LI15" s="170"/>
      <c r="LJ15" s="170"/>
      <c r="LK15" s="170"/>
      <c r="LL15" s="170"/>
      <c r="LM15" s="170"/>
      <c r="LN15" s="170"/>
      <c r="LO15" s="170"/>
      <c r="LP15" s="170"/>
      <c r="LQ15" s="170"/>
      <c r="LR15" s="170"/>
      <c r="LS15" s="170"/>
      <c r="LT15" s="170"/>
      <c r="LU15" s="170"/>
      <c r="LV15" s="170"/>
      <c r="LW15" s="170"/>
      <c r="LX15" s="170"/>
      <c r="LY15" s="170"/>
      <c r="LZ15" s="170"/>
      <c r="MA15" s="170"/>
      <c r="MB15" s="170"/>
      <c r="MC15" s="170"/>
      <c r="MD15" s="170"/>
      <c r="ME15" s="170"/>
      <c r="MF15" s="170"/>
      <c r="MG15" s="170"/>
      <c r="MH15" s="170"/>
      <c r="MI15" s="170"/>
      <c r="MJ15" s="170"/>
      <c r="MK15" s="170"/>
      <c r="ML15" s="170"/>
      <c r="MM15" s="170"/>
      <c r="MN15" s="170"/>
      <c r="MO15" s="170"/>
      <c r="MP15" s="170"/>
      <c r="MQ15" s="170"/>
      <c r="MR15" s="170"/>
      <c r="MS15" s="170"/>
      <c r="MT15" s="170"/>
      <c r="MU15" s="170"/>
      <c r="MV15" s="170"/>
      <c r="MW15" s="170"/>
      <c r="MX15" s="170"/>
      <c r="MY15" s="170"/>
      <c r="MZ15" s="170"/>
      <c r="NA15" s="170"/>
      <c r="NB15" s="170"/>
      <c r="NC15" s="170"/>
      <c r="ND15" s="170"/>
      <c r="NE15" s="170"/>
      <c r="NF15" s="170"/>
      <c r="NG15" s="170"/>
      <c r="NH15" s="170"/>
      <c r="NI15" s="170"/>
      <c r="NJ15" s="170"/>
      <c r="NK15" s="170"/>
      <c r="NL15" s="170"/>
      <c r="NM15" s="170"/>
      <c r="NN15" s="170"/>
      <c r="NO15" s="170"/>
      <c r="NP15" s="170"/>
      <c r="NQ15" s="170"/>
      <c r="NR15" s="170"/>
      <c r="NS15" s="170"/>
      <c r="NT15" s="170"/>
      <c r="NU15" s="170"/>
      <c r="NV15" s="170"/>
      <c r="NW15" s="170"/>
      <c r="NX15" s="170"/>
      <c r="NY15" s="170"/>
      <c r="NZ15" s="170"/>
      <c r="OA15" s="170"/>
      <c r="OB15" s="170"/>
      <c r="OC15" s="170"/>
      <c r="OD15" s="170"/>
      <c r="OE15" s="170"/>
      <c r="OF15" s="170"/>
      <c r="OG15" s="170"/>
      <c r="OH15" s="170"/>
      <c r="OI15" s="170"/>
      <c r="OJ15" s="170"/>
      <c r="OK15" s="170"/>
      <c r="OL15" s="170"/>
      <c r="OM15" s="170"/>
      <c r="ON15" s="170"/>
      <c r="OO15" s="170"/>
      <c r="OP15" s="170"/>
      <c r="OQ15" s="170"/>
      <c r="OR15" s="170"/>
      <c r="OS15" s="170"/>
      <c r="OT15" s="170"/>
      <c r="OU15" s="170"/>
      <c r="OV15" s="170"/>
      <c r="OW15" s="170"/>
      <c r="OX15" s="170"/>
      <c r="OY15" s="170"/>
      <c r="OZ15" s="170"/>
      <c r="PA15" s="170"/>
      <c r="PB15" s="170"/>
      <c r="PC15" s="170"/>
      <c r="PD15" s="170"/>
      <c r="PE15" s="170"/>
      <c r="PF15" s="170"/>
      <c r="PG15" s="170"/>
      <c r="PH15" s="170"/>
      <c r="PI15" s="170"/>
      <c r="PJ15" s="170"/>
      <c r="PK15" s="170"/>
      <c r="PL15" s="170"/>
      <c r="PM15" s="170"/>
      <c r="PN15" s="170"/>
      <c r="PO15" s="170"/>
      <c r="PP15" s="170"/>
      <c r="PQ15" s="170"/>
      <c r="PR15" s="170"/>
      <c r="PS15" s="170"/>
      <c r="PT15" s="170"/>
      <c r="PU15" s="170"/>
      <c r="PV15" s="170"/>
      <c r="PW15" s="170"/>
      <c r="PX15" s="170"/>
      <c r="PY15" s="170"/>
      <c r="PZ15" s="170"/>
      <c r="QA15" s="170"/>
      <c r="QB15" s="170"/>
      <c r="QC15" s="170"/>
      <c r="QD15" s="170"/>
      <c r="QE15" s="170"/>
      <c r="QF15" s="170"/>
      <c r="QG15" s="170"/>
      <c r="QH15" s="170"/>
      <c r="QI15" s="170"/>
      <c r="QJ15" s="170"/>
      <c r="QK15" s="170"/>
      <c r="QL15" s="170"/>
      <c r="QM15" s="170"/>
      <c r="QN15" s="170"/>
      <c r="QO15" s="170"/>
      <c r="QP15" s="170"/>
      <c r="QQ15" s="170"/>
      <c r="QR15" s="170"/>
      <c r="QS15" s="170"/>
      <c r="QT15" s="170"/>
      <c r="QU15" s="170"/>
      <c r="QV15" s="170"/>
      <c r="QW15" s="170"/>
      <c r="QX15" s="170"/>
      <c r="QY15" s="170"/>
      <c r="QZ15" s="170"/>
      <c r="RA15" s="170"/>
      <c r="RB15" s="170"/>
      <c r="RC15" s="170"/>
      <c r="RD15" s="170"/>
      <c r="RE15" s="170"/>
      <c r="RF15" s="170"/>
      <c r="RG15" s="170"/>
      <c r="RH15" s="170"/>
      <c r="RI15" s="170"/>
      <c r="RJ15" s="170"/>
      <c r="RK15" s="170"/>
      <c r="RL15" s="170"/>
      <c r="RM15" s="170"/>
      <c r="RN15" s="170"/>
      <c r="RO15" s="170"/>
      <c r="RP15" s="170"/>
      <c r="RQ15" s="170"/>
      <c r="RR15" s="170"/>
      <c r="RS15" s="170"/>
      <c r="RT15" s="170"/>
      <c r="RU15" s="170"/>
      <c r="RV15" s="170"/>
      <c r="RW15" s="170"/>
      <c r="RX15" s="170"/>
      <c r="RY15" s="170"/>
      <c r="RZ15" s="170"/>
      <c r="SA15" s="170"/>
      <c r="SB15" s="170"/>
      <c r="SC15" s="170"/>
      <c r="SD15" s="170"/>
      <c r="SE15" s="170"/>
      <c r="SF15" s="170"/>
      <c r="SG15" s="170"/>
      <c r="SH15" s="170"/>
      <c r="SI15" s="170"/>
      <c r="SJ15" s="170"/>
      <c r="SK15" s="170"/>
      <c r="SL15" s="170"/>
      <c r="SM15" s="170"/>
      <c r="SN15" s="170"/>
      <c r="SO15" s="170"/>
      <c r="SP15" s="170"/>
      <c r="SQ15" s="170"/>
      <c r="SR15" s="170"/>
      <c r="SS15" s="170"/>
      <c r="ST15" s="170"/>
      <c r="SU15" s="170"/>
      <c r="SV15" s="170"/>
      <c r="SW15" s="170"/>
      <c r="SX15" s="170"/>
      <c r="SY15" s="170"/>
      <c r="SZ15" s="170"/>
      <c r="TA15" s="170"/>
      <c r="TB15" s="170"/>
      <c r="TC15" s="170"/>
      <c r="TD15" s="170"/>
      <c r="TE15" s="170"/>
      <c r="TF15" s="170"/>
      <c r="TG15" s="170"/>
      <c r="TH15" s="170"/>
      <c r="TI15" s="170"/>
      <c r="TJ15" s="170"/>
      <c r="TK15" s="170"/>
      <c r="TL15" s="170"/>
      <c r="TM15" s="170"/>
      <c r="TN15" s="170"/>
      <c r="TO15" s="170"/>
      <c r="TP15" s="170"/>
      <c r="TQ15" s="170"/>
      <c r="TR15" s="170"/>
      <c r="TS15" s="170"/>
      <c r="TT15" s="170"/>
      <c r="TU15" s="170"/>
      <c r="TV15" s="170"/>
      <c r="TW15" s="170"/>
      <c r="TX15" s="170"/>
      <c r="TY15" s="170"/>
      <c r="TZ15" s="170"/>
      <c r="UA15" s="170"/>
      <c r="UB15" s="170"/>
      <c r="UC15" s="170"/>
      <c r="UD15" s="170"/>
      <c r="UE15" s="170"/>
      <c r="UF15" s="170"/>
      <c r="UG15" s="170"/>
      <c r="UH15" s="170"/>
      <c r="UI15" s="170"/>
      <c r="UJ15" s="170"/>
      <c r="UK15" s="170"/>
      <c r="UL15" s="170"/>
      <c r="UM15" s="170"/>
      <c r="UN15" s="170"/>
      <c r="UO15" s="170"/>
      <c r="UP15" s="170"/>
      <c r="UQ15" s="170"/>
      <c r="UR15" s="170"/>
      <c r="US15" s="170"/>
      <c r="UT15" s="170"/>
      <c r="UU15" s="170"/>
      <c r="UV15" s="170"/>
      <c r="UW15" s="170"/>
      <c r="UX15" s="170"/>
      <c r="UY15" s="170"/>
      <c r="UZ15" s="170"/>
      <c r="VA15" s="170"/>
      <c r="VB15" s="170"/>
      <c r="VC15" s="170"/>
      <c r="VD15" s="170"/>
      <c r="VE15" s="170"/>
      <c r="VF15" s="170"/>
      <c r="VG15" s="170"/>
      <c r="VH15" s="170"/>
      <c r="VI15" s="170"/>
      <c r="VJ15" s="170"/>
      <c r="VK15" s="170"/>
      <c r="VL15" s="170"/>
      <c r="VM15" s="170"/>
      <c r="VN15" s="170"/>
      <c r="VO15" s="170"/>
      <c r="VP15" s="170"/>
      <c r="VQ15" s="170"/>
      <c r="VR15" s="170"/>
      <c r="VS15" s="170"/>
      <c r="VT15" s="170"/>
      <c r="VU15" s="170"/>
      <c r="VV15" s="170"/>
      <c r="VW15" s="170"/>
      <c r="VX15" s="170"/>
      <c r="VY15" s="170"/>
      <c r="VZ15" s="170"/>
      <c r="WA15" s="170"/>
      <c r="WB15" s="170"/>
      <c r="WC15" s="170"/>
      <c r="WD15" s="170"/>
      <c r="WE15" s="170"/>
      <c r="WF15" s="170"/>
      <c r="WG15" s="170"/>
      <c r="WH15" s="170"/>
      <c r="WI15" s="170"/>
      <c r="WJ15" s="170"/>
      <c r="WK15" s="170"/>
      <c r="WL15" s="170"/>
      <c r="WM15" s="170"/>
      <c r="WN15" s="170"/>
      <c r="WO15" s="170"/>
      <c r="WP15" s="170"/>
      <c r="WQ15" s="170"/>
      <c r="WR15" s="170"/>
      <c r="WS15" s="170"/>
      <c r="WT15" s="170"/>
      <c r="WU15" s="170"/>
      <c r="WV15" s="170"/>
      <c r="WW15" s="170"/>
      <c r="WX15" s="170"/>
      <c r="WY15" s="170"/>
      <c r="WZ15" s="170"/>
      <c r="XA15" s="170"/>
      <c r="XB15" s="170"/>
      <c r="XC15" s="170"/>
      <c r="XD15" s="170"/>
      <c r="XE15" s="170"/>
      <c r="XF15" s="170"/>
      <c r="XG15" s="170"/>
      <c r="XH15" s="170"/>
      <c r="XI15" s="170"/>
      <c r="XJ15" s="170"/>
      <c r="XK15" s="170"/>
      <c r="XL15" s="170"/>
      <c r="XM15" s="170"/>
      <c r="XN15" s="170"/>
      <c r="XO15" s="170"/>
      <c r="XP15" s="170"/>
      <c r="XQ15" s="170"/>
      <c r="XR15" s="170"/>
      <c r="XS15" s="170"/>
      <c r="XT15" s="170"/>
      <c r="XU15" s="170"/>
      <c r="XV15" s="170"/>
      <c r="XW15" s="170"/>
      <c r="XX15" s="170"/>
      <c r="XY15" s="170"/>
      <c r="XZ15" s="170"/>
      <c r="YA15" s="170"/>
      <c r="YB15" s="170"/>
      <c r="YC15" s="170"/>
      <c r="YD15" s="170"/>
      <c r="YE15" s="170"/>
      <c r="YF15" s="170"/>
      <c r="YG15" s="170"/>
      <c r="YH15" s="170"/>
      <c r="YI15" s="170"/>
      <c r="YJ15" s="170"/>
      <c r="YK15" s="170"/>
      <c r="YL15" s="170"/>
      <c r="YM15" s="170"/>
      <c r="YN15" s="170"/>
      <c r="YO15" s="170"/>
      <c r="YP15" s="170"/>
      <c r="YQ15" s="170"/>
      <c r="YR15" s="170"/>
      <c r="YS15" s="170"/>
      <c r="YT15" s="170"/>
      <c r="YU15" s="170"/>
      <c r="YV15" s="170"/>
      <c r="YW15" s="170"/>
      <c r="YX15" s="170"/>
      <c r="YY15" s="170"/>
      <c r="YZ15" s="170"/>
      <c r="ZA15" s="170"/>
      <c r="ZB15" s="170"/>
      <c r="ZC15" s="170"/>
      <c r="ZD15" s="170"/>
      <c r="ZE15" s="170"/>
      <c r="ZF15" s="170"/>
      <c r="ZG15" s="170"/>
      <c r="ZH15" s="170"/>
      <c r="ZI15" s="170"/>
      <c r="ZJ15" s="170"/>
      <c r="ZK15" s="170"/>
      <c r="ZL15" s="170"/>
      <c r="ZM15" s="170"/>
      <c r="ZN15" s="170"/>
      <c r="ZO15" s="170"/>
      <c r="ZP15" s="170"/>
      <c r="ZQ15" s="170"/>
      <c r="ZR15" s="170"/>
      <c r="ZS15" s="170"/>
      <c r="ZT15" s="170"/>
      <c r="ZU15" s="170"/>
      <c r="ZV15" s="170"/>
      <c r="ZW15" s="170"/>
      <c r="ZX15" s="170"/>
      <c r="ZY15" s="170"/>
      <c r="ZZ15" s="170"/>
      <c r="AAA15" s="170"/>
      <c r="AAB15" s="170"/>
      <c r="AAC15" s="170"/>
      <c r="AAD15" s="170"/>
      <c r="AAE15" s="170"/>
      <c r="AAF15" s="170"/>
      <c r="AAG15" s="170"/>
      <c r="AAH15" s="170"/>
      <c r="AAI15" s="170"/>
      <c r="AAJ15" s="170"/>
      <c r="AAK15" s="170"/>
      <c r="AAL15" s="170"/>
      <c r="AAM15" s="170"/>
      <c r="AAN15" s="170"/>
      <c r="AAO15" s="170"/>
      <c r="AAP15" s="170"/>
      <c r="AAQ15" s="170"/>
      <c r="AAR15" s="170"/>
      <c r="AAS15" s="170"/>
      <c r="AAT15" s="170"/>
      <c r="AAU15" s="170"/>
      <c r="AAV15" s="170"/>
      <c r="AAW15" s="170"/>
      <c r="AAX15" s="170"/>
      <c r="AAY15" s="170"/>
      <c r="AAZ15" s="170"/>
      <c r="ABA15" s="170"/>
      <c r="ABB15" s="170"/>
      <c r="ABC15" s="170"/>
      <c r="ABD15" s="170"/>
      <c r="ABE15" s="170"/>
      <c r="ABF15" s="170"/>
      <c r="ABG15" s="170"/>
      <c r="ABH15" s="170"/>
      <c r="ABI15" s="170"/>
      <c r="ABJ15" s="170"/>
      <c r="ABK15" s="170"/>
      <c r="ABL15" s="170"/>
      <c r="ABM15" s="170"/>
      <c r="ABN15" s="170"/>
      <c r="ABO15" s="170"/>
      <c r="ABP15" s="170"/>
      <c r="ABQ15" s="170"/>
      <c r="ABR15" s="170"/>
      <c r="ABS15" s="170"/>
      <c r="ABT15" s="170"/>
      <c r="ABU15" s="170"/>
      <c r="ABV15" s="170"/>
      <c r="ABW15" s="170"/>
      <c r="ABX15" s="170"/>
      <c r="ABY15" s="170"/>
      <c r="ABZ15" s="170"/>
      <c r="ACA15" s="170"/>
      <c r="ACB15" s="170"/>
      <c r="ACC15" s="170"/>
      <c r="ACD15" s="170"/>
      <c r="ACE15" s="170"/>
      <c r="ACF15" s="170"/>
      <c r="ACG15" s="170"/>
      <c r="ACH15" s="170"/>
      <c r="ACI15" s="170"/>
      <c r="ACJ15" s="170"/>
      <c r="ACK15" s="170"/>
      <c r="ACL15" s="170"/>
      <c r="ACM15" s="170"/>
      <c r="ACN15" s="170"/>
      <c r="ACO15" s="170"/>
      <c r="ACP15" s="170"/>
      <c r="ACQ15" s="170"/>
      <c r="ACR15" s="170"/>
      <c r="ACS15" s="170"/>
      <c r="ACT15" s="170"/>
      <c r="ACU15" s="170"/>
      <c r="ACV15" s="170"/>
      <c r="ACW15" s="170"/>
      <c r="ACX15" s="170"/>
      <c r="ACY15" s="170"/>
      <c r="ACZ15" s="170"/>
      <c r="ADA15" s="170"/>
      <c r="ADB15" s="170"/>
      <c r="ADC15" s="170"/>
      <c r="ADD15" s="170"/>
      <c r="ADE15" s="170"/>
      <c r="ADF15" s="170"/>
      <c r="ADG15" s="170"/>
      <c r="ADH15" s="170"/>
      <c r="ADI15" s="170"/>
      <c r="ADJ15" s="170"/>
      <c r="ADK15" s="170"/>
      <c r="ADL15" s="170"/>
      <c r="ADM15" s="170"/>
      <c r="ADN15" s="170"/>
      <c r="ADO15" s="170"/>
      <c r="ADP15" s="170"/>
      <c r="ADQ15" s="170"/>
      <c r="ADR15" s="170"/>
      <c r="ADS15" s="170"/>
      <c r="ADT15" s="170"/>
      <c r="ADU15" s="170"/>
      <c r="ADV15" s="170"/>
      <c r="ADW15" s="170"/>
      <c r="ADX15" s="170"/>
      <c r="ADY15" s="170"/>
      <c r="ADZ15" s="170"/>
      <c r="AEA15" s="170"/>
      <c r="AEB15" s="170"/>
      <c r="AEC15" s="170"/>
      <c r="AED15" s="170"/>
      <c r="AEE15" s="170"/>
      <c r="AEF15" s="170"/>
      <c r="AEG15" s="170"/>
      <c r="AEH15" s="170"/>
      <c r="AEI15" s="170"/>
      <c r="AEJ15" s="170"/>
      <c r="AEK15" s="170"/>
      <c r="AEL15" s="170"/>
      <c r="AEM15" s="170"/>
      <c r="AEN15" s="170"/>
      <c r="AEO15" s="170"/>
      <c r="AEP15" s="170"/>
      <c r="AEQ15" s="170"/>
      <c r="AER15" s="170"/>
      <c r="AES15" s="170"/>
      <c r="AET15" s="170"/>
      <c r="AEU15" s="170"/>
      <c r="AEV15" s="170"/>
      <c r="AEW15" s="170"/>
      <c r="AEX15" s="170"/>
      <c r="AEY15" s="170"/>
      <c r="AEZ15" s="170"/>
      <c r="AFA15" s="170"/>
      <c r="AFB15" s="170"/>
      <c r="AFC15" s="170"/>
      <c r="AFD15" s="170"/>
      <c r="AFE15" s="170"/>
      <c r="AFF15" s="170"/>
      <c r="AFG15" s="170"/>
      <c r="AFH15" s="170"/>
      <c r="AFI15" s="170"/>
      <c r="AFJ15" s="170"/>
      <c r="AFK15" s="170"/>
      <c r="AFL15" s="170"/>
      <c r="AFM15" s="170"/>
      <c r="AFN15" s="170"/>
      <c r="AFO15" s="170"/>
      <c r="AFP15" s="170"/>
      <c r="AFQ15" s="170"/>
      <c r="AFR15" s="170"/>
      <c r="AFS15" s="170"/>
      <c r="AFT15" s="170"/>
      <c r="AFU15" s="170"/>
      <c r="AFV15" s="170"/>
      <c r="AFW15" s="170"/>
      <c r="AFX15" s="170"/>
      <c r="AFY15" s="170"/>
      <c r="AFZ15" s="170"/>
      <c r="AGA15" s="170"/>
      <c r="AGB15" s="170"/>
      <c r="AGC15" s="170"/>
      <c r="AGD15" s="170"/>
      <c r="AGE15" s="170"/>
      <c r="AGF15" s="170"/>
      <c r="AGG15" s="170"/>
      <c r="AGH15" s="170"/>
      <c r="AGI15" s="170"/>
      <c r="AGJ15" s="170"/>
      <c r="AGK15" s="170"/>
      <c r="AGL15" s="170"/>
      <c r="AGM15" s="170"/>
      <c r="AGN15" s="170"/>
      <c r="AGO15" s="170"/>
      <c r="AGP15" s="170"/>
      <c r="AGQ15" s="170"/>
      <c r="AGR15" s="170"/>
      <c r="AGS15" s="170"/>
      <c r="AGT15" s="170"/>
      <c r="AGU15" s="170"/>
      <c r="AGV15" s="170"/>
      <c r="AGW15" s="170"/>
      <c r="AGX15" s="170"/>
      <c r="AGY15" s="170"/>
      <c r="AGZ15" s="170"/>
      <c r="AHA15" s="170"/>
      <c r="AHB15" s="170"/>
      <c r="AHC15" s="170"/>
      <c r="AHD15" s="170"/>
      <c r="AHE15" s="170"/>
      <c r="AHF15" s="170"/>
      <c r="AHG15" s="170"/>
      <c r="AHH15" s="170"/>
      <c r="AHI15" s="170"/>
      <c r="AHJ15" s="170"/>
      <c r="AHK15" s="170"/>
      <c r="AHL15" s="170"/>
      <c r="AHM15" s="170"/>
      <c r="AHN15" s="170"/>
      <c r="AHO15" s="170"/>
      <c r="AHP15" s="170"/>
      <c r="AHQ15" s="170"/>
      <c r="AHR15" s="170"/>
      <c r="AHS15" s="170"/>
      <c r="AHT15" s="170"/>
      <c r="AHU15" s="170"/>
      <c r="AHV15" s="170"/>
      <c r="AHW15" s="170"/>
      <c r="AHX15" s="170"/>
      <c r="AHY15" s="170"/>
      <c r="AHZ15" s="170"/>
      <c r="AIA15" s="170"/>
      <c r="AIB15" s="170"/>
      <c r="AIC15" s="170"/>
      <c r="AID15" s="170"/>
      <c r="AIE15" s="170"/>
      <c r="AIF15" s="170"/>
      <c r="AIG15" s="170"/>
      <c r="AIH15" s="170"/>
      <c r="AII15" s="170"/>
      <c r="AIJ15" s="170"/>
      <c r="AIK15" s="170"/>
      <c r="AIL15" s="170"/>
      <c r="AIM15" s="170"/>
      <c r="AIN15" s="170"/>
      <c r="AIO15" s="170"/>
      <c r="AIP15" s="170"/>
      <c r="AIQ15" s="170"/>
      <c r="AIR15" s="170"/>
      <c r="AIS15" s="170"/>
      <c r="AIT15" s="170"/>
      <c r="AIU15" s="170"/>
      <c r="AIV15" s="170"/>
      <c r="AIW15" s="170"/>
      <c r="AIX15" s="170"/>
      <c r="AIY15" s="170"/>
      <c r="AIZ15" s="170"/>
      <c r="AJA15" s="170"/>
      <c r="AJB15" s="170"/>
      <c r="AJC15" s="170"/>
      <c r="AJD15" s="170"/>
      <c r="AJE15" s="170"/>
      <c r="AJF15" s="170"/>
      <c r="AJG15" s="170"/>
      <c r="AJH15" s="170"/>
      <c r="AJI15" s="170"/>
      <c r="AJJ15" s="170"/>
      <c r="AJK15" s="170"/>
      <c r="AJL15" s="170"/>
      <c r="AJM15" s="170"/>
      <c r="AJN15" s="170"/>
      <c r="AJO15" s="170"/>
      <c r="AJP15" s="170"/>
      <c r="AJQ15" s="170"/>
      <c r="AJR15" s="170"/>
      <c r="AJS15" s="170"/>
      <c r="AJT15" s="170"/>
      <c r="AJU15" s="170"/>
      <c r="AJV15" s="170"/>
      <c r="AJW15" s="170"/>
      <c r="AJX15" s="170"/>
      <c r="AJY15" s="170"/>
      <c r="AJZ15" s="170"/>
      <c r="AKA15" s="170"/>
      <c r="AKB15" s="170"/>
      <c r="AKC15" s="170"/>
      <c r="AKD15" s="170"/>
      <c r="AKE15" s="170"/>
      <c r="AKF15" s="170"/>
      <c r="AKG15" s="170"/>
      <c r="AKH15" s="170"/>
      <c r="AKI15" s="170"/>
      <c r="AKJ15" s="170"/>
      <c r="AKK15" s="170"/>
      <c r="AKL15" s="170"/>
      <c r="AKM15" s="170"/>
      <c r="AKN15" s="170"/>
      <c r="AKO15" s="170"/>
      <c r="AKP15" s="170"/>
      <c r="AKQ15" s="170"/>
      <c r="AKR15" s="170"/>
      <c r="AKS15" s="170"/>
      <c r="AKT15" s="170"/>
      <c r="AKU15" s="170"/>
      <c r="AKV15" s="170"/>
      <c r="AKW15" s="170"/>
      <c r="AKX15" s="170"/>
      <c r="AKY15" s="170"/>
      <c r="AKZ15" s="170"/>
      <c r="ALA15" s="170"/>
      <c r="ALB15" s="170"/>
      <c r="ALC15" s="170"/>
      <c r="ALD15" s="170"/>
      <c r="ALE15" s="170"/>
      <c r="ALF15" s="170"/>
      <c r="ALG15" s="170"/>
      <c r="ALH15" s="170"/>
      <c r="ALI15" s="170"/>
      <c r="ALJ15" s="170"/>
      <c r="ALK15" s="170"/>
      <c r="ALL15" s="170"/>
      <c r="ALM15" s="170"/>
      <c r="ALN15" s="170"/>
      <c r="ALO15" s="170"/>
      <c r="ALP15" s="170"/>
      <c r="ALQ15" s="170"/>
      <c r="ALR15" s="170"/>
      <c r="ALS15" s="170"/>
      <c r="ALT15" s="170"/>
      <c r="ALU15" s="170"/>
      <c r="ALV15" s="170"/>
      <c r="ALW15" s="170"/>
      <c r="ALX15" s="170"/>
      <c r="ALY15" s="170"/>
      <c r="ALZ15" s="170"/>
      <c r="AMA15" s="170"/>
      <c r="AMB15" s="170"/>
      <c r="AMC15" s="170"/>
      <c r="AMD15" s="170"/>
      <c r="AME15" s="170"/>
      <c r="AMF15" s="170"/>
      <c r="AMG15" s="170"/>
      <c r="AMH15" s="170"/>
      <c r="AMI15" s="170"/>
      <c r="AMJ15" s="170"/>
      <c r="AMK15" s="170"/>
      <c r="AML15" s="170"/>
      <c r="AMM15" s="170"/>
      <c r="AMN15" s="170"/>
      <c r="AMO15" s="170"/>
      <c r="AMP15" s="170"/>
      <c r="AMQ15" s="170"/>
      <c r="AMR15" s="170"/>
      <c r="AMS15" s="170"/>
      <c r="AMT15" s="170"/>
      <c r="AMU15" s="170"/>
      <c r="AMV15" s="170"/>
      <c r="AMW15" s="170"/>
      <c r="AMX15" s="170"/>
      <c r="AMY15" s="170"/>
      <c r="AMZ15" s="170"/>
      <c r="ANA15" s="170"/>
      <c r="ANB15" s="170"/>
      <c r="ANC15" s="170"/>
      <c r="AND15" s="170"/>
      <c r="ANE15" s="170"/>
      <c r="ANF15" s="170"/>
      <c r="ANG15" s="170"/>
      <c r="ANH15" s="170"/>
      <c r="ANI15" s="170"/>
      <c r="ANJ15" s="170"/>
      <c r="ANK15" s="170"/>
      <c r="ANL15" s="170"/>
      <c r="ANM15" s="170"/>
      <c r="ANN15" s="170"/>
      <c r="ANO15" s="170"/>
      <c r="ANP15" s="170"/>
      <c r="ANQ15" s="170"/>
      <c r="ANR15" s="170"/>
      <c r="ANS15" s="170"/>
      <c r="ANT15" s="170"/>
      <c r="ANU15" s="170"/>
      <c r="ANV15" s="170"/>
      <c r="ANW15" s="170"/>
      <c r="ANX15" s="170"/>
      <c r="ANY15" s="170"/>
      <c r="ANZ15" s="170"/>
      <c r="AOA15" s="170"/>
      <c r="AOB15" s="170"/>
      <c r="AOC15" s="170"/>
      <c r="AOD15" s="170"/>
      <c r="AOE15" s="170"/>
      <c r="AOF15" s="170"/>
      <c r="AOG15" s="170"/>
      <c r="AOH15" s="170"/>
      <c r="AOI15" s="170"/>
      <c r="AOJ15" s="170"/>
      <c r="AOK15" s="170"/>
      <c r="AOL15" s="170"/>
      <c r="AOM15" s="170"/>
      <c r="AON15" s="170"/>
      <c r="AOO15" s="170"/>
      <c r="AOP15" s="170"/>
      <c r="AOQ15" s="170"/>
      <c r="AOR15" s="170"/>
      <c r="AOS15" s="170"/>
      <c r="AOT15" s="170"/>
      <c r="AOU15" s="170"/>
      <c r="AOV15" s="170"/>
      <c r="AOW15" s="170"/>
      <c r="AOX15" s="170"/>
      <c r="AOY15" s="170"/>
      <c r="AOZ15" s="170"/>
      <c r="APA15" s="170"/>
      <c r="APB15" s="170"/>
      <c r="APC15" s="170"/>
      <c r="APD15" s="170"/>
      <c r="APE15" s="170"/>
      <c r="APF15" s="170"/>
      <c r="APG15" s="170"/>
      <c r="APH15" s="170"/>
      <c r="API15" s="170"/>
      <c r="APJ15" s="170"/>
      <c r="APK15" s="170"/>
      <c r="APL15" s="170"/>
      <c r="APM15" s="170"/>
      <c r="APN15" s="170"/>
      <c r="APO15" s="170"/>
      <c r="APP15" s="170"/>
      <c r="APQ15" s="170"/>
      <c r="APR15" s="170"/>
      <c r="APS15" s="170"/>
      <c r="APT15" s="170"/>
      <c r="APU15" s="170"/>
      <c r="APV15" s="170"/>
      <c r="APW15" s="170"/>
      <c r="APX15" s="170"/>
      <c r="APY15" s="170"/>
      <c r="APZ15" s="170"/>
      <c r="AQA15" s="170"/>
      <c r="AQB15" s="170"/>
      <c r="AQC15" s="170"/>
      <c r="AQD15" s="170"/>
      <c r="AQE15" s="170"/>
      <c r="AQF15" s="170"/>
      <c r="AQG15" s="170"/>
      <c r="AQH15" s="170"/>
      <c r="AQI15" s="170"/>
      <c r="AQJ15" s="170"/>
      <c r="AQK15" s="170"/>
      <c r="AQL15" s="170"/>
      <c r="AQM15" s="170"/>
      <c r="AQN15" s="170"/>
      <c r="AQO15" s="170"/>
      <c r="AQP15" s="170"/>
      <c r="AQQ15" s="170"/>
      <c r="AQR15" s="170"/>
      <c r="AQS15" s="170"/>
      <c r="AQT15" s="170"/>
      <c r="AQU15" s="170"/>
      <c r="AQV15" s="170"/>
      <c r="AQW15" s="170"/>
      <c r="AQX15" s="170"/>
      <c r="AQY15" s="170"/>
      <c r="AQZ15" s="170"/>
      <c r="ARA15" s="170"/>
      <c r="ARB15" s="170"/>
      <c r="ARC15" s="170"/>
      <c r="ARD15" s="170"/>
      <c r="ARE15" s="170"/>
      <c r="ARF15" s="170"/>
      <c r="ARG15" s="170"/>
      <c r="ARH15" s="170"/>
      <c r="ARI15" s="170"/>
      <c r="ARJ15" s="170"/>
      <c r="ARK15" s="170"/>
      <c r="ARL15" s="170"/>
      <c r="ARM15" s="170"/>
      <c r="ARN15" s="170"/>
      <c r="ARO15" s="170"/>
      <c r="ARP15" s="170"/>
      <c r="ARQ15" s="170"/>
      <c r="ARR15" s="170"/>
      <c r="ARS15" s="170"/>
      <c r="ART15" s="170"/>
      <c r="ARU15" s="170"/>
      <c r="ARV15" s="170"/>
      <c r="ARW15" s="170"/>
      <c r="ARX15" s="170"/>
      <c r="ARY15" s="170"/>
      <c r="ARZ15" s="170"/>
      <c r="ASA15" s="170"/>
      <c r="ASB15" s="170"/>
      <c r="ASC15" s="170"/>
      <c r="ASD15" s="170"/>
      <c r="ASE15" s="170"/>
      <c r="ASF15" s="170"/>
      <c r="ASG15" s="170"/>
      <c r="ASH15" s="170"/>
      <c r="ASI15" s="170"/>
      <c r="ASJ15" s="170"/>
      <c r="ASK15" s="170"/>
      <c r="ASL15" s="170"/>
      <c r="ASM15" s="170"/>
      <c r="ASN15" s="170"/>
      <c r="ASO15" s="170"/>
      <c r="ASP15" s="170"/>
      <c r="ASQ15" s="170"/>
      <c r="ASR15" s="170"/>
      <c r="ASS15" s="170"/>
      <c r="AST15" s="170"/>
      <c r="ASU15" s="170"/>
      <c r="ASV15" s="170"/>
      <c r="ASW15" s="170"/>
      <c r="ASX15" s="170"/>
      <c r="ASY15" s="170"/>
      <c r="ASZ15" s="170"/>
    </row>
    <row r="16" spans="1:1196" s="145" customFormat="1" ht="16.5" customHeight="1">
      <c r="A16" s="415"/>
      <c r="B16" s="429" t="s">
        <v>133</v>
      </c>
      <c r="C16" s="424"/>
      <c r="D16" s="425"/>
      <c r="E16" s="426"/>
      <c r="F16" s="427"/>
      <c r="G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c r="DL16" s="170"/>
      <c r="DM16" s="170"/>
      <c r="DN16" s="170"/>
      <c r="DO16" s="170"/>
      <c r="DP16" s="170"/>
      <c r="DQ16" s="170"/>
      <c r="DR16" s="170"/>
      <c r="DS16" s="170"/>
      <c r="DT16" s="170"/>
      <c r="DU16" s="170"/>
      <c r="DV16" s="170"/>
      <c r="DW16" s="170"/>
      <c r="DX16" s="170"/>
      <c r="DY16" s="170"/>
      <c r="DZ16" s="170"/>
      <c r="EA16" s="170"/>
      <c r="EB16" s="170"/>
      <c r="EC16" s="170"/>
      <c r="ED16" s="170"/>
      <c r="EE16" s="170"/>
      <c r="EF16" s="170"/>
      <c r="EG16" s="170"/>
      <c r="EH16" s="170"/>
      <c r="EI16" s="170"/>
      <c r="EJ16" s="170"/>
      <c r="EK16" s="170"/>
      <c r="EL16" s="170"/>
      <c r="EM16" s="170"/>
      <c r="EN16" s="170"/>
      <c r="EO16" s="170"/>
      <c r="EP16" s="170"/>
      <c r="EQ16" s="170"/>
      <c r="ER16" s="170"/>
      <c r="ES16" s="170"/>
      <c r="ET16" s="170"/>
      <c r="EU16" s="170"/>
      <c r="EV16" s="170"/>
      <c r="EW16" s="170"/>
      <c r="EX16" s="170"/>
      <c r="EY16" s="170"/>
      <c r="EZ16" s="170"/>
      <c r="FA16" s="170"/>
      <c r="FB16" s="170"/>
      <c r="FC16" s="170"/>
      <c r="FD16" s="170"/>
      <c r="FE16" s="170"/>
      <c r="FF16" s="170"/>
      <c r="FG16" s="170"/>
      <c r="FH16" s="170"/>
      <c r="FI16" s="170"/>
      <c r="FJ16" s="170"/>
      <c r="FK16" s="170"/>
      <c r="FL16" s="170"/>
      <c r="FM16" s="170"/>
      <c r="FN16" s="170"/>
      <c r="FO16" s="170"/>
      <c r="FP16" s="170"/>
      <c r="FQ16" s="170"/>
      <c r="FR16" s="170"/>
      <c r="FS16" s="170"/>
      <c r="FT16" s="170"/>
      <c r="FU16" s="170"/>
      <c r="FV16" s="170"/>
      <c r="FW16" s="170"/>
      <c r="FX16" s="170"/>
      <c r="FY16" s="170"/>
      <c r="FZ16" s="170"/>
      <c r="GA16" s="170"/>
      <c r="GB16" s="170"/>
      <c r="GC16" s="170"/>
      <c r="GD16" s="170"/>
      <c r="GE16" s="170"/>
      <c r="GF16" s="170"/>
      <c r="GG16" s="170"/>
      <c r="GH16" s="170"/>
      <c r="GI16" s="170"/>
      <c r="GJ16" s="170"/>
      <c r="GK16" s="170"/>
      <c r="GL16" s="170"/>
      <c r="GM16" s="170"/>
      <c r="GN16" s="170"/>
      <c r="GO16" s="170"/>
      <c r="GP16" s="170"/>
      <c r="GQ16" s="170"/>
      <c r="GR16" s="170"/>
      <c r="GS16" s="170"/>
      <c r="GT16" s="170"/>
      <c r="GU16" s="170"/>
      <c r="GV16" s="170"/>
      <c r="GW16" s="170"/>
      <c r="GX16" s="170"/>
      <c r="GY16" s="170"/>
      <c r="GZ16" s="170"/>
      <c r="HA16" s="170"/>
      <c r="HB16" s="170"/>
      <c r="HC16" s="170"/>
      <c r="HD16" s="170"/>
      <c r="HE16" s="170"/>
      <c r="HF16" s="170"/>
      <c r="HG16" s="170"/>
      <c r="HH16" s="170"/>
      <c r="HI16" s="170"/>
      <c r="HJ16" s="170"/>
      <c r="HK16" s="170"/>
      <c r="HL16" s="170"/>
      <c r="HM16" s="170"/>
      <c r="HN16" s="170"/>
      <c r="HO16" s="170"/>
      <c r="HP16" s="170"/>
      <c r="HQ16" s="170"/>
      <c r="HR16" s="170"/>
      <c r="HS16" s="170"/>
      <c r="HT16" s="170"/>
      <c r="HU16" s="170"/>
      <c r="HV16" s="170"/>
      <c r="HW16" s="170"/>
      <c r="HX16" s="170"/>
      <c r="HY16" s="170"/>
      <c r="HZ16" s="170"/>
      <c r="IA16" s="170"/>
      <c r="IB16" s="170"/>
      <c r="IC16" s="170"/>
      <c r="ID16" s="170"/>
      <c r="IE16" s="170"/>
      <c r="IF16" s="170"/>
      <c r="IG16" s="170"/>
      <c r="IH16" s="170"/>
      <c r="II16" s="170"/>
      <c r="IJ16" s="170"/>
      <c r="IK16" s="170"/>
      <c r="IL16" s="170"/>
      <c r="IM16" s="170"/>
      <c r="IN16" s="170"/>
      <c r="IO16" s="170"/>
      <c r="IP16" s="170"/>
      <c r="IQ16" s="170"/>
      <c r="IR16" s="170"/>
      <c r="IS16" s="170"/>
      <c r="IT16" s="170"/>
      <c r="IU16" s="170"/>
      <c r="IV16" s="170"/>
      <c r="IW16" s="170"/>
      <c r="IX16" s="170"/>
      <c r="IY16" s="170"/>
      <c r="IZ16" s="170"/>
      <c r="JA16" s="170"/>
      <c r="JB16" s="170"/>
      <c r="JC16" s="170"/>
      <c r="JD16" s="170"/>
      <c r="JE16" s="170"/>
      <c r="JF16" s="170"/>
      <c r="JG16" s="170"/>
      <c r="JH16" s="170"/>
      <c r="JI16" s="170"/>
      <c r="JJ16" s="170"/>
      <c r="JK16" s="170"/>
      <c r="JL16" s="170"/>
      <c r="JM16" s="170"/>
      <c r="JN16" s="170"/>
      <c r="JO16" s="170"/>
      <c r="JP16" s="170"/>
      <c r="JQ16" s="170"/>
      <c r="JR16" s="170"/>
      <c r="JS16" s="170"/>
      <c r="JT16" s="170"/>
      <c r="JU16" s="170"/>
      <c r="JV16" s="170"/>
      <c r="JW16" s="170"/>
      <c r="JX16" s="170"/>
      <c r="JY16" s="170"/>
      <c r="JZ16" s="170"/>
      <c r="KA16" s="170"/>
      <c r="KB16" s="170"/>
      <c r="KC16" s="170"/>
      <c r="KD16" s="170"/>
      <c r="KE16" s="170"/>
      <c r="KF16" s="170"/>
      <c r="KG16" s="170"/>
      <c r="KH16" s="170"/>
      <c r="KI16" s="170"/>
      <c r="KJ16" s="170"/>
      <c r="KK16" s="170"/>
      <c r="KL16" s="170"/>
      <c r="KM16" s="170"/>
      <c r="KN16" s="170"/>
      <c r="KO16" s="170"/>
      <c r="KP16" s="170"/>
      <c r="KQ16" s="170"/>
      <c r="KR16" s="170"/>
      <c r="KS16" s="170"/>
      <c r="KT16" s="170"/>
      <c r="KU16" s="170"/>
      <c r="KV16" s="170"/>
      <c r="KW16" s="170"/>
      <c r="KX16" s="170"/>
      <c r="KY16" s="170"/>
      <c r="KZ16" s="170"/>
      <c r="LA16" s="170"/>
      <c r="LB16" s="170"/>
      <c r="LC16" s="170"/>
      <c r="LD16" s="170"/>
      <c r="LE16" s="170"/>
      <c r="LF16" s="170"/>
      <c r="LG16" s="170"/>
      <c r="LH16" s="170"/>
      <c r="LI16" s="170"/>
      <c r="LJ16" s="170"/>
      <c r="LK16" s="170"/>
      <c r="LL16" s="170"/>
      <c r="LM16" s="170"/>
      <c r="LN16" s="170"/>
      <c r="LO16" s="170"/>
      <c r="LP16" s="170"/>
      <c r="LQ16" s="170"/>
      <c r="LR16" s="170"/>
      <c r="LS16" s="170"/>
      <c r="LT16" s="170"/>
      <c r="LU16" s="170"/>
      <c r="LV16" s="170"/>
      <c r="LW16" s="170"/>
      <c r="LX16" s="170"/>
      <c r="LY16" s="170"/>
      <c r="LZ16" s="170"/>
      <c r="MA16" s="170"/>
      <c r="MB16" s="170"/>
      <c r="MC16" s="170"/>
      <c r="MD16" s="170"/>
      <c r="ME16" s="170"/>
      <c r="MF16" s="170"/>
      <c r="MG16" s="170"/>
      <c r="MH16" s="170"/>
      <c r="MI16" s="170"/>
      <c r="MJ16" s="170"/>
      <c r="MK16" s="170"/>
      <c r="ML16" s="170"/>
      <c r="MM16" s="170"/>
      <c r="MN16" s="170"/>
      <c r="MO16" s="170"/>
      <c r="MP16" s="170"/>
      <c r="MQ16" s="170"/>
      <c r="MR16" s="170"/>
      <c r="MS16" s="170"/>
      <c r="MT16" s="170"/>
      <c r="MU16" s="170"/>
      <c r="MV16" s="170"/>
      <c r="MW16" s="170"/>
      <c r="MX16" s="170"/>
      <c r="MY16" s="170"/>
      <c r="MZ16" s="170"/>
      <c r="NA16" s="170"/>
      <c r="NB16" s="170"/>
      <c r="NC16" s="170"/>
      <c r="ND16" s="170"/>
      <c r="NE16" s="170"/>
      <c r="NF16" s="170"/>
      <c r="NG16" s="170"/>
      <c r="NH16" s="170"/>
      <c r="NI16" s="170"/>
      <c r="NJ16" s="170"/>
      <c r="NK16" s="170"/>
      <c r="NL16" s="170"/>
      <c r="NM16" s="170"/>
      <c r="NN16" s="170"/>
      <c r="NO16" s="170"/>
      <c r="NP16" s="170"/>
      <c r="NQ16" s="170"/>
      <c r="NR16" s="170"/>
      <c r="NS16" s="170"/>
      <c r="NT16" s="170"/>
      <c r="NU16" s="170"/>
      <c r="NV16" s="170"/>
      <c r="NW16" s="170"/>
      <c r="NX16" s="170"/>
      <c r="NY16" s="170"/>
      <c r="NZ16" s="170"/>
      <c r="OA16" s="170"/>
      <c r="OB16" s="170"/>
      <c r="OC16" s="170"/>
      <c r="OD16" s="170"/>
      <c r="OE16" s="170"/>
      <c r="OF16" s="170"/>
      <c r="OG16" s="170"/>
      <c r="OH16" s="170"/>
      <c r="OI16" s="170"/>
      <c r="OJ16" s="170"/>
      <c r="OK16" s="170"/>
      <c r="OL16" s="170"/>
      <c r="OM16" s="170"/>
      <c r="ON16" s="170"/>
      <c r="OO16" s="170"/>
      <c r="OP16" s="170"/>
      <c r="OQ16" s="170"/>
      <c r="OR16" s="170"/>
      <c r="OS16" s="170"/>
      <c r="OT16" s="170"/>
      <c r="OU16" s="170"/>
      <c r="OV16" s="170"/>
      <c r="OW16" s="170"/>
      <c r="OX16" s="170"/>
      <c r="OY16" s="170"/>
      <c r="OZ16" s="170"/>
      <c r="PA16" s="170"/>
      <c r="PB16" s="170"/>
      <c r="PC16" s="170"/>
      <c r="PD16" s="170"/>
      <c r="PE16" s="170"/>
      <c r="PF16" s="170"/>
      <c r="PG16" s="170"/>
      <c r="PH16" s="170"/>
      <c r="PI16" s="170"/>
      <c r="PJ16" s="170"/>
      <c r="PK16" s="170"/>
      <c r="PL16" s="170"/>
      <c r="PM16" s="170"/>
      <c r="PN16" s="170"/>
      <c r="PO16" s="170"/>
      <c r="PP16" s="170"/>
      <c r="PQ16" s="170"/>
      <c r="PR16" s="170"/>
      <c r="PS16" s="170"/>
      <c r="PT16" s="170"/>
      <c r="PU16" s="170"/>
      <c r="PV16" s="170"/>
      <c r="PW16" s="170"/>
      <c r="PX16" s="170"/>
      <c r="PY16" s="170"/>
      <c r="PZ16" s="170"/>
      <c r="QA16" s="170"/>
      <c r="QB16" s="170"/>
      <c r="QC16" s="170"/>
      <c r="QD16" s="170"/>
      <c r="QE16" s="170"/>
      <c r="QF16" s="170"/>
      <c r="QG16" s="170"/>
      <c r="QH16" s="170"/>
      <c r="QI16" s="170"/>
      <c r="QJ16" s="170"/>
      <c r="QK16" s="170"/>
      <c r="QL16" s="170"/>
      <c r="QM16" s="170"/>
      <c r="QN16" s="170"/>
      <c r="QO16" s="170"/>
      <c r="QP16" s="170"/>
      <c r="QQ16" s="170"/>
      <c r="QR16" s="170"/>
      <c r="QS16" s="170"/>
      <c r="QT16" s="170"/>
      <c r="QU16" s="170"/>
      <c r="QV16" s="170"/>
      <c r="QW16" s="170"/>
      <c r="QX16" s="170"/>
      <c r="QY16" s="170"/>
      <c r="QZ16" s="170"/>
      <c r="RA16" s="170"/>
      <c r="RB16" s="170"/>
      <c r="RC16" s="170"/>
      <c r="RD16" s="170"/>
      <c r="RE16" s="170"/>
      <c r="RF16" s="170"/>
      <c r="RG16" s="170"/>
      <c r="RH16" s="170"/>
      <c r="RI16" s="170"/>
      <c r="RJ16" s="170"/>
      <c r="RK16" s="170"/>
      <c r="RL16" s="170"/>
      <c r="RM16" s="170"/>
      <c r="RN16" s="170"/>
      <c r="RO16" s="170"/>
      <c r="RP16" s="170"/>
      <c r="RQ16" s="170"/>
      <c r="RR16" s="170"/>
      <c r="RS16" s="170"/>
      <c r="RT16" s="170"/>
      <c r="RU16" s="170"/>
      <c r="RV16" s="170"/>
      <c r="RW16" s="170"/>
      <c r="RX16" s="170"/>
      <c r="RY16" s="170"/>
      <c r="RZ16" s="170"/>
      <c r="SA16" s="170"/>
      <c r="SB16" s="170"/>
      <c r="SC16" s="170"/>
      <c r="SD16" s="170"/>
      <c r="SE16" s="170"/>
      <c r="SF16" s="170"/>
      <c r="SG16" s="170"/>
      <c r="SH16" s="170"/>
      <c r="SI16" s="170"/>
      <c r="SJ16" s="170"/>
      <c r="SK16" s="170"/>
      <c r="SL16" s="170"/>
      <c r="SM16" s="170"/>
      <c r="SN16" s="170"/>
      <c r="SO16" s="170"/>
      <c r="SP16" s="170"/>
      <c r="SQ16" s="170"/>
      <c r="SR16" s="170"/>
      <c r="SS16" s="170"/>
      <c r="ST16" s="170"/>
      <c r="SU16" s="170"/>
      <c r="SV16" s="170"/>
      <c r="SW16" s="170"/>
      <c r="SX16" s="170"/>
      <c r="SY16" s="170"/>
      <c r="SZ16" s="170"/>
      <c r="TA16" s="170"/>
      <c r="TB16" s="170"/>
      <c r="TC16" s="170"/>
      <c r="TD16" s="170"/>
      <c r="TE16" s="170"/>
      <c r="TF16" s="170"/>
      <c r="TG16" s="170"/>
      <c r="TH16" s="170"/>
      <c r="TI16" s="170"/>
      <c r="TJ16" s="170"/>
      <c r="TK16" s="170"/>
      <c r="TL16" s="170"/>
      <c r="TM16" s="170"/>
      <c r="TN16" s="170"/>
      <c r="TO16" s="170"/>
      <c r="TP16" s="170"/>
      <c r="TQ16" s="170"/>
      <c r="TR16" s="170"/>
      <c r="TS16" s="170"/>
      <c r="TT16" s="170"/>
      <c r="TU16" s="170"/>
      <c r="TV16" s="170"/>
      <c r="TW16" s="170"/>
      <c r="TX16" s="170"/>
      <c r="TY16" s="170"/>
      <c r="TZ16" s="170"/>
      <c r="UA16" s="170"/>
      <c r="UB16" s="170"/>
      <c r="UC16" s="170"/>
      <c r="UD16" s="170"/>
      <c r="UE16" s="170"/>
      <c r="UF16" s="170"/>
      <c r="UG16" s="170"/>
      <c r="UH16" s="170"/>
      <c r="UI16" s="170"/>
      <c r="UJ16" s="170"/>
      <c r="UK16" s="170"/>
      <c r="UL16" s="170"/>
      <c r="UM16" s="170"/>
      <c r="UN16" s="170"/>
      <c r="UO16" s="170"/>
      <c r="UP16" s="170"/>
      <c r="UQ16" s="170"/>
      <c r="UR16" s="170"/>
      <c r="US16" s="170"/>
      <c r="UT16" s="170"/>
      <c r="UU16" s="170"/>
      <c r="UV16" s="170"/>
      <c r="UW16" s="170"/>
      <c r="UX16" s="170"/>
      <c r="UY16" s="170"/>
      <c r="UZ16" s="170"/>
      <c r="VA16" s="170"/>
      <c r="VB16" s="170"/>
      <c r="VC16" s="170"/>
      <c r="VD16" s="170"/>
      <c r="VE16" s="170"/>
      <c r="VF16" s="170"/>
      <c r="VG16" s="170"/>
      <c r="VH16" s="170"/>
      <c r="VI16" s="170"/>
      <c r="VJ16" s="170"/>
      <c r="VK16" s="170"/>
      <c r="VL16" s="170"/>
      <c r="VM16" s="170"/>
      <c r="VN16" s="170"/>
      <c r="VO16" s="170"/>
      <c r="VP16" s="170"/>
      <c r="VQ16" s="170"/>
      <c r="VR16" s="170"/>
      <c r="VS16" s="170"/>
      <c r="VT16" s="170"/>
      <c r="VU16" s="170"/>
      <c r="VV16" s="170"/>
      <c r="VW16" s="170"/>
      <c r="VX16" s="170"/>
      <c r="VY16" s="170"/>
      <c r="VZ16" s="170"/>
      <c r="WA16" s="170"/>
      <c r="WB16" s="170"/>
      <c r="WC16" s="170"/>
      <c r="WD16" s="170"/>
      <c r="WE16" s="170"/>
      <c r="WF16" s="170"/>
      <c r="WG16" s="170"/>
      <c r="WH16" s="170"/>
      <c r="WI16" s="170"/>
      <c r="WJ16" s="170"/>
      <c r="WK16" s="170"/>
      <c r="WL16" s="170"/>
      <c r="WM16" s="170"/>
      <c r="WN16" s="170"/>
      <c r="WO16" s="170"/>
      <c r="WP16" s="170"/>
      <c r="WQ16" s="170"/>
      <c r="WR16" s="170"/>
      <c r="WS16" s="170"/>
      <c r="WT16" s="170"/>
      <c r="WU16" s="170"/>
      <c r="WV16" s="170"/>
      <c r="WW16" s="170"/>
      <c r="WX16" s="170"/>
      <c r="WY16" s="170"/>
      <c r="WZ16" s="170"/>
      <c r="XA16" s="170"/>
      <c r="XB16" s="170"/>
      <c r="XC16" s="170"/>
      <c r="XD16" s="170"/>
      <c r="XE16" s="170"/>
      <c r="XF16" s="170"/>
      <c r="XG16" s="170"/>
      <c r="XH16" s="170"/>
      <c r="XI16" s="170"/>
      <c r="XJ16" s="170"/>
      <c r="XK16" s="170"/>
      <c r="XL16" s="170"/>
      <c r="XM16" s="170"/>
      <c r="XN16" s="170"/>
      <c r="XO16" s="170"/>
      <c r="XP16" s="170"/>
      <c r="XQ16" s="170"/>
      <c r="XR16" s="170"/>
      <c r="XS16" s="170"/>
      <c r="XT16" s="170"/>
      <c r="XU16" s="170"/>
      <c r="XV16" s="170"/>
      <c r="XW16" s="170"/>
      <c r="XX16" s="170"/>
      <c r="XY16" s="170"/>
      <c r="XZ16" s="170"/>
      <c r="YA16" s="170"/>
      <c r="YB16" s="170"/>
      <c r="YC16" s="170"/>
      <c r="YD16" s="170"/>
      <c r="YE16" s="170"/>
      <c r="YF16" s="170"/>
      <c r="YG16" s="170"/>
      <c r="YH16" s="170"/>
      <c r="YI16" s="170"/>
      <c r="YJ16" s="170"/>
      <c r="YK16" s="170"/>
      <c r="YL16" s="170"/>
      <c r="YM16" s="170"/>
      <c r="YN16" s="170"/>
      <c r="YO16" s="170"/>
      <c r="YP16" s="170"/>
      <c r="YQ16" s="170"/>
      <c r="YR16" s="170"/>
      <c r="YS16" s="170"/>
      <c r="YT16" s="170"/>
      <c r="YU16" s="170"/>
      <c r="YV16" s="170"/>
      <c r="YW16" s="170"/>
      <c r="YX16" s="170"/>
      <c r="YY16" s="170"/>
      <c r="YZ16" s="170"/>
      <c r="ZA16" s="170"/>
      <c r="ZB16" s="170"/>
      <c r="ZC16" s="170"/>
      <c r="ZD16" s="170"/>
      <c r="ZE16" s="170"/>
      <c r="ZF16" s="170"/>
      <c r="ZG16" s="170"/>
      <c r="ZH16" s="170"/>
      <c r="ZI16" s="170"/>
      <c r="ZJ16" s="170"/>
      <c r="ZK16" s="170"/>
      <c r="ZL16" s="170"/>
      <c r="ZM16" s="170"/>
      <c r="ZN16" s="170"/>
      <c r="ZO16" s="170"/>
      <c r="ZP16" s="170"/>
      <c r="ZQ16" s="170"/>
      <c r="ZR16" s="170"/>
      <c r="ZS16" s="170"/>
      <c r="ZT16" s="170"/>
      <c r="ZU16" s="170"/>
      <c r="ZV16" s="170"/>
      <c r="ZW16" s="170"/>
      <c r="ZX16" s="170"/>
      <c r="ZY16" s="170"/>
      <c r="ZZ16" s="170"/>
      <c r="AAA16" s="170"/>
      <c r="AAB16" s="170"/>
      <c r="AAC16" s="170"/>
      <c r="AAD16" s="170"/>
      <c r="AAE16" s="170"/>
      <c r="AAF16" s="170"/>
      <c r="AAG16" s="170"/>
      <c r="AAH16" s="170"/>
      <c r="AAI16" s="170"/>
      <c r="AAJ16" s="170"/>
      <c r="AAK16" s="170"/>
      <c r="AAL16" s="170"/>
      <c r="AAM16" s="170"/>
      <c r="AAN16" s="170"/>
      <c r="AAO16" s="170"/>
      <c r="AAP16" s="170"/>
      <c r="AAQ16" s="170"/>
      <c r="AAR16" s="170"/>
      <c r="AAS16" s="170"/>
      <c r="AAT16" s="170"/>
      <c r="AAU16" s="170"/>
      <c r="AAV16" s="170"/>
      <c r="AAW16" s="170"/>
      <c r="AAX16" s="170"/>
      <c r="AAY16" s="170"/>
      <c r="AAZ16" s="170"/>
      <c r="ABA16" s="170"/>
      <c r="ABB16" s="170"/>
      <c r="ABC16" s="170"/>
      <c r="ABD16" s="170"/>
      <c r="ABE16" s="170"/>
      <c r="ABF16" s="170"/>
      <c r="ABG16" s="170"/>
      <c r="ABH16" s="170"/>
      <c r="ABI16" s="170"/>
      <c r="ABJ16" s="170"/>
      <c r="ABK16" s="170"/>
      <c r="ABL16" s="170"/>
      <c r="ABM16" s="170"/>
      <c r="ABN16" s="170"/>
      <c r="ABO16" s="170"/>
      <c r="ABP16" s="170"/>
      <c r="ABQ16" s="170"/>
      <c r="ABR16" s="170"/>
      <c r="ABS16" s="170"/>
      <c r="ABT16" s="170"/>
      <c r="ABU16" s="170"/>
      <c r="ABV16" s="170"/>
      <c r="ABW16" s="170"/>
      <c r="ABX16" s="170"/>
      <c r="ABY16" s="170"/>
      <c r="ABZ16" s="170"/>
      <c r="ACA16" s="170"/>
      <c r="ACB16" s="170"/>
      <c r="ACC16" s="170"/>
      <c r="ACD16" s="170"/>
      <c r="ACE16" s="170"/>
      <c r="ACF16" s="170"/>
      <c r="ACG16" s="170"/>
      <c r="ACH16" s="170"/>
      <c r="ACI16" s="170"/>
      <c r="ACJ16" s="170"/>
      <c r="ACK16" s="170"/>
      <c r="ACL16" s="170"/>
      <c r="ACM16" s="170"/>
      <c r="ACN16" s="170"/>
      <c r="ACO16" s="170"/>
      <c r="ACP16" s="170"/>
      <c r="ACQ16" s="170"/>
      <c r="ACR16" s="170"/>
      <c r="ACS16" s="170"/>
      <c r="ACT16" s="170"/>
      <c r="ACU16" s="170"/>
      <c r="ACV16" s="170"/>
      <c r="ACW16" s="170"/>
      <c r="ACX16" s="170"/>
      <c r="ACY16" s="170"/>
      <c r="ACZ16" s="170"/>
      <c r="ADA16" s="170"/>
      <c r="ADB16" s="170"/>
      <c r="ADC16" s="170"/>
      <c r="ADD16" s="170"/>
      <c r="ADE16" s="170"/>
      <c r="ADF16" s="170"/>
      <c r="ADG16" s="170"/>
      <c r="ADH16" s="170"/>
      <c r="ADI16" s="170"/>
      <c r="ADJ16" s="170"/>
      <c r="ADK16" s="170"/>
      <c r="ADL16" s="170"/>
      <c r="ADM16" s="170"/>
      <c r="ADN16" s="170"/>
      <c r="ADO16" s="170"/>
      <c r="ADP16" s="170"/>
      <c r="ADQ16" s="170"/>
      <c r="ADR16" s="170"/>
      <c r="ADS16" s="170"/>
      <c r="ADT16" s="170"/>
      <c r="ADU16" s="170"/>
      <c r="ADV16" s="170"/>
      <c r="ADW16" s="170"/>
      <c r="ADX16" s="170"/>
      <c r="ADY16" s="170"/>
      <c r="ADZ16" s="170"/>
      <c r="AEA16" s="170"/>
      <c r="AEB16" s="170"/>
      <c r="AEC16" s="170"/>
      <c r="AED16" s="170"/>
      <c r="AEE16" s="170"/>
      <c r="AEF16" s="170"/>
      <c r="AEG16" s="170"/>
      <c r="AEH16" s="170"/>
      <c r="AEI16" s="170"/>
      <c r="AEJ16" s="170"/>
      <c r="AEK16" s="170"/>
      <c r="AEL16" s="170"/>
      <c r="AEM16" s="170"/>
      <c r="AEN16" s="170"/>
      <c r="AEO16" s="170"/>
      <c r="AEP16" s="170"/>
      <c r="AEQ16" s="170"/>
      <c r="AER16" s="170"/>
      <c r="AES16" s="170"/>
      <c r="AET16" s="170"/>
      <c r="AEU16" s="170"/>
      <c r="AEV16" s="170"/>
      <c r="AEW16" s="170"/>
      <c r="AEX16" s="170"/>
      <c r="AEY16" s="170"/>
      <c r="AEZ16" s="170"/>
      <c r="AFA16" s="170"/>
      <c r="AFB16" s="170"/>
      <c r="AFC16" s="170"/>
      <c r="AFD16" s="170"/>
      <c r="AFE16" s="170"/>
      <c r="AFF16" s="170"/>
      <c r="AFG16" s="170"/>
      <c r="AFH16" s="170"/>
      <c r="AFI16" s="170"/>
      <c r="AFJ16" s="170"/>
      <c r="AFK16" s="170"/>
      <c r="AFL16" s="170"/>
      <c r="AFM16" s="170"/>
      <c r="AFN16" s="170"/>
      <c r="AFO16" s="170"/>
      <c r="AFP16" s="170"/>
      <c r="AFQ16" s="170"/>
      <c r="AFR16" s="170"/>
      <c r="AFS16" s="170"/>
      <c r="AFT16" s="170"/>
      <c r="AFU16" s="170"/>
      <c r="AFV16" s="170"/>
      <c r="AFW16" s="170"/>
      <c r="AFX16" s="170"/>
      <c r="AFY16" s="170"/>
      <c r="AFZ16" s="170"/>
      <c r="AGA16" s="170"/>
      <c r="AGB16" s="170"/>
      <c r="AGC16" s="170"/>
      <c r="AGD16" s="170"/>
      <c r="AGE16" s="170"/>
      <c r="AGF16" s="170"/>
      <c r="AGG16" s="170"/>
      <c r="AGH16" s="170"/>
      <c r="AGI16" s="170"/>
      <c r="AGJ16" s="170"/>
      <c r="AGK16" s="170"/>
      <c r="AGL16" s="170"/>
      <c r="AGM16" s="170"/>
      <c r="AGN16" s="170"/>
      <c r="AGO16" s="170"/>
      <c r="AGP16" s="170"/>
      <c r="AGQ16" s="170"/>
      <c r="AGR16" s="170"/>
      <c r="AGS16" s="170"/>
      <c r="AGT16" s="170"/>
      <c r="AGU16" s="170"/>
      <c r="AGV16" s="170"/>
      <c r="AGW16" s="170"/>
      <c r="AGX16" s="170"/>
      <c r="AGY16" s="170"/>
      <c r="AGZ16" s="170"/>
      <c r="AHA16" s="170"/>
      <c r="AHB16" s="170"/>
      <c r="AHC16" s="170"/>
      <c r="AHD16" s="170"/>
      <c r="AHE16" s="170"/>
      <c r="AHF16" s="170"/>
      <c r="AHG16" s="170"/>
      <c r="AHH16" s="170"/>
      <c r="AHI16" s="170"/>
      <c r="AHJ16" s="170"/>
      <c r="AHK16" s="170"/>
      <c r="AHL16" s="170"/>
      <c r="AHM16" s="170"/>
      <c r="AHN16" s="170"/>
      <c r="AHO16" s="170"/>
      <c r="AHP16" s="170"/>
      <c r="AHQ16" s="170"/>
      <c r="AHR16" s="170"/>
      <c r="AHS16" s="170"/>
      <c r="AHT16" s="170"/>
      <c r="AHU16" s="170"/>
      <c r="AHV16" s="170"/>
      <c r="AHW16" s="170"/>
      <c r="AHX16" s="170"/>
      <c r="AHY16" s="170"/>
      <c r="AHZ16" s="170"/>
      <c r="AIA16" s="170"/>
      <c r="AIB16" s="170"/>
      <c r="AIC16" s="170"/>
      <c r="AID16" s="170"/>
      <c r="AIE16" s="170"/>
      <c r="AIF16" s="170"/>
      <c r="AIG16" s="170"/>
      <c r="AIH16" s="170"/>
      <c r="AII16" s="170"/>
      <c r="AIJ16" s="170"/>
      <c r="AIK16" s="170"/>
      <c r="AIL16" s="170"/>
      <c r="AIM16" s="170"/>
      <c r="AIN16" s="170"/>
      <c r="AIO16" s="170"/>
      <c r="AIP16" s="170"/>
      <c r="AIQ16" s="170"/>
      <c r="AIR16" s="170"/>
      <c r="AIS16" s="170"/>
      <c r="AIT16" s="170"/>
      <c r="AIU16" s="170"/>
      <c r="AIV16" s="170"/>
      <c r="AIW16" s="170"/>
      <c r="AIX16" s="170"/>
      <c r="AIY16" s="170"/>
      <c r="AIZ16" s="170"/>
      <c r="AJA16" s="170"/>
      <c r="AJB16" s="170"/>
      <c r="AJC16" s="170"/>
      <c r="AJD16" s="170"/>
      <c r="AJE16" s="170"/>
      <c r="AJF16" s="170"/>
      <c r="AJG16" s="170"/>
      <c r="AJH16" s="170"/>
      <c r="AJI16" s="170"/>
      <c r="AJJ16" s="170"/>
      <c r="AJK16" s="170"/>
      <c r="AJL16" s="170"/>
      <c r="AJM16" s="170"/>
      <c r="AJN16" s="170"/>
      <c r="AJO16" s="170"/>
      <c r="AJP16" s="170"/>
      <c r="AJQ16" s="170"/>
      <c r="AJR16" s="170"/>
      <c r="AJS16" s="170"/>
      <c r="AJT16" s="170"/>
      <c r="AJU16" s="170"/>
      <c r="AJV16" s="170"/>
      <c r="AJW16" s="170"/>
      <c r="AJX16" s="170"/>
      <c r="AJY16" s="170"/>
      <c r="AJZ16" s="170"/>
      <c r="AKA16" s="170"/>
      <c r="AKB16" s="170"/>
      <c r="AKC16" s="170"/>
      <c r="AKD16" s="170"/>
      <c r="AKE16" s="170"/>
      <c r="AKF16" s="170"/>
      <c r="AKG16" s="170"/>
      <c r="AKH16" s="170"/>
      <c r="AKI16" s="170"/>
      <c r="AKJ16" s="170"/>
      <c r="AKK16" s="170"/>
      <c r="AKL16" s="170"/>
      <c r="AKM16" s="170"/>
      <c r="AKN16" s="170"/>
      <c r="AKO16" s="170"/>
      <c r="AKP16" s="170"/>
      <c r="AKQ16" s="170"/>
      <c r="AKR16" s="170"/>
      <c r="AKS16" s="170"/>
      <c r="AKT16" s="170"/>
      <c r="AKU16" s="170"/>
      <c r="AKV16" s="170"/>
      <c r="AKW16" s="170"/>
      <c r="AKX16" s="170"/>
      <c r="AKY16" s="170"/>
      <c r="AKZ16" s="170"/>
      <c r="ALA16" s="170"/>
      <c r="ALB16" s="170"/>
      <c r="ALC16" s="170"/>
      <c r="ALD16" s="170"/>
      <c r="ALE16" s="170"/>
      <c r="ALF16" s="170"/>
      <c r="ALG16" s="170"/>
      <c r="ALH16" s="170"/>
      <c r="ALI16" s="170"/>
      <c r="ALJ16" s="170"/>
      <c r="ALK16" s="170"/>
      <c r="ALL16" s="170"/>
      <c r="ALM16" s="170"/>
      <c r="ALN16" s="170"/>
      <c r="ALO16" s="170"/>
      <c r="ALP16" s="170"/>
      <c r="ALQ16" s="170"/>
      <c r="ALR16" s="170"/>
      <c r="ALS16" s="170"/>
      <c r="ALT16" s="170"/>
      <c r="ALU16" s="170"/>
      <c r="ALV16" s="170"/>
      <c r="ALW16" s="170"/>
      <c r="ALX16" s="170"/>
      <c r="ALY16" s="170"/>
      <c r="ALZ16" s="170"/>
      <c r="AMA16" s="170"/>
      <c r="AMB16" s="170"/>
      <c r="AMC16" s="170"/>
      <c r="AMD16" s="170"/>
      <c r="AME16" s="170"/>
      <c r="AMF16" s="170"/>
      <c r="AMG16" s="170"/>
      <c r="AMH16" s="170"/>
      <c r="AMI16" s="170"/>
      <c r="AMJ16" s="170"/>
      <c r="AMK16" s="170"/>
      <c r="AML16" s="170"/>
      <c r="AMM16" s="170"/>
      <c r="AMN16" s="170"/>
      <c r="AMO16" s="170"/>
      <c r="AMP16" s="170"/>
      <c r="AMQ16" s="170"/>
      <c r="AMR16" s="170"/>
      <c r="AMS16" s="170"/>
      <c r="AMT16" s="170"/>
      <c r="AMU16" s="170"/>
      <c r="AMV16" s="170"/>
      <c r="AMW16" s="170"/>
      <c r="AMX16" s="170"/>
      <c r="AMY16" s="170"/>
      <c r="AMZ16" s="170"/>
      <c r="ANA16" s="170"/>
      <c r="ANB16" s="170"/>
      <c r="ANC16" s="170"/>
      <c r="AND16" s="170"/>
      <c r="ANE16" s="170"/>
      <c r="ANF16" s="170"/>
      <c r="ANG16" s="170"/>
      <c r="ANH16" s="170"/>
      <c r="ANI16" s="170"/>
      <c r="ANJ16" s="170"/>
      <c r="ANK16" s="170"/>
      <c r="ANL16" s="170"/>
      <c r="ANM16" s="170"/>
      <c r="ANN16" s="170"/>
      <c r="ANO16" s="170"/>
      <c r="ANP16" s="170"/>
      <c r="ANQ16" s="170"/>
      <c r="ANR16" s="170"/>
      <c r="ANS16" s="170"/>
      <c r="ANT16" s="170"/>
      <c r="ANU16" s="170"/>
      <c r="ANV16" s="170"/>
      <c r="ANW16" s="170"/>
      <c r="ANX16" s="170"/>
      <c r="ANY16" s="170"/>
      <c r="ANZ16" s="170"/>
      <c r="AOA16" s="170"/>
      <c r="AOB16" s="170"/>
      <c r="AOC16" s="170"/>
      <c r="AOD16" s="170"/>
      <c r="AOE16" s="170"/>
      <c r="AOF16" s="170"/>
      <c r="AOG16" s="170"/>
      <c r="AOH16" s="170"/>
      <c r="AOI16" s="170"/>
      <c r="AOJ16" s="170"/>
      <c r="AOK16" s="170"/>
      <c r="AOL16" s="170"/>
      <c r="AOM16" s="170"/>
      <c r="AON16" s="170"/>
      <c r="AOO16" s="170"/>
      <c r="AOP16" s="170"/>
      <c r="AOQ16" s="170"/>
      <c r="AOR16" s="170"/>
      <c r="AOS16" s="170"/>
      <c r="AOT16" s="170"/>
      <c r="AOU16" s="170"/>
      <c r="AOV16" s="170"/>
      <c r="AOW16" s="170"/>
      <c r="AOX16" s="170"/>
      <c r="AOY16" s="170"/>
      <c r="AOZ16" s="170"/>
      <c r="APA16" s="170"/>
      <c r="APB16" s="170"/>
      <c r="APC16" s="170"/>
      <c r="APD16" s="170"/>
      <c r="APE16" s="170"/>
      <c r="APF16" s="170"/>
      <c r="APG16" s="170"/>
      <c r="APH16" s="170"/>
      <c r="API16" s="170"/>
      <c r="APJ16" s="170"/>
      <c r="APK16" s="170"/>
      <c r="APL16" s="170"/>
      <c r="APM16" s="170"/>
      <c r="APN16" s="170"/>
      <c r="APO16" s="170"/>
      <c r="APP16" s="170"/>
      <c r="APQ16" s="170"/>
      <c r="APR16" s="170"/>
      <c r="APS16" s="170"/>
      <c r="APT16" s="170"/>
      <c r="APU16" s="170"/>
      <c r="APV16" s="170"/>
      <c r="APW16" s="170"/>
      <c r="APX16" s="170"/>
      <c r="APY16" s="170"/>
      <c r="APZ16" s="170"/>
      <c r="AQA16" s="170"/>
      <c r="AQB16" s="170"/>
      <c r="AQC16" s="170"/>
      <c r="AQD16" s="170"/>
      <c r="AQE16" s="170"/>
      <c r="AQF16" s="170"/>
      <c r="AQG16" s="170"/>
      <c r="AQH16" s="170"/>
      <c r="AQI16" s="170"/>
      <c r="AQJ16" s="170"/>
      <c r="AQK16" s="170"/>
      <c r="AQL16" s="170"/>
      <c r="AQM16" s="170"/>
      <c r="AQN16" s="170"/>
      <c r="AQO16" s="170"/>
      <c r="AQP16" s="170"/>
      <c r="AQQ16" s="170"/>
      <c r="AQR16" s="170"/>
      <c r="AQS16" s="170"/>
      <c r="AQT16" s="170"/>
      <c r="AQU16" s="170"/>
      <c r="AQV16" s="170"/>
      <c r="AQW16" s="170"/>
      <c r="AQX16" s="170"/>
      <c r="AQY16" s="170"/>
      <c r="AQZ16" s="170"/>
      <c r="ARA16" s="170"/>
      <c r="ARB16" s="170"/>
      <c r="ARC16" s="170"/>
      <c r="ARD16" s="170"/>
      <c r="ARE16" s="170"/>
      <c r="ARF16" s="170"/>
      <c r="ARG16" s="170"/>
      <c r="ARH16" s="170"/>
      <c r="ARI16" s="170"/>
      <c r="ARJ16" s="170"/>
      <c r="ARK16" s="170"/>
      <c r="ARL16" s="170"/>
      <c r="ARM16" s="170"/>
      <c r="ARN16" s="170"/>
      <c r="ARO16" s="170"/>
      <c r="ARP16" s="170"/>
      <c r="ARQ16" s="170"/>
      <c r="ARR16" s="170"/>
      <c r="ARS16" s="170"/>
      <c r="ART16" s="170"/>
      <c r="ARU16" s="170"/>
      <c r="ARV16" s="170"/>
      <c r="ARW16" s="170"/>
      <c r="ARX16" s="170"/>
      <c r="ARY16" s="170"/>
      <c r="ARZ16" s="170"/>
      <c r="ASA16" s="170"/>
      <c r="ASB16" s="170"/>
      <c r="ASC16" s="170"/>
      <c r="ASD16" s="170"/>
      <c r="ASE16" s="170"/>
      <c r="ASF16" s="170"/>
      <c r="ASG16" s="170"/>
      <c r="ASH16" s="170"/>
      <c r="ASI16" s="170"/>
      <c r="ASJ16" s="170"/>
      <c r="ASK16" s="170"/>
      <c r="ASL16" s="170"/>
      <c r="ASM16" s="170"/>
      <c r="ASN16" s="170"/>
      <c r="ASO16" s="170"/>
      <c r="ASP16" s="170"/>
      <c r="ASQ16" s="170"/>
      <c r="ASR16" s="170"/>
      <c r="ASS16" s="170"/>
      <c r="AST16" s="170"/>
      <c r="ASU16" s="170"/>
      <c r="ASV16" s="170"/>
      <c r="ASW16" s="170"/>
      <c r="ASX16" s="170"/>
      <c r="ASY16" s="170"/>
      <c r="ASZ16" s="170"/>
    </row>
    <row r="17" spans="1:1196" s="145" customFormat="1" ht="9" customHeight="1">
      <c r="A17" s="415"/>
      <c r="B17" s="428"/>
      <c r="C17" s="424"/>
      <c r="D17" s="425"/>
      <c r="E17" s="426"/>
      <c r="F17" s="427"/>
      <c r="G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c r="CU17" s="170"/>
      <c r="CV17" s="170"/>
      <c r="CW17" s="170"/>
      <c r="CX17" s="170"/>
      <c r="CY17" s="170"/>
      <c r="CZ17" s="170"/>
      <c r="DA17" s="170"/>
      <c r="DB17" s="170"/>
      <c r="DC17" s="170"/>
      <c r="DD17" s="170"/>
      <c r="DE17" s="170"/>
      <c r="DF17" s="170"/>
      <c r="DG17" s="170"/>
      <c r="DH17" s="170"/>
      <c r="DI17" s="170"/>
      <c r="DJ17" s="170"/>
      <c r="DK17" s="170"/>
      <c r="DL17" s="170"/>
      <c r="DM17" s="170"/>
      <c r="DN17" s="170"/>
      <c r="DO17" s="170"/>
      <c r="DP17" s="170"/>
      <c r="DQ17" s="170"/>
      <c r="DR17" s="170"/>
      <c r="DS17" s="170"/>
      <c r="DT17" s="170"/>
      <c r="DU17" s="170"/>
      <c r="DV17" s="170"/>
      <c r="DW17" s="170"/>
      <c r="DX17" s="170"/>
      <c r="DY17" s="170"/>
      <c r="DZ17" s="170"/>
      <c r="EA17" s="170"/>
      <c r="EB17" s="170"/>
      <c r="EC17" s="170"/>
      <c r="ED17" s="170"/>
      <c r="EE17" s="170"/>
      <c r="EF17" s="170"/>
      <c r="EG17" s="170"/>
      <c r="EH17" s="170"/>
      <c r="EI17" s="170"/>
      <c r="EJ17" s="170"/>
      <c r="EK17" s="170"/>
      <c r="EL17" s="170"/>
      <c r="EM17" s="170"/>
      <c r="EN17" s="170"/>
      <c r="EO17" s="170"/>
      <c r="EP17" s="170"/>
      <c r="EQ17" s="170"/>
      <c r="ER17" s="170"/>
      <c r="ES17" s="170"/>
      <c r="ET17" s="170"/>
      <c r="EU17" s="170"/>
      <c r="EV17" s="170"/>
      <c r="EW17" s="170"/>
      <c r="EX17" s="170"/>
      <c r="EY17" s="170"/>
      <c r="EZ17" s="170"/>
      <c r="FA17" s="170"/>
      <c r="FB17" s="170"/>
      <c r="FC17" s="170"/>
      <c r="FD17" s="170"/>
      <c r="FE17" s="170"/>
      <c r="FF17" s="170"/>
      <c r="FG17" s="170"/>
      <c r="FH17" s="170"/>
      <c r="FI17" s="170"/>
      <c r="FJ17" s="170"/>
      <c r="FK17" s="170"/>
      <c r="FL17" s="170"/>
      <c r="FM17" s="170"/>
      <c r="FN17" s="170"/>
      <c r="FO17" s="170"/>
      <c r="FP17" s="170"/>
      <c r="FQ17" s="170"/>
      <c r="FR17" s="170"/>
      <c r="FS17" s="170"/>
      <c r="FT17" s="170"/>
      <c r="FU17" s="170"/>
      <c r="FV17" s="170"/>
      <c r="FW17" s="170"/>
      <c r="FX17" s="170"/>
      <c r="FY17" s="170"/>
      <c r="FZ17" s="170"/>
      <c r="GA17" s="170"/>
      <c r="GB17" s="170"/>
      <c r="GC17" s="170"/>
      <c r="GD17" s="170"/>
      <c r="GE17" s="170"/>
      <c r="GF17" s="170"/>
      <c r="GG17" s="170"/>
      <c r="GH17" s="170"/>
      <c r="GI17" s="170"/>
      <c r="GJ17" s="170"/>
      <c r="GK17" s="170"/>
      <c r="GL17" s="170"/>
      <c r="GM17" s="170"/>
      <c r="GN17" s="170"/>
      <c r="GO17" s="170"/>
      <c r="GP17" s="170"/>
      <c r="GQ17" s="170"/>
      <c r="GR17" s="170"/>
      <c r="GS17" s="170"/>
      <c r="GT17" s="170"/>
      <c r="GU17" s="170"/>
      <c r="GV17" s="170"/>
      <c r="GW17" s="170"/>
      <c r="GX17" s="170"/>
      <c r="GY17" s="170"/>
      <c r="GZ17" s="170"/>
      <c r="HA17" s="170"/>
      <c r="HB17" s="170"/>
      <c r="HC17" s="170"/>
      <c r="HD17" s="170"/>
      <c r="HE17" s="170"/>
      <c r="HF17" s="170"/>
      <c r="HG17" s="170"/>
      <c r="HH17" s="170"/>
      <c r="HI17" s="170"/>
      <c r="HJ17" s="170"/>
      <c r="HK17" s="170"/>
      <c r="HL17" s="170"/>
      <c r="HM17" s="170"/>
      <c r="HN17" s="170"/>
      <c r="HO17" s="170"/>
      <c r="HP17" s="170"/>
      <c r="HQ17" s="170"/>
      <c r="HR17" s="170"/>
      <c r="HS17" s="170"/>
      <c r="HT17" s="170"/>
      <c r="HU17" s="170"/>
      <c r="HV17" s="170"/>
      <c r="HW17" s="170"/>
      <c r="HX17" s="170"/>
      <c r="HY17" s="170"/>
      <c r="HZ17" s="170"/>
      <c r="IA17" s="170"/>
      <c r="IB17" s="170"/>
      <c r="IC17" s="170"/>
      <c r="ID17" s="170"/>
      <c r="IE17" s="170"/>
      <c r="IF17" s="170"/>
      <c r="IG17" s="170"/>
      <c r="IH17" s="170"/>
      <c r="II17" s="170"/>
      <c r="IJ17" s="170"/>
      <c r="IK17" s="170"/>
      <c r="IL17" s="170"/>
      <c r="IM17" s="170"/>
      <c r="IN17" s="170"/>
      <c r="IO17" s="170"/>
      <c r="IP17" s="170"/>
      <c r="IQ17" s="170"/>
      <c r="IR17" s="170"/>
      <c r="IS17" s="170"/>
      <c r="IT17" s="170"/>
      <c r="IU17" s="170"/>
      <c r="IV17" s="170"/>
      <c r="IW17" s="170"/>
      <c r="IX17" s="170"/>
      <c r="IY17" s="170"/>
      <c r="IZ17" s="170"/>
      <c r="JA17" s="170"/>
      <c r="JB17" s="170"/>
      <c r="JC17" s="170"/>
      <c r="JD17" s="170"/>
      <c r="JE17" s="170"/>
      <c r="JF17" s="170"/>
      <c r="JG17" s="170"/>
      <c r="JH17" s="170"/>
      <c r="JI17" s="170"/>
      <c r="JJ17" s="170"/>
      <c r="JK17" s="170"/>
      <c r="JL17" s="170"/>
      <c r="JM17" s="170"/>
      <c r="JN17" s="170"/>
      <c r="JO17" s="170"/>
      <c r="JP17" s="170"/>
      <c r="JQ17" s="170"/>
      <c r="JR17" s="170"/>
      <c r="JS17" s="170"/>
      <c r="JT17" s="170"/>
      <c r="JU17" s="170"/>
      <c r="JV17" s="170"/>
      <c r="JW17" s="170"/>
      <c r="JX17" s="170"/>
      <c r="JY17" s="170"/>
      <c r="JZ17" s="170"/>
      <c r="KA17" s="170"/>
      <c r="KB17" s="170"/>
      <c r="KC17" s="170"/>
      <c r="KD17" s="170"/>
      <c r="KE17" s="170"/>
      <c r="KF17" s="170"/>
      <c r="KG17" s="170"/>
      <c r="KH17" s="170"/>
      <c r="KI17" s="170"/>
      <c r="KJ17" s="170"/>
      <c r="KK17" s="170"/>
      <c r="KL17" s="170"/>
      <c r="KM17" s="170"/>
      <c r="KN17" s="170"/>
      <c r="KO17" s="170"/>
      <c r="KP17" s="170"/>
      <c r="KQ17" s="170"/>
      <c r="KR17" s="170"/>
      <c r="KS17" s="170"/>
      <c r="KT17" s="170"/>
      <c r="KU17" s="170"/>
      <c r="KV17" s="170"/>
      <c r="KW17" s="170"/>
      <c r="KX17" s="170"/>
      <c r="KY17" s="170"/>
      <c r="KZ17" s="170"/>
      <c r="LA17" s="170"/>
      <c r="LB17" s="170"/>
      <c r="LC17" s="170"/>
      <c r="LD17" s="170"/>
      <c r="LE17" s="170"/>
      <c r="LF17" s="170"/>
      <c r="LG17" s="170"/>
      <c r="LH17" s="170"/>
      <c r="LI17" s="170"/>
      <c r="LJ17" s="170"/>
      <c r="LK17" s="170"/>
      <c r="LL17" s="170"/>
      <c r="LM17" s="170"/>
      <c r="LN17" s="170"/>
      <c r="LO17" s="170"/>
      <c r="LP17" s="170"/>
      <c r="LQ17" s="170"/>
      <c r="LR17" s="170"/>
      <c r="LS17" s="170"/>
      <c r="LT17" s="170"/>
      <c r="LU17" s="170"/>
      <c r="LV17" s="170"/>
      <c r="LW17" s="170"/>
      <c r="LX17" s="170"/>
      <c r="LY17" s="170"/>
      <c r="LZ17" s="170"/>
      <c r="MA17" s="170"/>
      <c r="MB17" s="170"/>
      <c r="MC17" s="170"/>
      <c r="MD17" s="170"/>
      <c r="ME17" s="170"/>
      <c r="MF17" s="170"/>
      <c r="MG17" s="170"/>
      <c r="MH17" s="170"/>
      <c r="MI17" s="170"/>
      <c r="MJ17" s="170"/>
      <c r="MK17" s="170"/>
      <c r="ML17" s="170"/>
      <c r="MM17" s="170"/>
      <c r="MN17" s="170"/>
      <c r="MO17" s="170"/>
      <c r="MP17" s="170"/>
      <c r="MQ17" s="170"/>
      <c r="MR17" s="170"/>
      <c r="MS17" s="170"/>
      <c r="MT17" s="170"/>
      <c r="MU17" s="170"/>
      <c r="MV17" s="170"/>
      <c r="MW17" s="170"/>
      <c r="MX17" s="170"/>
      <c r="MY17" s="170"/>
      <c r="MZ17" s="170"/>
      <c r="NA17" s="170"/>
      <c r="NB17" s="170"/>
      <c r="NC17" s="170"/>
      <c r="ND17" s="170"/>
      <c r="NE17" s="170"/>
      <c r="NF17" s="170"/>
      <c r="NG17" s="170"/>
      <c r="NH17" s="170"/>
      <c r="NI17" s="170"/>
      <c r="NJ17" s="170"/>
      <c r="NK17" s="170"/>
      <c r="NL17" s="170"/>
      <c r="NM17" s="170"/>
      <c r="NN17" s="170"/>
      <c r="NO17" s="170"/>
      <c r="NP17" s="170"/>
      <c r="NQ17" s="170"/>
      <c r="NR17" s="170"/>
      <c r="NS17" s="170"/>
      <c r="NT17" s="170"/>
      <c r="NU17" s="170"/>
      <c r="NV17" s="170"/>
      <c r="NW17" s="170"/>
      <c r="NX17" s="170"/>
      <c r="NY17" s="170"/>
      <c r="NZ17" s="170"/>
      <c r="OA17" s="170"/>
      <c r="OB17" s="170"/>
      <c r="OC17" s="170"/>
      <c r="OD17" s="170"/>
      <c r="OE17" s="170"/>
      <c r="OF17" s="170"/>
      <c r="OG17" s="170"/>
      <c r="OH17" s="170"/>
      <c r="OI17" s="170"/>
      <c r="OJ17" s="170"/>
      <c r="OK17" s="170"/>
      <c r="OL17" s="170"/>
      <c r="OM17" s="170"/>
      <c r="ON17" s="170"/>
      <c r="OO17" s="170"/>
      <c r="OP17" s="170"/>
      <c r="OQ17" s="170"/>
      <c r="OR17" s="170"/>
      <c r="OS17" s="170"/>
      <c r="OT17" s="170"/>
      <c r="OU17" s="170"/>
      <c r="OV17" s="170"/>
      <c r="OW17" s="170"/>
      <c r="OX17" s="170"/>
      <c r="OY17" s="170"/>
      <c r="OZ17" s="170"/>
      <c r="PA17" s="170"/>
      <c r="PB17" s="170"/>
      <c r="PC17" s="170"/>
      <c r="PD17" s="170"/>
      <c r="PE17" s="170"/>
      <c r="PF17" s="170"/>
      <c r="PG17" s="170"/>
      <c r="PH17" s="170"/>
      <c r="PI17" s="170"/>
      <c r="PJ17" s="170"/>
      <c r="PK17" s="170"/>
      <c r="PL17" s="170"/>
      <c r="PM17" s="170"/>
      <c r="PN17" s="170"/>
      <c r="PO17" s="170"/>
      <c r="PP17" s="170"/>
      <c r="PQ17" s="170"/>
      <c r="PR17" s="170"/>
      <c r="PS17" s="170"/>
      <c r="PT17" s="170"/>
      <c r="PU17" s="170"/>
      <c r="PV17" s="170"/>
      <c r="PW17" s="170"/>
      <c r="PX17" s="170"/>
      <c r="PY17" s="170"/>
      <c r="PZ17" s="170"/>
      <c r="QA17" s="170"/>
      <c r="QB17" s="170"/>
      <c r="QC17" s="170"/>
      <c r="QD17" s="170"/>
      <c r="QE17" s="170"/>
      <c r="QF17" s="170"/>
      <c r="QG17" s="170"/>
      <c r="QH17" s="170"/>
      <c r="QI17" s="170"/>
      <c r="QJ17" s="170"/>
      <c r="QK17" s="170"/>
      <c r="QL17" s="170"/>
      <c r="QM17" s="170"/>
      <c r="QN17" s="170"/>
      <c r="QO17" s="170"/>
      <c r="QP17" s="170"/>
      <c r="QQ17" s="170"/>
      <c r="QR17" s="170"/>
      <c r="QS17" s="170"/>
      <c r="QT17" s="170"/>
      <c r="QU17" s="170"/>
      <c r="QV17" s="170"/>
      <c r="QW17" s="170"/>
      <c r="QX17" s="170"/>
      <c r="QY17" s="170"/>
      <c r="QZ17" s="170"/>
      <c r="RA17" s="170"/>
      <c r="RB17" s="170"/>
      <c r="RC17" s="170"/>
      <c r="RD17" s="170"/>
      <c r="RE17" s="170"/>
      <c r="RF17" s="170"/>
      <c r="RG17" s="170"/>
      <c r="RH17" s="170"/>
      <c r="RI17" s="170"/>
      <c r="RJ17" s="170"/>
      <c r="RK17" s="170"/>
      <c r="RL17" s="170"/>
      <c r="RM17" s="170"/>
      <c r="RN17" s="170"/>
      <c r="RO17" s="170"/>
      <c r="RP17" s="170"/>
      <c r="RQ17" s="170"/>
      <c r="RR17" s="170"/>
      <c r="RS17" s="170"/>
      <c r="RT17" s="170"/>
      <c r="RU17" s="170"/>
      <c r="RV17" s="170"/>
      <c r="RW17" s="170"/>
      <c r="RX17" s="170"/>
      <c r="RY17" s="170"/>
      <c r="RZ17" s="170"/>
      <c r="SA17" s="170"/>
      <c r="SB17" s="170"/>
      <c r="SC17" s="170"/>
      <c r="SD17" s="170"/>
      <c r="SE17" s="170"/>
      <c r="SF17" s="170"/>
      <c r="SG17" s="170"/>
      <c r="SH17" s="170"/>
      <c r="SI17" s="170"/>
      <c r="SJ17" s="170"/>
      <c r="SK17" s="170"/>
      <c r="SL17" s="170"/>
      <c r="SM17" s="170"/>
      <c r="SN17" s="170"/>
      <c r="SO17" s="170"/>
      <c r="SP17" s="170"/>
      <c r="SQ17" s="170"/>
      <c r="SR17" s="170"/>
      <c r="SS17" s="170"/>
      <c r="ST17" s="170"/>
      <c r="SU17" s="170"/>
      <c r="SV17" s="170"/>
      <c r="SW17" s="170"/>
      <c r="SX17" s="170"/>
      <c r="SY17" s="170"/>
      <c r="SZ17" s="170"/>
      <c r="TA17" s="170"/>
      <c r="TB17" s="170"/>
      <c r="TC17" s="170"/>
      <c r="TD17" s="170"/>
      <c r="TE17" s="170"/>
      <c r="TF17" s="170"/>
      <c r="TG17" s="170"/>
      <c r="TH17" s="170"/>
      <c r="TI17" s="170"/>
      <c r="TJ17" s="170"/>
      <c r="TK17" s="170"/>
      <c r="TL17" s="170"/>
      <c r="TM17" s="170"/>
      <c r="TN17" s="170"/>
      <c r="TO17" s="170"/>
      <c r="TP17" s="170"/>
      <c r="TQ17" s="170"/>
      <c r="TR17" s="170"/>
      <c r="TS17" s="170"/>
      <c r="TT17" s="170"/>
      <c r="TU17" s="170"/>
      <c r="TV17" s="170"/>
      <c r="TW17" s="170"/>
      <c r="TX17" s="170"/>
      <c r="TY17" s="170"/>
      <c r="TZ17" s="170"/>
      <c r="UA17" s="170"/>
      <c r="UB17" s="170"/>
      <c r="UC17" s="170"/>
      <c r="UD17" s="170"/>
      <c r="UE17" s="170"/>
      <c r="UF17" s="170"/>
      <c r="UG17" s="170"/>
      <c r="UH17" s="170"/>
      <c r="UI17" s="170"/>
      <c r="UJ17" s="170"/>
      <c r="UK17" s="170"/>
      <c r="UL17" s="170"/>
      <c r="UM17" s="170"/>
      <c r="UN17" s="170"/>
      <c r="UO17" s="170"/>
      <c r="UP17" s="170"/>
      <c r="UQ17" s="170"/>
      <c r="UR17" s="170"/>
      <c r="US17" s="170"/>
      <c r="UT17" s="170"/>
      <c r="UU17" s="170"/>
      <c r="UV17" s="170"/>
      <c r="UW17" s="170"/>
      <c r="UX17" s="170"/>
      <c r="UY17" s="170"/>
      <c r="UZ17" s="170"/>
      <c r="VA17" s="170"/>
      <c r="VB17" s="170"/>
      <c r="VC17" s="170"/>
      <c r="VD17" s="170"/>
      <c r="VE17" s="170"/>
      <c r="VF17" s="170"/>
      <c r="VG17" s="170"/>
      <c r="VH17" s="170"/>
      <c r="VI17" s="170"/>
      <c r="VJ17" s="170"/>
      <c r="VK17" s="170"/>
      <c r="VL17" s="170"/>
      <c r="VM17" s="170"/>
      <c r="VN17" s="170"/>
      <c r="VO17" s="170"/>
      <c r="VP17" s="170"/>
      <c r="VQ17" s="170"/>
      <c r="VR17" s="170"/>
      <c r="VS17" s="170"/>
      <c r="VT17" s="170"/>
      <c r="VU17" s="170"/>
      <c r="VV17" s="170"/>
      <c r="VW17" s="170"/>
      <c r="VX17" s="170"/>
      <c r="VY17" s="170"/>
      <c r="VZ17" s="170"/>
      <c r="WA17" s="170"/>
      <c r="WB17" s="170"/>
      <c r="WC17" s="170"/>
      <c r="WD17" s="170"/>
      <c r="WE17" s="170"/>
      <c r="WF17" s="170"/>
      <c r="WG17" s="170"/>
      <c r="WH17" s="170"/>
      <c r="WI17" s="170"/>
      <c r="WJ17" s="170"/>
      <c r="WK17" s="170"/>
      <c r="WL17" s="170"/>
      <c r="WM17" s="170"/>
      <c r="WN17" s="170"/>
      <c r="WO17" s="170"/>
      <c r="WP17" s="170"/>
      <c r="WQ17" s="170"/>
      <c r="WR17" s="170"/>
      <c r="WS17" s="170"/>
      <c r="WT17" s="170"/>
      <c r="WU17" s="170"/>
      <c r="WV17" s="170"/>
      <c r="WW17" s="170"/>
      <c r="WX17" s="170"/>
      <c r="WY17" s="170"/>
      <c r="WZ17" s="170"/>
      <c r="XA17" s="170"/>
      <c r="XB17" s="170"/>
      <c r="XC17" s="170"/>
      <c r="XD17" s="170"/>
      <c r="XE17" s="170"/>
      <c r="XF17" s="170"/>
      <c r="XG17" s="170"/>
      <c r="XH17" s="170"/>
      <c r="XI17" s="170"/>
      <c r="XJ17" s="170"/>
      <c r="XK17" s="170"/>
      <c r="XL17" s="170"/>
      <c r="XM17" s="170"/>
      <c r="XN17" s="170"/>
      <c r="XO17" s="170"/>
      <c r="XP17" s="170"/>
      <c r="XQ17" s="170"/>
      <c r="XR17" s="170"/>
      <c r="XS17" s="170"/>
      <c r="XT17" s="170"/>
      <c r="XU17" s="170"/>
      <c r="XV17" s="170"/>
      <c r="XW17" s="170"/>
      <c r="XX17" s="170"/>
      <c r="XY17" s="170"/>
      <c r="XZ17" s="170"/>
      <c r="YA17" s="170"/>
      <c r="YB17" s="170"/>
      <c r="YC17" s="170"/>
      <c r="YD17" s="170"/>
      <c r="YE17" s="170"/>
      <c r="YF17" s="170"/>
      <c r="YG17" s="170"/>
      <c r="YH17" s="170"/>
      <c r="YI17" s="170"/>
      <c r="YJ17" s="170"/>
      <c r="YK17" s="170"/>
      <c r="YL17" s="170"/>
      <c r="YM17" s="170"/>
      <c r="YN17" s="170"/>
      <c r="YO17" s="170"/>
      <c r="YP17" s="170"/>
      <c r="YQ17" s="170"/>
      <c r="YR17" s="170"/>
      <c r="YS17" s="170"/>
      <c r="YT17" s="170"/>
      <c r="YU17" s="170"/>
      <c r="YV17" s="170"/>
      <c r="YW17" s="170"/>
      <c r="YX17" s="170"/>
      <c r="YY17" s="170"/>
      <c r="YZ17" s="170"/>
      <c r="ZA17" s="170"/>
      <c r="ZB17" s="170"/>
      <c r="ZC17" s="170"/>
      <c r="ZD17" s="170"/>
      <c r="ZE17" s="170"/>
      <c r="ZF17" s="170"/>
      <c r="ZG17" s="170"/>
      <c r="ZH17" s="170"/>
      <c r="ZI17" s="170"/>
      <c r="ZJ17" s="170"/>
      <c r="ZK17" s="170"/>
      <c r="ZL17" s="170"/>
      <c r="ZM17" s="170"/>
      <c r="ZN17" s="170"/>
      <c r="ZO17" s="170"/>
      <c r="ZP17" s="170"/>
      <c r="ZQ17" s="170"/>
      <c r="ZR17" s="170"/>
      <c r="ZS17" s="170"/>
      <c r="ZT17" s="170"/>
      <c r="ZU17" s="170"/>
      <c r="ZV17" s="170"/>
      <c r="ZW17" s="170"/>
      <c r="ZX17" s="170"/>
      <c r="ZY17" s="170"/>
      <c r="ZZ17" s="170"/>
      <c r="AAA17" s="170"/>
      <c r="AAB17" s="170"/>
      <c r="AAC17" s="170"/>
      <c r="AAD17" s="170"/>
      <c r="AAE17" s="170"/>
      <c r="AAF17" s="170"/>
      <c r="AAG17" s="170"/>
      <c r="AAH17" s="170"/>
      <c r="AAI17" s="170"/>
      <c r="AAJ17" s="170"/>
      <c r="AAK17" s="170"/>
      <c r="AAL17" s="170"/>
      <c r="AAM17" s="170"/>
      <c r="AAN17" s="170"/>
      <c r="AAO17" s="170"/>
      <c r="AAP17" s="170"/>
      <c r="AAQ17" s="170"/>
      <c r="AAR17" s="170"/>
      <c r="AAS17" s="170"/>
      <c r="AAT17" s="170"/>
      <c r="AAU17" s="170"/>
      <c r="AAV17" s="170"/>
      <c r="AAW17" s="170"/>
      <c r="AAX17" s="170"/>
      <c r="AAY17" s="170"/>
      <c r="AAZ17" s="170"/>
      <c r="ABA17" s="170"/>
      <c r="ABB17" s="170"/>
      <c r="ABC17" s="170"/>
      <c r="ABD17" s="170"/>
      <c r="ABE17" s="170"/>
      <c r="ABF17" s="170"/>
      <c r="ABG17" s="170"/>
      <c r="ABH17" s="170"/>
      <c r="ABI17" s="170"/>
      <c r="ABJ17" s="170"/>
      <c r="ABK17" s="170"/>
      <c r="ABL17" s="170"/>
      <c r="ABM17" s="170"/>
      <c r="ABN17" s="170"/>
      <c r="ABO17" s="170"/>
      <c r="ABP17" s="170"/>
      <c r="ABQ17" s="170"/>
      <c r="ABR17" s="170"/>
      <c r="ABS17" s="170"/>
      <c r="ABT17" s="170"/>
      <c r="ABU17" s="170"/>
      <c r="ABV17" s="170"/>
      <c r="ABW17" s="170"/>
      <c r="ABX17" s="170"/>
      <c r="ABY17" s="170"/>
      <c r="ABZ17" s="170"/>
      <c r="ACA17" s="170"/>
      <c r="ACB17" s="170"/>
      <c r="ACC17" s="170"/>
      <c r="ACD17" s="170"/>
      <c r="ACE17" s="170"/>
      <c r="ACF17" s="170"/>
      <c r="ACG17" s="170"/>
      <c r="ACH17" s="170"/>
      <c r="ACI17" s="170"/>
      <c r="ACJ17" s="170"/>
      <c r="ACK17" s="170"/>
      <c r="ACL17" s="170"/>
      <c r="ACM17" s="170"/>
      <c r="ACN17" s="170"/>
      <c r="ACO17" s="170"/>
      <c r="ACP17" s="170"/>
      <c r="ACQ17" s="170"/>
      <c r="ACR17" s="170"/>
      <c r="ACS17" s="170"/>
      <c r="ACT17" s="170"/>
      <c r="ACU17" s="170"/>
      <c r="ACV17" s="170"/>
      <c r="ACW17" s="170"/>
      <c r="ACX17" s="170"/>
      <c r="ACY17" s="170"/>
      <c r="ACZ17" s="170"/>
      <c r="ADA17" s="170"/>
      <c r="ADB17" s="170"/>
      <c r="ADC17" s="170"/>
      <c r="ADD17" s="170"/>
      <c r="ADE17" s="170"/>
      <c r="ADF17" s="170"/>
      <c r="ADG17" s="170"/>
      <c r="ADH17" s="170"/>
      <c r="ADI17" s="170"/>
      <c r="ADJ17" s="170"/>
      <c r="ADK17" s="170"/>
      <c r="ADL17" s="170"/>
      <c r="ADM17" s="170"/>
      <c r="ADN17" s="170"/>
      <c r="ADO17" s="170"/>
      <c r="ADP17" s="170"/>
      <c r="ADQ17" s="170"/>
      <c r="ADR17" s="170"/>
      <c r="ADS17" s="170"/>
      <c r="ADT17" s="170"/>
      <c r="ADU17" s="170"/>
      <c r="ADV17" s="170"/>
      <c r="ADW17" s="170"/>
      <c r="ADX17" s="170"/>
      <c r="ADY17" s="170"/>
      <c r="ADZ17" s="170"/>
      <c r="AEA17" s="170"/>
      <c r="AEB17" s="170"/>
      <c r="AEC17" s="170"/>
      <c r="AED17" s="170"/>
      <c r="AEE17" s="170"/>
      <c r="AEF17" s="170"/>
      <c r="AEG17" s="170"/>
      <c r="AEH17" s="170"/>
      <c r="AEI17" s="170"/>
      <c r="AEJ17" s="170"/>
      <c r="AEK17" s="170"/>
      <c r="AEL17" s="170"/>
      <c r="AEM17" s="170"/>
      <c r="AEN17" s="170"/>
      <c r="AEO17" s="170"/>
      <c r="AEP17" s="170"/>
      <c r="AEQ17" s="170"/>
      <c r="AER17" s="170"/>
      <c r="AES17" s="170"/>
      <c r="AET17" s="170"/>
      <c r="AEU17" s="170"/>
      <c r="AEV17" s="170"/>
      <c r="AEW17" s="170"/>
      <c r="AEX17" s="170"/>
      <c r="AEY17" s="170"/>
      <c r="AEZ17" s="170"/>
      <c r="AFA17" s="170"/>
      <c r="AFB17" s="170"/>
      <c r="AFC17" s="170"/>
      <c r="AFD17" s="170"/>
      <c r="AFE17" s="170"/>
      <c r="AFF17" s="170"/>
      <c r="AFG17" s="170"/>
      <c r="AFH17" s="170"/>
      <c r="AFI17" s="170"/>
      <c r="AFJ17" s="170"/>
      <c r="AFK17" s="170"/>
      <c r="AFL17" s="170"/>
      <c r="AFM17" s="170"/>
      <c r="AFN17" s="170"/>
      <c r="AFO17" s="170"/>
      <c r="AFP17" s="170"/>
      <c r="AFQ17" s="170"/>
      <c r="AFR17" s="170"/>
      <c r="AFS17" s="170"/>
      <c r="AFT17" s="170"/>
      <c r="AFU17" s="170"/>
      <c r="AFV17" s="170"/>
      <c r="AFW17" s="170"/>
      <c r="AFX17" s="170"/>
      <c r="AFY17" s="170"/>
      <c r="AFZ17" s="170"/>
      <c r="AGA17" s="170"/>
      <c r="AGB17" s="170"/>
      <c r="AGC17" s="170"/>
      <c r="AGD17" s="170"/>
      <c r="AGE17" s="170"/>
      <c r="AGF17" s="170"/>
      <c r="AGG17" s="170"/>
      <c r="AGH17" s="170"/>
      <c r="AGI17" s="170"/>
      <c r="AGJ17" s="170"/>
      <c r="AGK17" s="170"/>
      <c r="AGL17" s="170"/>
      <c r="AGM17" s="170"/>
      <c r="AGN17" s="170"/>
      <c r="AGO17" s="170"/>
      <c r="AGP17" s="170"/>
      <c r="AGQ17" s="170"/>
      <c r="AGR17" s="170"/>
      <c r="AGS17" s="170"/>
      <c r="AGT17" s="170"/>
      <c r="AGU17" s="170"/>
      <c r="AGV17" s="170"/>
      <c r="AGW17" s="170"/>
      <c r="AGX17" s="170"/>
      <c r="AGY17" s="170"/>
      <c r="AGZ17" s="170"/>
      <c r="AHA17" s="170"/>
      <c r="AHB17" s="170"/>
      <c r="AHC17" s="170"/>
      <c r="AHD17" s="170"/>
      <c r="AHE17" s="170"/>
      <c r="AHF17" s="170"/>
      <c r="AHG17" s="170"/>
      <c r="AHH17" s="170"/>
      <c r="AHI17" s="170"/>
      <c r="AHJ17" s="170"/>
      <c r="AHK17" s="170"/>
      <c r="AHL17" s="170"/>
      <c r="AHM17" s="170"/>
      <c r="AHN17" s="170"/>
      <c r="AHO17" s="170"/>
      <c r="AHP17" s="170"/>
      <c r="AHQ17" s="170"/>
      <c r="AHR17" s="170"/>
      <c r="AHS17" s="170"/>
      <c r="AHT17" s="170"/>
      <c r="AHU17" s="170"/>
      <c r="AHV17" s="170"/>
      <c r="AHW17" s="170"/>
      <c r="AHX17" s="170"/>
      <c r="AHY17" s="170"/>
      <c r="AHZ17" s="170"/>
      <c r="AIA17" s="170"/>
      <c r="AIB17" s="170"/>
      <c r="AIC17" s="170"/>
      <c r="AID17" s="170"/>
      <c r="AIE17" s="170"/>
      <c r="AIF17" s="170"/>
      <c r="AIG17" s="170"/>
      <c r="AIH17" s="170"/>
      <c r="AII17" s="170"/>
      <c r="AIJ17" s="170"/>
      <c r="AIK17" s="170"/>
      <c r="AIL17" s="170"/>
      <c r="AIM17" s="170"/>
      <c r="AIN17" s="170"/>
      <c r="AIO17" s="170"/>
      <c r="AIP17" s="170"/>
      <c r="AIQ17" s="170"/>
      <c r="AIR17" s="170"/>
      <c r="AIS17" s="170"/>
      <c r="AIT17" s="170"/>
      <c r="AIU17" s="170"/>
      <c r="AIV17" s="170"/>
      <c r="AIW17" s="170"/>
      <c r="AIX17" s="170"/>
      <c r="AIY17" s="170"/>
      <c r="AIZ17" s="170"/>
      <c r="AJA17" s="170"/>
      <c r="AJB17" s="170"/>
      <c r="AJC17" s="170"/>
      <c r="AJD17" s="170"/>
      <c r="AJE17" s="170"/>
      <c r="AJF17" s="170"/>
      <c r="AJG17" s="170"/>
      <c r="AJH17" s="170"/>
      <c r="AJI17" s="170"/>
      <c r="AJJ17" s="170"/>
      <c r="AJK17" s="170"/>
      <c r="AJL17" s="170"/>
      <c r="AJM17" s="170"/>
      <c r="AJN17" s="170"/>
      <c r="AJO17" s="170"/>
      <c r="AJP17" s="170"/>
      <c r="AJQ17" s="170"/>
      <c r="AJR17" s="170"/>
      <c r="AJS17" s="170"/>
      <c r="AJT17" s="170"/>
      <c r="AJU17" s="170"/>
      <c r="AJV17" s="170"/>
      <c r="AJW17" s="170"/>
      <c r="AJX17" s="170"/>
      <c r="AJY17" s="170"/>
      <c r="AJZ17" s="170"/>
      <c r="AKA17" s="170"/>
      <c r="AKB17" s="170"/>
      <c r="AKC17" s="170"/>
      <c r="AKD17" s="170"/>
      <c r="AKE17" s="170"/>
      <c r="AKF17" s="170"/>
      <c r="AKG17" s="170"/>
      <c r="AKH17" s="170"/>
      <c r="AKI17" s="170"/>
      <c r="AKJ17" s="170"/>
      <c r="AKK17" s="170"/>
      <c r="AKL17" s="170"/>
      <c r="AKM17" s="170"/>
      <c r="AKN17" s="170"/>
      <c r="AKO17" s="170"/>
      <c r="AKP17" s="170"/>
      <c r="AKQ17" s="170"/>
      <c r="AKR17" s="170"/>
      <c r="AKS17" s="170"/>
      <c r="AKT17" s="170"/>
      <c r="AKU17" s="170"/>
      <c r="AKV17" s="170"/>
      <c r="AKW17" s="170"/>
      <c r="AKX17" s="170"/>
      <c r="AKY17" s="170"/>
      <c r="AKZ17" s="170"/>
      <c r="ALA17" s="170"/>
      <c r="ALB17" s="170"/>
      <c r="ALC17" s="170"/>
      <c r="ALD17" s="170"/>
      <c r="ALE17" s="170"/>
      <c r="ALF17" s="170"/>
      <c r="ALG17" s="170"/>
      <c r="ALH17" s="170"/>
      <c r="ALI17" s="170"/>
      <c r="ALJ17" s="170"/>
      <c r="ALK17" s="170"/>
      <c r="ALL17" s="170"/>
      <c r="ALM17" s="170"/>
      <c r="ALN17" s="170"/>
      <c r="ALO17" s="170"/>
      <c r="ALP17" s="170"/>
      <c r="ALQ17" s="170"/>
      <c r="ALR17" s="170"/>
      <c r="ALS17" s="170"/>
      <c r="ALT17" s="170"/>
      <c r="ALU17" s="170"/>
      <c r="ALV17" s="170"/>
      <c r="ALW17" s="170"/>
      <c r="ALX17" s="170"/>
      <c r="ALY17" s="170"/>
      <c r="ALZ17" s="170"/>
      <c r="AMA17" s="170"/>
      <c r="AMB17" s="170"/>
      <c r="AMC17" s="170"/>
      <c r="AMD17" s="170"/>
      <c r="AME17" s="170"/>
      <c r="AMF17" s="170"/>
      <c r="AMG17" s="170"/>
      <c r="AMH17" s="170"/>
      <c r="AMI17" s="170"/>
      <c r="AMJ17" s="170"/>
      <c r="AMK17" s="170"/>
      <c r="AML17" s="170"/>
      <c r="AMM17" s="170"/>
      <c r="AMN17" s="170"/>
      <c r="AMO17" s="170"/>
      <c r="AMP17" s="170"/>
      <c r="AMQ17" s="170"/>
      <c r="AMR17" s="170"/>
      <c r="AMS17" s="170"/>
      <c r="AMT17" s="170"/>
      <c r="AMU17" s="170"/>
      <c r="AMV17" s="170"/>
      <c r="AMW17" s="170"/>
      <c r="AMX17" s="170"/>
      <c r="AMY17" s="170"/>
      <c r="AMZ17" s="170"/>
      <c r="ANA17" s="170"/>
      <c r="ANB17" s="170"/>
      <c r="ANC17" s="170"/>
      <c r="AND17" s="170"/>
      <c r="ANE17" s="170"/>
      <c r="ANF17" s="170"/>
      <c r="ANG17" s="170"/>
      <c r="ANH17" s="170"/>
      <c r="ANI17" s="170"/>
      <c r="ANJ17" s="170"/>
      <c r="ANK17" s="170"/>
      <c r="ANL17" s="170"/>
      <c r="ANM17" s="170"/>
      <c r="ANN17" s="170"/>
      <c r="ANO17" s="170"/>
      <c r="ANP17" s="170"/>
      <c r="ANQ17" s="170"/>
      <c r="ANR17" s="170"/>
      <c r="ANS17" s="170"/>
      <c r="ANT17" s="170"/>
      <c r="ANU17" s="170"/>
      <c r="ANV17" s="170"/>
      <c r="ANW17" s="170"/>
      <c r="ANX17" s="170"/>
      <c r="ANY17" s="170"/>
      <c r="ANZ17" s="170"/>
      <c r="AOA17" s="170"/>
      <c r="AOB17" s="170"/>
      <c r="AOC17" s="170"/>
      <c r="AOD17" s="170"/>
      <c r="AOE17" s="170"/>
      <c r="AOF17" s="170"/>
      <c r="AOG17" s="170"/>
      <c r="AOH17" s="170"/>
      <c r="AOI17" s="170"/>
      <c r="AOJ17" s="170"/>
      <c r="AOK17" s="170"/>
      <c r="AOL17" s="170"/>
      <c r="AOM17" s="170"/>
      <c r="AON17" s="170"/>
      <c r="AOO17" s="170"/>
      <c r="AOP17" s="170"/>
      <c r="AOQ17" s="170"/>
      <c r="AOR17" s="170"/>
      <c r="AOS17" s="170"/>
      <c r="AOT17" s="170"/>
      <c r="AOU17" s="170"/>
      <c r="AOV17" s="170"/>
      <c r="AOW17" s="170"/>
      <c r="AOX17" s="170"/>
      <c r="AOY17" s="170"/>
      <c r="AOZ17" s="170"/>
      <c r="APA17" s="170"/>
      <c r="APB17" s="170"/>
      <c r="APC17" s="170"/>
      <c r="APD17" s="170"/>
      <c r="APE17" s="170"/>
      <c r="APF17" s="170"/>
      <c r="APG17" s="170"/>
      <c r="APH17" s="170"/>
      <c r="API17" s="170"/>
      <c r="APJ17" s="170"/>
      <c r="APK17" s="170"/>
      <c r="APL17" s="170"/>
      <c r="APM17" s="170"/>
      <c r="APN17" s="170"/>
      <c r="APO17" s="170"/>
      <c r="APP17" s="170"/>
      <c r="APQ17" s="170"/>
      <c r="APR17" s="170"/>
      <c r="APS17" s="170"/>
      <c r="APT17" s="170"/>
      <c r="APU17" s="170"/>
      <c r="APV17" s="170"/>
      <c r="APW17" s="170"/>
      <c r="APX17" s="170"/>
      <c r="APY17" s="170"/>
      <c r="APZ17" s="170"/>
      <c r="AQA17" s="170"/>
      <c r="AQB17" s="170"/>
      <c r="AQC17" s="170"/>
      <c r="AQD17" s="170"/>
      <c r="AQE17" s="170"/>
      <c r="AQF17" s="170"/>
      <c r="AQG17" s="170"/>
      <c r="AQH17" s="170"/>
      <c r="AQI17" s="170"/>
      <c r="AQJ17" s="170"/>
      <c r="AQK17" s="170"/>
      <c r="AQL17" s="170"/>
      <c r="AQM17" s="170"/>
      <c r="AQN17" s="170"/>
      <c r="AQO17" s="170"/>
      <c r="AQP17" s="170"/>
      <c r="AQQ17" s="170"/>
      <c r="AQR17" s="170"/>
      <c r="AQS17" s="170"/>
      <c r="AQT17" s="170"/>
      <c r="AQU17" s="170"/>
      <c r="AQV17" s="170"/>
      <c r="AQW17" s="170"/>
      <c r="AQX17" s="170"/>
      <c r="AQY17" s="170"/>
      <c r="AQZ17" s="170"/>
      <c r="ARA17" s="170"/>
      <c r="ARB17" s="170"/>
      <c r="ARC17" s="170"/>
      <c r="ARD17" s="170"/>
      <c r="ARE17" s="170"/>
      <c r="ARF17" s="170"/>
      <c r="ARG17" s="170"/>
      <c r="ARH17" s="170"/>
      <c r="ARI17" s="170"/>
      <c r="ARJ17" s="170"/>
      <c r="ARK17" s="170"/>
      <c r="ARL17" s="170"/>
      <c r="ARM17" s="170"/>
      <c r="ARN17" s="170"/>
      <c r="ARO17" s="170"/>
      <c r="ARP17" s="170"/>
      <c r="ARQ17" s="170"/>
      <c r="ARR17" s="170"/>
      <c r="ARS17" s="170"/>
      <c r="ART17" s="170"/>
      <c r="ARU17" s="170"/>
      <c r="ARV17" s="170"/>
      <c r="ARW17" s="170"/>
      <c r="ARX17" s="170"/>
      <c r="ARY17" s="170"/>
      <c r="ARZ17" s="170"/>
      <c r="ASA17" s="170"/>
      <c r="ASB17" s="170"/>
      <c r="ASC17" s="170"/>
      <c r="ASD17" s="170"/>
      <c r="ASE17" s="170"/>
      <c r="ASF17" s="170"/>
      <c r="ASG17" s="170"/>
      <c r="ASH17" s="170"/>
      <c r="ASI17" s="170"/>
      <c r="ASJ17" s="170"/>
      <c r="ASK17" s="170"/>
      <c r="ASL17" s="170"/>
      <c r="ASM17" s="170"/>
      <c r="ASN17" s="170"/>
      <c r="ASO17" s="170"/>
      <c r="ASP17" s="170"/>
      <c r="ASQ17" s="170"/>
      <c r="ASR17" s="170"/>
      <c r="ASS17" s="170"/>
      <c r="AST17" s="170"/>
      <c r="ASU17" s="170"/>
      <c r="ASV17" s="170"/>
      <c r="ASW17" s="170"/>
      <c r="ASX17" s="170"/>
      <c r="ASY17" s="170"/>
      <c r="ASZ17" s="170"/>
    </row>
    <row r="18" spans="1:1196" s="145" customFormat="1" ht="52.5" customHeight="1">
      <c r="A18" s="430" t="s">
        <v>255</v>
      </c>
      <c r="B18" s="431" t="s">
        <v>134</v>
      </c>
      <c r="C18" s="424" t="s">
        <v>15</v>
      </c>
      <c r="D18" s="425" t="s">
        <v>21</v>
      </c>
      <c r="E18" s="426"/>
      <c r="F18" s="427"/>
      <c r="G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c r="EP18" s="170"/>
      <c r="EQ18" s="170"/>
      <c r="ER18" s="170"/>
      <c r="ES18" s="170"/>
      <c r="ET18" s="170"/>
      <c r="EU18" s="170"/>
      <c r="EV18" s="170"/>
      <c r="EW18" s="170"/>
      <c r="EX18" s="170"/>
      <c r="EY18" s="170"/>
      <c r="EZ18" s="170"/>
      <c r="FA18" s="170"/>
      <c r="FB18" s="170"/>
      <c r="FC18" s="170"/>
      <c r="FD18" s="170"/>
      <c r="FE18" s="170"/>
      <c r="FF18" s="170"/>
      <c r="FG18" s="170"/>
      <c r="FH18" s="170"/>
      <c r="FI18" s="170"/>
      <c r="FJ18" s="170"/>
      <c r="FK18" s="170"/>
      <c r="FL18" s="170"/>
      <c r="FM18" s="170"/>
      <c r="FN18" s="170"/>
      <c r="FO18" s="170"/>
      <c r="FP18" s="170"/>
      <c r="FQ18" s="170"/>
      <c r="FR18" s="170"/>
      <c r="FS18" s="170"/>
      <c r="FT18" s="170"/>
      <c r="FU18" s="170"/>
      <c r="FV18" s="170"/>
      <c r="FW18" s="170"/>
      <c r="FX18" s="170"/>
      <c r="FY18" s="170"/>
      <c r="FZ18" s="170"/>
      <c r="GA18" s="170"/>
      <c r="GB18" s="170"/>
      <c r="GC18" s="170"/>
      <c r="GD18" s="170"/>
      <c r="GE18" s="170"/>
      <c r="GF18" s="170"/>
      <c r="GG18" s="170"/>
      <c r="GH18" s="170"/>
      <c r="GI18" s="170"/>
      <c r="GJ18" s="170"/>
      <c r="GK18" s="170"/>
      <c r="GL18" s="170"/>
      <c r="GM18" s="170"/>
      <c r="GN18" s="170"/>
      <c r="GO18" s="170"/>
      <c r="GP18" s="170"/>
      <c r="GQ18" s="170"/>
      <c r="GR18" s="170"/>
      <c r="GS18" s="170"/>
      <c r="GT18" s="170"/>
      <c r="GU18" s="170"/>
      <c r="GV18" s="170"/>
      <c r="GW18" s="170"/>
      <c r="GX18" s="170"/>
      <c r="GY18" s="170"/>
      <c r="GZ18" s="170"/>
      <c r="HA18" s="170"/>
      <c r="HB18" s="170"/>
      <c r="HC18" s="170"/>
      <c r="HD18" s="170"/>
      <c r="HE18" s="170"/>
      <c r="HF18" s="170"/>
      <c r="HG18" s="170"/>
      <c r="HH18" s="170"/>
      <c r="HI18" s="170"/>
      <c r="HJ18" s="170"/>
      <c r="HK18" s="170"/>
      <c r="HL18" s="170"/>
      <c r="HM18" s="170"/>
      <c r="HN18" s="170"/>
      <c r="HO18" s="170"/>
      <c r="HP18" s="170"/>
      <c r="HQ18" s="170"/>
      <c r="HR18" s="170"/>
      <c r="HS18" s="170"/>
      <c r="HT18" s="170"/>
      <c r="HU18" s="170"/>
      <c r="HV18" s="170"/>
      <c r="HW18" s="170"/>
      <c r="HX18" s="170"/>
      <c r="HY18" s="170"/>
      <c r="HZ18" s="170"/>
      <c r="IA18" s="170"/>
      <c r="IB18" s="170"/>
      <c r="IC18" s="170"/>
      <c r="ID18" s="170"/>
      <c r="IE18" s="170"/>
      <c r="IF18" s="170"/>
      <c r="IG18" s="170"/>
      <c r="IH18" s="170"/>
      <c r="II18" s="170"/>
      <c r="IJ18" s="170"/>
      <c r="IK18" s="170"/>
      <c r="IL18" s="170"/>
      <c r="IM18" s="170"/>
      <c r="IN18" s="170"/>
      <c r="IO18" s="170"/>
      <c r="IP18" s="170"/>
      <c r="IQ18" s="170"/>
      <c r="IR18" s="170"/>
      <c r="IS18" s="170"/>
      <c r="IT18" s="170"/>
      <c r="IU18" s="170"/>
      <c r="IV18" s="170"/>
      <c r="IW18" s="170"/>
      <c r="IX18" s="170"/>
      <c r="IY18" s="170"/>
      <c r="IZ18" s="170"/>
      <c r="JA18" s="170"/>
      <c r="JB18" s="170"/>
      <c r="JC18" s="170"/>
      <c r="JD18" s="170"/>
      <c r="JE18" s="170"/>
      <c r="JF18" s="170"/>
      <c r="JG18" s="170"/>
      <c r="JH18" s="170"/>
      <c r="JI18" s="170"/>
      <c r="JJ18" s="170"/>
      <c r="JK18" s="170"/>
      <c r="JL18" s="170"/>
      <c r="JM18" s="170"/>
      <c r="JN18" s="170"/>
      <c r="JO18" s="170"/>
      <c r="JP18" s="170"/>
      <c r="JQ18" s="170"/>
      <c r="JR18" s="170"/>
      <c r="JS18" s="170"/>
      <c r="JT18" s="170"/>
      <c r="JU18" s="170"/>
      <c r="JV18" s="170"/>
      <c r="JW18" s="170"/>
      <c r="JX18" s="170"/>
      <c r="JY18" s="170"/>
      <c r="JZ18" s="170"/>
      <c r="KA18" s="170"/>
      <c r="KB18" s="170"/>
      <c r="KC18" s="170"/>
      <c r="KD18" s="170"/>
      <c r="KE18" s="170"/>
      <c r="KF18" s="170"/>
      <c r="KG18" s="170"/>
      <c r="KH18" s="170"/>
      <c r="KI18" s="170"/>
      <c r="KJ18" s="170"/>
      <c r="KK18" s="170"/>
      <c r="KL18" s="170"/>
      <c r="KM18" s="170"/>
      <c r="KN18" s="170"/>
      <c r="KO18" s="170"/>
      <c r="KP18" s="170"/>
      <c r="KQ18" s="170"/>
      <c r="KR18" s="170"/>
      <c r="KS18" s="170"/>
      <c r="KT18" s="170"/>
      <c r="KU18" s="170"/>
      <c r="KV18" s="170"/>
      <c r="KW18" s="170"/>
      <c r="KX18" s="170"/>
      <c r="KY18" s="170"/>
      <c r="KZ18" s="170"/>
      <c r="LA18" s="170"/>
      <c r="LB18" s="170"/>
      <c r="LC18" s="170"/>
      <c r="LD18" s="170"/>
      <c r="LE18" s="170"/>
      <c r="LF18" s="170"/>
      <c r="LG18" s="170"/>
      <c r="LH18" s="170"/>
      <c r="LI18" s="170"/>
      <c r="LJ18" s="170"/>
      <c r="LK18" s="170"/>
      <c r="LL18" s="170"/>
      <c r="LM18" s="170"/>
      <c r="LN18" s="170"/>
      <c r="LO18" s="170"/>
      <c r="LP18" s="170"/>
      <c r="LQ18" s="170"/>
      <c r="LR18" s="170"/>
      <c r="LS18" s="170"/>
      <c r="LT18" s="170"/>
      <c r="LU18" s="170"/>
      <c r="LV18" s="170"/>
      <c r="LW18" s="170"/>
      <c r="LX18" s="170"/>
      <c r="LY18" s="170"/>
      <c r="LZ18" s="170"/>
      <c r="MA18" s="170"/>
      <c r="MB18" s="170"/>
      <c r="MC18" s="170"/>
      <c r="MD18" s="170"/>
      <c r="ME18" s="170"/>
      <c r="MF18" s="170"/>
      <c r="MG18" s="170"/>
      <c r="MH18" s="170"/>
      <c r="MI18" s="170"/>
      <c r="MJ18" s="170"/>
      <c r="MK18" s="170"/>
      <c r="ML18" s="170"/>
      <c r="MM18" s="170"/>
      <c r="MN18" s="170"/>
      <c r="MO18" s="170"/>
      <c r="MP18" s="170"/>
      <c r="MQ18" s="170"/>
      <c r="MR18" s="170"/>
      <c r="MS18" s="170"/>
      <c r="MT18" s="170"/>
      <c r="MU18" s="170"/>
      <c r="MV18" s="170"/>
      <c r="MW18" s="170"/>
      <c r="MX18" s="170"/>
      <c r="MY18" s="170"/>
      <c r="MZ18" s="170"/>
      <c r="NA18" s="170"/>
      <c r="NB18" s="170"/>
      <c r="NC18" s="170"/>
      <c r="ND18" s="170"/>
      <c r="NE18" s="170"/>
      <c r="NF18" s="170"/>
      <c r="NG18" s="170"/>
      <c r="NH18" s="170"/>
      <c r="NI18" s="170"/>
      <c r="NJ18" s="170"/>
      <c r="NK18" s="170"/>
      <c r="NL18" s="170"/>
      <c r="NM18" s="170"/>
      <c r="NN18" s="170"/>
      <c r="NO18" s="170"/>
      <c r="NP18" s="170"/>
      <c r="NQ18" s="170"/>
      <c r="NR18" s="170"/>
      <c r="NS18" s="170"/>
      <c r="NT18" s="170"/>
      <c r="NU18" s="170"/>
      <c r="NV18" s="170"/>
      <c r="NW18" s="170"/>
      <c r="NX18" s="170"/>
      <c r="NY18" s="170"/>
      <c r="NZ18" s="170"/>
      <c r="OA18" s="170"/>
      <c r="OB18" s="170"/>
      <c r="OC18" s="170"/>
      <c r="OD18" s="170"/>
      <c r="OE18" s="170"/>
      <c r="OF18" s="170"/>
      <c r="OG18" s="170"/>
      <c r="OH18" s="170"/>
      <c r="OI18" s="170"/>
      <c r="OJ18" s="170"/>
      <c r="OK18" s="170"/>
      <c r="OL18" s="170"/>
      <c r="OM18" s="170"/>
      <c r="ON18" s="170"/>
      <c r="OO18" s="170"/>
      <c r="OP18" s="170"/>
      <c r="OQ18" s="170"/>
      <c r="OR18" s="170"/>
      <c r="OS18" s="170"/>
      <c r="OT18" s="170"/>
      <c r="OU18" s="170"/>
      <c r="OV18" s="170"/>
      <c r="OW18" s="170"/>
      <c r="OX18" s="170"/>
      <c r="OY18" s="170"/>
      <c r="OZ18" s="170"/>
      <c r="PA18" s="170"/>
      <c r="PB18" s="170"/>
      <c r="PC18" s="170"/>
      <c r="PD18" s="170"/>
      <c r="PE18" s="170"/>
      <c r="PF18" s="170"/>
      <c r="PG18" s="170"/>
      <c r="PH18" s="170"/>
      <c r="PI18" s="170"/>
      <c r="PJ18" s="170"/>
      <c r="PK18" s="170"/>
      <c r="PL18" s="170"/>
      <c r="PM18" s="170"/>
      <c r="PN18" s="170"/>
      <c r="PO18" s="170"/>
      <c r="PP18" s="170"/>
      <c r="PQ18" s="170"/>
      <c r="PR18" s="170"/>
      <c r="PS18" s="170"/>
      <c r="PT18" s="170"/>
      <c r="PU18" s="170"/>
      <c r="PV18" s="170"/>
      <c r="PW18" s="170"/>
      <c r="PX18" s="170"/>
      <c r="PY18" s="170"/>
      <c r="PZ18" s="170"/>
      <c r="QA18" s="170"/>
      <c r="QB18" s="170"/>
      <c r="QC18" s="170"/>
      <c r="QD18" s="170"/>
      <c r="QE18" s="170"/>
      <c r="QF18" s="170"/>
      <c r="QG18" s="170"/>
      <c r="QH18" s="170"/>
      <c r="QI18" s="170"/>
      <c r="QJ18" s="170"/>
      <c r="QK18" s="170"/>
      <c r="QL18" s="170"/>
      <c r="QM18" s="170"/>
      <c r="QN18" s="170"/>
      <c r="QO18" s="170"/>
      <c r="QP18" s="170"/>
      <c r="QQ18" s="170"/>
      <c r="QR18" s="170"/>
      <c r="QS18" s="170"/>
      <c r="QT18" s="170"/>
      <c r="QU18" s="170"/>
      <c r="QV18" s="170"/>
      <c r="QW18" s="170"/>
      <c r="QX18" s="170"/>
      <c r="QY18" s="170"/>
      <c r="QZ18" s="170"/>
      <c r="RA18" s="170"/>
      <c r="RB18" s="170"/>
      <c r="RC18" s="170"/>
      <c r="RD18" s="170"/>
      <c r="RE18" s="170"/>
      <c r="RF18" s="170"/>
      <c r="RG18" s="170"/>
      <c r="RH18" s="170"/>
      <c r="RI18" s="170"/>
      <c r="RJ18" s="170"/>
      <c r="RK18" s="170"/>
      <c r="RL18" s="170"/>
      <c r="RM18" s="170"/>
      <c r="RN18" s="170"/>
      <c r="RO18" s="170"/>
      <c r="RP18" s="170"/>
      <c r="RQ18" s="170"/>
      <c r="RR18" s="170"/>
      <c r="RS18" s="170"/>
      <c r="RT18" s="170"/>
      <c r="RU18" s="170"/>
      <c r="RV18" s="170"/>
      <c r="RW18" s="170"/>
      <c r="RX18" s="170"/>
      <c r="RY18" s="170"/>
      <c r="RZ18" s="170"/>
      <c r="SA18" s="170"/>
      <c r="SB18" s="170"/>
      <c r="SC18" s="170"/>
      <c r="SD18" s="170"/>
      <c r="SE18" s="170"/>
      <c r="SF18" s="170"/>
      <c r="SG18" s="170"/>
      <c r="SH18" s="170"/>
      <c r="SI18" s="170"/>
      <c r="SJ18" s="170"/>
      <c r="SK18" s="170"/>
      <c r="SL18" s="170"/>
      <c r="SM18" s="170"/>
      <c r="SN18" s="170"/>
      <c r="SO18" s="170"/>
      <c r="SP18" s="170"/>
      <c r="SQ18" s="170"/>
      <c r="SR18" s="170"/>
      <c r="SS18" s="170"/>
      <c r="ST18" s="170"/>
      <c r="SU18" s="170"/>
      <c r="SV18" s="170"/>
      <c r="SW18" s="170"/>
      <c r="SX18" s="170"/>
      <c r="SY18" s="170"/>
      <c r="SZ18" s="170"/>
      <c r="TA18" s="170"/>
      <c r="TB18" s="170"/>
      <c r="TC18" s="170"/>
      <c r="TD18" s="170"/>
      <c r="TE18" s="170"/>
      <c r="TF18" s="170"/>
      <c r="TG18" s="170"/>
      <c r="TH18" s="170"/>
      <c r="TI18" s="170"/>
      <c r="TJ18" s="170"/>
      <c r="TK18" s="170"/>
      <c r="TL18" s="170"/>
      <c r="TM18" s="170"/>
      <c r="TN18" s="170"/>
      <c r="TO18" s="170"/>
      <c r="TP18" s="170"/>
      <c r="TQ18" s="170"/>
      <c r="TR18" s="170"/>
      <c r="TS18" s="170"/>
      <c r="TT18" s="170"/>
      <c r="TU18" s="170"/>
      <c r="TV18" s="170"/>
      <c r="TW18" s="170"/>
      <c r="TX18" s="170"/>
      <c r="TY18" s="170"/>
      <c r="TZ18" s="170"/>
      <c r="UA18" s="170"/>
      <c r="UB18" s="170"/>
      <c r="UC18" s="170"/>
      <c r="UD18" s="170"/>
      <c r="UE18" s="170"/>
      <c r="UF18" s="170"/>
      <c r="UG18" s="170"/>
      <c r="UH18" s="170"/>
      <c r="UI18" s="170"/>
      <c r="UJ18" s="170"/>
      <c r="UK18" s="170"/>
      <c r="UL18" s="170"/>
      <c r="UM18" s="170"/>
      <c r="UN18" s="170"/>
      <c r="UO18" s="170"/>
      <c r="UP18" s="170"/>
      <c r="UQ18" s="170"/>
      <c r="UR18" s="170"/>
      <c r="US18" s="170"/>
      <c r="UT18" s="170"/>
      <c r="UU18" s="170"/>
      <c r="UV18" s="170"/>
      <c r="UW18" s="170"/>
      <c r="UX18" s="170"/>
      <c r="UY18" s="170"/>
      <c r="UZ18" s="170"/>
      <c r="VA18" s="170"/>
      <c r="VB18" s="170"/>
      <c r="VC18" s="170"/>
      <c r="VD18" s="170"/>
      <c r="VE18" s="170"/>
      <c r="VF18" s="170"/>
      <c r="VG18" s="170"/>
      <c r="VH18" s="170"/>
      <c r="VI18" s="170"/>
      <c r="VJ18" s="170"/>
      <c r="VK18" s="170"/>
      <c r="VL18" s="170"/>
      <c r="VM18" s="170"/>
      <c r="VN18" s="170"/>
      <c r="VO18" s="170"/>
      <c r="VP18" s="170"/>
      <c r="VQ18" s="170"/>
      <c r="VR18" s="170"/>
      <c r="VS18" s="170"/>
      <c r="VT18" s="170"/>
      <c r="VU18" s="170"/>
      <c r="VV18" s="170"/>
      <c r="VW18" s="170"/>
      <c r="VX18" s="170"/>
      <c r="VY18" s="170"/>
      <c r="VZ18" s="170"/>
      <c r="WA18" s="170"/>
      <c r="WB18" s="170"/>
      <c r="WC18" s="170"/>
      <c r="WD18" s="170"/>
      <c r="WE18" s="170"/>
      <c r="WF18" s="170"/>
      <c r="WG18" s="170"/>
      <c r="WH18" s="170"/>
      <c r="WI18" s="170"/>
      <c r="WJ18" s="170"/>
      <c r="WK18" s="170"/>
      <c r="WL18" s="170"/>
      <c r="WM18" s="170"/>
      <c r="WN18" s="170"/>
      <c r="WO18" s="170"/>
      <c r="WP18" s="170"/>
      <c r="WQ18" s="170"/>
      <c r="WR18" s="170"/>
      <c r="WS18" s="170"/>
      <c r="WT18" s="170"/>
      <c r="WU18" s="170"/>
      <c r="WV18" s="170"/>
      <c r="WW18" s="170"/>
      <c r="WX18" s="170"/>
      <c r="WY18" s="170"/>
      <c r="WZ18" s="170"/>
      <c r="XA18" s="170"/>
      <c r="XB18" s="170"/>
      <c r="XC18" s="170"/>
      <c r="XD18" s="170"/>
      <c r="XE18" s="170"/>
      <c r="XF18" s="170"/>
      <c r="XG18" s="170"/>
      <c r="XH18" s="170"/>
      <c r="XI18" s="170"/>
      <c r="XJ18" s="170"/>
      <c r="XK18" s="170"/>
      <c r="XL18" s="170"/>
      <c r="XM18" s="170"/>
      <c r="XN18" s="170"/>
      <c r="XO18" s="170"/>
      <c r="XP18" s="170"/>
      <c r="XQ18" s="170"/>
      <c r="XR18" s="170"/>
      <c r="XS18" s="170"/>
      <c r="XT18" s="170"/>
      <c r="XU18" s="170"/>
      <c r="XV18" s="170"/>
      <c r="XW18" s="170"/>
      <c r="XX18" s="170"/>
      <c r="XY18" s="170"/>
      <c r="XZ18" s="170"/>
      <c r="YA18" s="170"/>
      <c r="YB18" s="170"/>
      <c r="YC18" s="170"/>
      <c r="YD18" s="170"/>
      <c r="YE18" s="170"/>
      <c r="YF18" s="170"/>
      <c r="YG18" s="170"/>
      <c r="YH18" s="170"/>
      <c r="YI18" s="170"/>
      <c r="YJ18" s="170"/>
      <c r="YK18" s="170"/>
      <c r="YL18" s="170"/>
      <c r="YM18" s="170"/>
      <c r="YN18" s="170"/>
      <c r="YO18" s="170"/>
      <c r="YP18" s="170"/>
      <c r="YQ18" s="170"/>
      <c r="YR18" s="170"/>
      <c r="YS18" s="170"/>
      <c r="YT18" s="170"/>
      <c r="YU18" s="170"/>
      <c r="YV18" s="170"/>
      <c r="YW18" s="170"/>
      <c r="YX18" s="170"/>
      <c r="YY18" s="170"/>
      <c r="YZ18" s="170"/>
      <c r="ZA18" s="170"/>
      <c r="ZB18" s="170"/>
      <c r="ZC18" s="170"/>
      <c r="ZD18" s="170"/>
      <c r="ZE18" s="170"/>
      <c r="ZF18" s="170"/>
      <c r="ZG18" s="170"/>
      <c r="ZH18" s="170"/>
      <c r="ZI18" s="170"/>
      <c r="ZJ18" s="170"/>
      <c r="ZK18" s="170"/>
      <c r="ZL18" s="170"/>
      <c r="ZM18" s="170"/>
      <c r="ZN18" s="170"/>
      <c r="ZO18" s="170"/>
      <c r="ZP18" s="170"/>
      <c r="ZQ18" s="170"/>
      <c r="ZR18" s="170"/>
      <c r="ZS18" s="170"/>
      <c r="ZT18" s="170"/>
      <c r="ZU18" s="170"/>
      <c r="ZV18" s="170"/>
      <c r="ZW18" s="170"/>
      <c r="ZX18" s="170"/>
      <c r="ZY18" s="170"/>
      <c r="ZZ18" s="170"/>
      <c r="AAA18" s="170"/>
      <c r="AAB18" s="170"/>
      <c r="AAC18" s="170"/>
      <c r="AAD18" s="170"/>
      <c r="AAE18" s="170"/>
      <c r="AAF18" s="170"/>
      <c r="AAG18" s="170"/>
      <c r="AAH18" s="170"/>
      <c r="AAI18" s="170"/>
      <c r="AAJ18" s="170"/>
      <c r="AAK18" s="170"/>
      <c r="AAL18" s="170"/>
      <c r="AAM18" s="170"/>
      <c r="AAN18" s="170"/>
      <c r="AAO18" s="170"/>
      <c r="AAP18" s="170"/>
      <c r="AAQ18" s="170"/>
      <c r="AAR18" s="170"/>
      <c r="AAS18" s="170"/>
      <c r="AAT18" s="170"/>
      <c r="AAU18" s="170"/>
      <c r="AAV18" s="170"/>
      <c r="AAW18" s="170"/>
      <c r="AAX18" s="170"/>
      <c r="AAY18" s="170"/>
      <c r="AAZ18" s="170"/>
      <c r="ABA18" s="170"/>
      <c r="ABB18" s="170"/>
      <c r="ABC18" s="170"/>
      <c r="ABD18" s="170"/>
      <c r="ABE18" s="170"/>
      <c r="ABF18" s="170"/>
      <c r="ABG18" s="170"/>
      <c r="ABH18" s="170"/>
      <c r="ABI18" s="170"/>
      <c r="ABJ18" s="170"/>
      <c r="ABK18" s="170"/>
      <c r="ABL18" s="170"/>
      <c r="ABM18" s="170"/>
      <c r="ABN18" s="170"/>
      <c r="ABO18" s="170"/>
      <c r="ABP18" s="170"/>
      <c r="ABQ18" s="170"/>
      <c r="ABR18" s="170"/>
      <c r="ABS18" s="170"/>
      <c r="ABT18" s="170"/>
      <c r="ABU18" s="170"/>
      <c r="ABV18" s="170"/>
      <c r="ABW18" s="170"/>
      <c r="ABX18" s="170"/>
      <c r="ABY18" s="170"/>
      <c r="ABZ18" s="170"/>
      <c r="ACA18" s="170"/>
      <c r="ACB18" s="170"/>
      <c r="ACC18" s="170"/>
      <c r="ACD18" s="170"/>
      <c r="ACE18" s="170"/>
      <c r="ACF18" s="170"/>
      <c r="ACG18" s="170"/>
      <c r="ACH18" s="170"/>
      <c r="ACI18" s="170"/>
      <c r="ACJ18" s="170"/>
      <c r="ACK18" s="170"/>
      <c r="ACL18" s="170"/>
      <c r="ACM18" s="170"/>
      <c r="ACN18" s="170"/>
      <c r="ACO18" s="170"/>
      <c r="ACP18" s="170"/>
      <c r="ACQ18" s="170"/>
      <c r="ACR18" s="170"/>
      <c r="ACS18" s="170"/>
      <c r="ACT18" s="170"/>
      <c r="ACU18" s="170"/>
      <c r="ACV18" s="170"/>
      <c r="ACW18" s="170"/>
      <c r="ACX18" s="170"/>
      <c r="ACY18" s="170"/>
      <c r="ACZ18" s="170"/>
      <c r="ADA18" s="170"/>
      <c r="ADB18" s="170"/>
      <c r="ADC18" s="170"/>
      <c r="ADD18" s="170"/>
      <c r="ADE18" s="170"/>
      <c r="ADF18" s="170"/>
      <c r="ADG18" s="170"/>
      <c r="ADH18" s="170"/>
      <c r="ADI18" s="170"/>
      <c r="ADJ18" s="170"/>
      <c r="ADK18" s="170"/>
      <c r="ADL18" s="170"/>
      <c r="ADM18" s="170"/>
      <c r="ADN18" s="170"/>
      <c r="ADO18" s="170"/>
      <c r="ADP18" s="170"/>
      <c r="ADQ18" s="170"/>
      <c r="ADR18" s="170"/>
      <c r="ADS18" s="170"/>
      <c r="ADT18" s="170"/>
      <c r="ADU18" s="170"/>
      <c r="ADV18" s="170"/>
      <c r="ADW18" s="170"/>
      <c r="ADX18" s="170"/>
      <c r="ADY18" s="170"/>
      <c r="ADZ18" s="170"/>
      <c r="AEA18" s="170"/>
      <c r="AEB18" s="170"/>
      <c r="AEC18" s="170"/>
      <c r="AED18" s="170"/>
      <c r="AEE18" s="170"/>
      <c r="AEF18" s="170"/>
      <c r="AEG18" s="170"/>
      <c r="AEH18" s="170"/>
      <c r="AEI18" s="170"/>
      <c r="AEJ18" s="170"/>
      <c r="AEK18" s="170"/>
      <c r="AEL18" s="170"/>
      <c r="AEM18" s="170"/>
      <c r="AEN18" s="170"/>
      <c r="AEO18" s="170"/>
      <c r="AEP18" s="170"/>
      <c r="AEQ18" s="170"/>
      <c r="AER18" s="170"/>
      <c r="AES18" s="170"/>
      <c r="AET18" s="170"/>
      <c r="AEU18" s="170"/>
      <c r="AEV18" s="170"/>
      <c r="AEW18" s="170"/>
      <c r="AEX18" s="170"/>
      <c r="AEY18" s="170"/>
      <c r="AEZ18" s="170"/>
      <c r="AFA18" s="170"/>
      <c r="AFB18" s="170"/>
      <c r="AFC18" s="170"/>
      <c r="AFD18" s="170"/>
      <c r="AFE18" s="170"/>
      <c r="AFF18" s="170"/>
      <c r="AFG18" s="170"/>
      <c r="AFH18" s="170"/>
      <c r="AFI18" s="170"/>
      <c r="AFJ18" s="170"/>
      <c r="AFK18" s="170"/>
      <c r="AFL18" s="170"/>
      <c r="AFM18" s="170"/>
      <c r="AFN18" s="170"/>
      <c r="AFO18" s="170"/>
      <c r="AFP18" s="170"/>
      <c r="AFQ18" s="170"/>
      <c r="AFR18" s="170"/>
      <c r="AFS18" s="170"/>
      <c r="AFT18" s="170"/>
      <c r="AFU18" s="170"/>
      <c r="AFV18" s="170"/>
      <c r="AFW18" s="170"/>
      <c r="AFX18" s="170"/>
      <c r="AFY18" s="170"/>
      <c r="AFZ18" s="170"/>
      <c r="AGA18" s="170"/>
      <c r="AGB18" s="170"/>
      <c r="AGC18" s="170"/>
      <c r="AGD18" s="170"/>
      <c r="AGE18" s="170"/>
      <c r="AGF18" s="170"/>
      <c r="AGG18" s="170"/>
      <c r="AGH18" s="170"/>
      <c r="AGI18" s="170"/>
      <c r="AGJ18" s="170"/>
      <c r="AGK18" s="170"/>
      <c r="AGL18" s="170"/>
      <c r="AGM18" s="170"/>
      <c r="AGN18" s="170"/>
      <c r="AGO18" s="170"/>
      <c r="AGP18" s="170"/>
      <c r="AGQ18" s="170"/>
      <c r="AGR18" s="170"/>
      <c r="AGS18" s="170"/>
      <c r="AGT18" s="170"/>
      <c r="AGU18" s="170"/>
      <c r="AGV18" s="170"/>
      <c r="AGW18" s="170"/>
      <c r="AGX18" s="170"/>
      <c r="AGY18" s="170"/>
      <c r="AGZ18" s="170"/>
      <c r="AHA18" s="170"/>
      <c r="AHB18" s="170"/>
      <c r="AHC18" s="170"/>
      <c r="AHD18" s="170"/>
      <c r="AHE18" s="170"/>
      <c r="AHF18" s="170"/>
      <c r="AHG18" s="170"/>
      <c r="AHH18" s="170"/>
      <c r="AHI18" s="170"/>
      <c r="AHJ18" s="170"/>
      <c r="AHK18" s="170"/>
      <c r="AHL18" s="170"/>
      <c r="AHM18" s="170"/>
      <c r="AHN18" s="170"/>
      <c r="AHO18" s="170"/>
      <c r="AHP18" s="170"/>
      <c r="AHQ18" s="170"/>
      <c r="AHR18" s="170"/>
      <c r="AHS18" s="170"/>
      <c r="AHT18" s="170"/>
      <c r="AHU18" s="170"/>
      <c r="AHV18" s="170"/>
      <c r="AHW18" s="170"/>
      <c r="AHX18" s="170"/>
      <c r="AHY18" s="170"/>
      <c r="AHZ18" s="170"/>
      <c r="AIA18" s="170"/>
      <c r="AIB18" s="170"/>
      <c r="AIC18" s="170"/>
      <c r="AID18" s="170"/>
      <c r="AIE18" s="170"/>
      <c r="AIF18" s="170"/>
      <c r="AIG18" s="170"/>
      <c r="AIH18" s="170"/>
      <c r="AII18" s="170"/>
      <c r="AIJ18" s="170"/>
      <c r="AIK18" s="170"/>
      <c r="AIL18" s="170"/>
      <c r="AIM18" s="170"/>
      <c r="AIN18" s="170"/>
      <c r="AIO18" s="170"/>
      <c r="AIP18" s="170"/>
      <c r="AIQ18" s="170"/>
      <c r="AIR18" s="170"/>
      <c r="AIS18" s="170"/>
      <c r="AIT18" s="170"/>
      <c r="AIU18" s="170"/>
      <c r="AIV18" s="170"/>
      <c r="AIW18" s="170"/>
      <c r="AIX18" s="170"/>
      <c r="AIY18" s="170"/>
      <c r="AIZ18" s="170"/>
      <c r="AJA18" s="170"/>
      <c r="AJB18" s="170"/>
      <c r="AJC18" s="170"/>
      <c r="AJD18" s="170"/>
      <c r="AJE18" s="170"/>
      <c r="AJF18" s="170"/>
      <c r="AJG18" s="170"/>
      <c r="AJH18" s="170"/>
      <c r="AJI18" s="170"/>
      <c r="AJJ18" s="170"/>
      <c r="AJK18" s="170"/>
      <c r="AJL18" s="170"/>
      <c r="AJM18" s="170"/>
      <c r="AJN18" s="170"/>
      <c r="AJO18" s="170"/>
      <c r="AJP18" s="170"/>
      <c r="AJQ18" s="170"/>
      <c r="AJR18" s="170"/>
      <c r="AJS18" s="170"/>
      <c r="AJT18" s="170"/>
      <c r="AJU18" s="170"/>
      <c r="AJV18" s="170"/>
      <c r="AJW18" s="170"/>
      <c r="AJX18" s="170"/>
      <c r="AJY18" s="170"/>
      <c r="AJZ18" s="170"/>
      <c r="AKA18" s="170"/>
      <c r="AKB18" s="170"/>
      <c r="AKC18" s="170"/>
      <c r="AKD18" s="170"/>
      <c r="AKE18" s="170"/>
      <c r="AKF18" s="170"/>
      <c r="AKG18" s="170"/>
      <c r="AKH18" s="170"/>
      <c r="AKI18" s="170"/>
      <c r="AKJ18" s="170"/>
      <c r="AKK18" s="170"/>
      <c r="AKL18" s="170"/>
      <c r="AKM18" s="170"/>
      <c r="AKN18" s="170"/>
      <c r="AKO18" s="170"/>
      <c r="AKP18" s="170"/>
      <c r="AKQ18" s="170"/>
      <c r="AKR18" s="170"/>
      <c r="AKS18" s="170"/>
      <c r="AKT18" s="170"/>
      <c r="AKU18" s="170"/>
      <c r="AKV18" s="170"/>
      <c r="AKW18" s="170"/>
      <c r="AKX18" s="170"/>
      <c r="AKY18" s="170"/>
      <c r="AKZ18" s="170"/>
      <c r="ALA18" s="170"/>
      <c r="ALB18" s="170"/>
      <c r="ALC18" s="170"/>
      <c r="ALD18" s="170"/>
      <c r="ALE18" s="170"/>
      <c r="ALF18" s="170"/>
      <c r="ALG18" s="170"/>
      <c r="ALH18" s="170"/>
      <c r="ALI18" s="170"/>
      <c r="ALJ18" s="170"/>
      <c r="ALK18" s="170"/>
      <c r="ALL18" s="170"/>
      <c r="ALM18" s="170"/>
      <c r="ALN18" s="170"/>
      <c r="ALO18" s="170"/>
      <c r="ALP18" s="170"/>
      <c r="ALQ18" s="170"/>
      <c r="ALR18" s="170"/>
      <c r="ALS18" s="170"/>
      <c r="ALT18" s="170"/>
      <c r="ALU18" s="170"/>
      <c r="ALV18" s="170"/>
      <c r="ALW18" s="170"/>
      <c r="ALX18" s="170"/>
      <c r="ALY18" s="170"/>
      <c r="ALZ18" s="170"/>
      <c r="AMA18" s="170"/>
      <c r="AMB18" s="170"/>
      <c r="AMC18" s="170"/>
      <c r="AMD18" s="170"/>
      <c r="AME18" s="170"/>
      <c r="AMF18" s="170"/>
      <c r="AMG18" s="170"/>
      <c r="AMH18" s="170"/>
      <c r="AMI18" s="170"/>
      <c r="AMJ18" s="170"/>
      <c r="AMK18" s="170"/>
      <c r="AML18" s="170"/>
      <c r="AMM18" s="170"/>
      <c r="AMN18" s="170"/>
      <c r="AMO18" s="170"/>
      <c r="AMP18" s="170"/>
      <c r="AMQ18" s="170"/>
      <c r="AMR18" s="170"/>
      <c r="AMS18" s="170"/>
      <c r="AMT18" s="170"/>
      <c r="AMU18" s="170"/>
      <c r="AMV18" s="170"/>
      <c r="AMW18" s="170"/>
      <c r="AMX18" s="170"/>
      <c r="AMY18" s="170"/>
      <c r="AMZ18" s="170"/>
      <c r="ANA18" s="170"/>
      <c r="ANB18" s="170"/>
      <c r="ANC18" s="170"/>
      <c r="AND18" s="170"/>
      <c r="ANE18" s="170"/>
      <c r="ANF18" s="170"/>
      <c r="ANG18" s="170"/>
      <c r="ANH18" s="170"/>
      <c r="ANI18" s="170"/>
      <c r="ANJ18" s="170"/>
      <c r="ANK18" s="170"/>
      <c r="ANL18" s="170"/>
      <c r="ANM18" s="170"/>
      <c r="ANN18" s="170"/>
      <c r="ANO18" s="170"/>
      <c r="ANP18" s="170"/>
      <c r="ANQ18" s="170"/>
      <c r="ANR18" s="170"/>
      <c r="ANS18" s="170"/>
      <c r="ANT18" s="170"/>
      <c r="ANU18" s="170"/>
      <c r="ANV18" s="170"/>
      <c r="ANW18" s="170"/>
      <c r="ANX18" s="170"/>
      <c r="ANY18" s="170"/>
      <c r="ANZ18" s="170"/>
      <c r="AOA18" s="170"/>
      <c r="AOB18" s="170"/>
      <c r="AOC18" s="170"/>
      <c r="AOD18" s="170"/>
      <c r="AOE18" s="170"/>
      <c r="AOF18" s="170"/>
      <c r="AOG18" s="170"/>
      <c r="AOH18" s="170"/>
      <c r="AOI18" s="170"/>
      <c r="AOJ18" s="170"/>
      <c r="AOK18" s="170"/>
      <c r="AOL18" s="170"/>
      <c r="AOM18" s="170"/>
      <c r="AON18" s="170"/>
      <c r="AOO18" s="170"/>
      <c r="AOP18" s="170"/>
      <c r="AOQ18" s="170"/>
      <c r="AOR18" s="170"/>
      <c r="AOS18" s="170"/>
      <c r="AOT18" s="170"/>
      <c r="AOU18" s="170"/>
      <c r="AOV18" s="170"/>
      <c r="AOW18" s="170"/>
      <c r="AOX18" s="170"/>
      <c r="AOY18" s="170"/>
      <c r="AOZ18" s="170"/>
      <c r="APA18" s="170"/>
      <c r="APB18" s="170"/>
      <c r="APC18" s="170"/>
      <c r="APD18" s="170"/>
      <c r="APE18" s="170"/>
      <c r="APF18" s="170"/>
      <c r="APG18" s="170"/>
      <c r="APH18" s="170"/>
      <c r="API18" s="170"/>
      <c r="APJ18" s="170"/>
      <c r="APK18" s="170"/>
      <c r="APL18" s="170"/>
      <c r="APM18" s="170"/>
      <c r="APN18" s="170"/>
      <c r="APO18" s="170"/>
      <c r="APP18" s="170"/>
      <c r="APQ18" s="170"/>
      <c r="APR18" s="170"/>
      <c r="APS18" s="170"/>
      <c r="APT18" s="170"/>
      <c r="APU18" s="170"/>
      <c r="APV18" s="170"/>
      <c r="APW18" s="170"/>
      <c r="APX18" s="170"/>
      <c r="APY18" s="170"/>
      <c r="APZ18" s="170"/>
      <c r="AQA18" s="170"/>
      <c r="AQB18" s="170"/>
      <c r="AQC18" s="170"/>
      <c r="AQD18" s="170"/>
      <c r="AQE18" s="170"/>
      <c r="AQF18" s="170"/>
      <c r="AQG18" s="170"/>
      <c r="AQH18" s="170"/>
      <c r="AQI18" s="170"/>
      <c r="AQJ18" s="170"/>
      <c r="AQK18" s="170"/>
      <c r="AQL18" s="170"/>
      <c r="AQM18" s="170"/>
      <c r="AQN18" s="170"/>
      <c r="AQO18" s="170"/>
      <c r="AQP18" s="170"/>
      <c r="AQQ18" s="170"/>
      <c r="AQR18" s="170"/>
      <c r="AQS18" s="170"/>
      <c r="AQT18" s="170"/>
      <c r="AQU18" s="170"/>
      <c r="AQV18" s="170"/>
      <c r="AQW18" s="170"/>
      <c r="AQX18" s="170"/>
      <c r="AQY18" s="170"/>
      <c r="AQZ18" s="170"/>
      <c r="ARA18" s="170"/>
      <c r="ARB18" s="170"/>
      <c r="ARC18" s="170"/>
      <c r="ARD18" s="170"/>
      <c r="ARE18" s="170"/>
      <c r="ARF18" s="170"/>
      <c r="ARG18" s="170"/>
      <c r="ARH18" s="170"/>
      <c r="ARI18" s="170"/>
      <c r="ARJ18" s="170"/>
      <c r="ARK18" s="170"/>
      <c r="ARL18" s="170"/>
      <c r="ARM18" s="170"/>
      <c r="ARN18" s="170"/>
      <c r="ARO18" s="170"/>
      <c r="ARP18" s="170"/>
      <c r="ARQ18" s="170"/>
      <c r="ARR18" s="170"/>
      <c r="ARS18" s="170"/>
      <c r="ART18" s="170"/>
      <c r="ARU18" s="170"/>
      <c r="ARV18" s="170"/>
      <c r="ARW18" s="170"/>
      <c r="ARX18" s="170"/>
      <c r="ARY18" s="170"/>
      <c r="ARZ18" s="170"/>
      <c r="ASA18" s="170"/>
      <c r="ASB18" s="170"/>
      <c r="ASC18" s="170"/>
      <c r="ASD18" s="170"/>
      <c r="ASE18" s="170"/>
      <c r="ASF18" s="170"/>
      <c r="ASG18" s="170"/>
      <c r="ASH18" s="170"/>
      <c r="ASI18" s="170"/>
      <c r="ASJ18" s="170"/>
      <c r="ASK18" s="170"/>
      <c r="ASL18" s="170"/>
      <c r="ASM18" s="170"/>
      <c r="ASN18" s="170"/>
      <c r="ASO18" s="170"/>
      <c r="ASP18" s="170"/>
      <c r="ASQ18" s="170"/>
      <c r="ASR18" s="170"/>
      <c r="ASS18" s="170"/>
      <c r="AST18" s="170"/>
      <c r="ASU18" s="170"/>
      <c r="ASV18" s="170"/>
      <c r="ASW18" s="170"/>
      <c r="ASX18" s="170"/>
      <c r="ASY18" s="170"/>
      <c r="ASZ18" s="170"/>
    </row>
    <row r="19" spans="1:1196" s="145" customFormat="1" ht="9" customHeight="1">
      <c r="A19" s="415"/>
      <c r="B19" s="428"/>
      <c r="C19" s="424"/>
      <c r="D19" s="425"/>
      <c r="E19" s="426"/>
      <c r="F19" s="427"/>
      <c r="G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170"/>
      <c r="CO19" s="170"/>
      <c r="CP19" s="170"/>
      <c r="CQ19" s="170"/>
      <c r="CR19" s="170"/>
      <c r="CS19" s="170"/>
      <c r="CT19" s="170"/>
      <c r="CU19" s="170"/>
      <c r="CV19" s="170"/>
      <c r="CW19" s="170"/>
      <c r="CX19" s="170"/>
      <c r="CY19" s="170"/>
      <c r="CZ19" s="170"/>
      <c r="DA19" s="170"/>
      <c r="DB19" s="170"/>
      <c r="DC19" s="170"/>
      <c r="DD19" s="170"/>
      <c r="DE19" s="170"/>
      <c r="DF19" s="170"/>
      <c r="DG19" s="170"/>
      <c r="DH19" s="170"/>
      <c r="DI19" s="170"/>
      <c r="DJ19" s="170"/>
      <c r="DK19" s="170"/>
      <c r="DL19" s="170"/>
      <c r="DM19" s="170"/>
      <c r="DN19" s="170"/>
      <c r="DO19" s="170"/>
      <c r="DP19" s="170"/>
      <c r="DQ19" s="170"/>
      <c r="DR19" s="170"/>
      <c r="DS19" s="170"/>
      <c r="DT19" s="170"/>
      <c r="DU19" s="170"/>
      <c r="DV19" s="170"/>
      <c r="DW19" s="170"/>
      <c r="DX19" s="170"/>
      <c r="DY19" s="170"/>
      <c r="DZ19" s="170"/>
      <c r="EA19" s="170"/>
      <c r="EB19" s="170"/>
      <c r="EC19" s="170"/>
      <c r="ED19" s="170"/>
      <c r="EE19" s="170"/>
      <c r="EF19" s="170"/>
      <c r="EG19" s="170"/>
      <c r="EH19" s="170"/>
      <c r="EI19" s="170"/>
      <c r="EJ19" s="170"/>
      <c r="EK19" s="170"/>
      <c r="EL19" s="170"/>
      <c r="EM19" s="170"/>
      <c r="EN19" s="170"/>
      <c r="EO19" s="170"/>
      <c r="EP19" s="170"/>
      <c r="EQ19" s="170"/>
      <c r="ER19" s="170"/>
      <c r="ES19" s="170"/>
      <c r="ET19" s="170"/>
      <c r="EU19" s="170"/>
      <c r="EV19" s="170"/>
      <c r="EW19" s="170"/>
      <c r="EX19" s="170"/>
      <c r="EY19" s="170"/>
      <c r="EZ19" s="170"/>
      <c r="FA19" s="170"/>
      <c r="FB19" s="170"/>
      <c r="FC19" s="170"/>
      <c r="FD19" s="170"/>
      <c r="FE19" s="170"/>
      <c r="FF19" s="170"/>
      <c r="FG19" s="170"/>
      <c r="FH19" s="170"/>
      <c r="FI19" s="170"/>
      <c r="FJ19" s="170"/>
      <c r="FK19" s="170"/>
      <c r="FL19" s="170"/>
      <c r="FM19" s="170"/>
      <c r="FN19" s="170"/>
      <c r="FO19" s="170"/>
      <c r="FP19" s="170"/>
      <c r="FQ19" s="170"/>
      <c r="FR19" s="170"/>
      <c r="FS19" s="170"/>
      <c r="FT19" s="170"/>
      <c r="FU19" s="170"/>
      <c r="FV19" s="170"/>
      <c r="FW19" s="170"/>
      <c r="FX19" s="170"/>
      <c r="FY19" s="170"/>
      <c r="FZ19" s="170"/>
      <c r="GA19" s="170"/>
      <c r="GB19" s="170"/>
      <c r="GC19" s="170"/>
      <c r="GD19" s="170"/>
      <c r="GE19" s="170"/>
      <c r="GF19" s="170"/>
      <c r="GG19" s="170"/>
      <c r="GH19" s="170"/>
      <c r="GI19" s="170"/>
      <c r="GJ19" s="170"/>
      <c r="GK19" s="170"/>
      <c r="GL19" s="170"/>
      <c r="GM19" s="170"/>
      <c r="GN19" s="170"/>
      <c r="GO19" s="170"/>
      <c r="GP19" s="170"/>
      <c r="GQ19" s="170"/>
      <c r="GR19" s="170"/>
      <c r="GS19" s="170"/>
      <c r="GT19" s="170"/>
      <c r="GU19" s="170"/>
      <c r="GV19" s="170"/>
      <c r="GW19" s="170"/>
      <c r="GX19" s="170"/>
      <c r="GY19" s="170"/>
      <c r="GZ19" s="170"/>
      <c r="HA19" s="170"/>
      <c r="HB19" s="170"/>
      <c r="HC19" s="170"/>
      <c r="HD19" s="170"/>
      <c r="HE19" s="170"/>
      <c r="HF19" s="170"/>
      <c r="HG19" s="170"/>
      <c r="HH19" s="170"/>
      <c r="HI19" s="170"/>
      <c r="HJ19" s="170"/>
      <c r="HK19" s="170"/>
      <c r="HL19" s="170"/>
      <c r="HM19" s="170"/>
      <c r="HN19" s="170"/>
      <c r="HO19" s="170"/>
      <c r="HP19" s="170"/>
      <c r="HQ19" s="170"/>
      <c r="HR19" s="170"/>
      <c r="HS19" s="170"/>
      <c r="HT19" s="170"/>
      <c r="HU19" s="170"/>
      <c r="HV19" s="170"/>
      <c r="HW19" s="170"/>
      <c r="HX19" s="170"/>
      <c r="HY19" s="170"/>
      <c r="HZ19" s="170"/>
      <c r="IA19" s="170"/>
      <c r="IB19" s="170"/>
      <c r="IC19" s="170"/>
      <c r="ID19" s="170"/>
      <c r="IE19" s="170"/>
      <c r="IF19" s="170"/>
      <c r="IG19" s="170"/>
      <c r="IH19" s="170"/>
      <c r="II19" s="170"/>
      <c r="IJ19" s="170"/>
      <c r="IK19" s="170"/>
      <c r="IL19" s="170"/>
      <c r="IM19" s="170"/>
      <c r="IN19" s="170"/>
      <c r="IO19" s="170"/>
      <c r="IP19" s="170"/>
      <c r="IQ19" s="170"/>
      <c r="IR19" s="170"/>
      <c r="IS19" s="170"/>
      <c r="IT19" s="170"/>
      <c r="IU19" s="170"/>
      <c r="IV19" s="170"/>
      <c r="IW19" s="170"/>
      <c r="IX19" s="170"/>
      <c r="IY19" s="170"/>
      <c r="IZ19" s="170"/>
      <c r="JA19" s="170"/>
      <c r="JB19" s="170"/>
      <c r="JC19" s="170"/>
      <c r="JD19" s="170"/>
      <c r="JE19" s="170"/>
      <c r="JF19" s="170"/>
      <c r="JG19" s="170"/>
      <c r="JH19" s="170"/>
      <c r="JI19" s="170"/>
      <c r="JJ19" s="170"/>
      <c r="JK19" s="170"/>
      <c r="JL19" s="170"/>
      <c r="JM19" s="170"/>
      <c r="JN19" s="170"/>
      <c r="JO19" s="170"/>
      <c r="JP19" s="170"/>
      <c r="JQ19" s="170"/>
      <c r="JR19" s="170"/>
      <c r="JS19" s="170"/>
      <c r="JT19" s="170"/>
      <c r="JU19" s="170"/>
      <c r="JV19" s="170"/>
      <c r="JW19" s="170"/>
      <c r="JX19" s="170"/>
      <c r="JY19" s="170"/>
      <c r="JZ19" s="170"/>
      <c r="KA19" s="170"/>
      <c r="KB19" s="170"/>
      <c r="KC19" s="170"/>
      <c r="KD19" s="170"/>
      <c r="KE19" s="170"/>
      <c r="KF19" s="170"/>
      <c r="KG19" s="170"/>
      <c r="KH19" s="170"/>
      <c r="KI19" s="170"/>
      <c r="KJ19" s="170"/>
      <c r="KK19" s="170"/>
      <c r="KL19" s="170"/>
      <c r="KM19" s="170"/>
      <c r="KN19" s="170"/>
      <c r="KO19" s="170"/>
      <c r="KP19" s="170"/>
      <c r="KQ19" s="170"/>
      <c r="KR19" s="170"/>
      <c r="KS19" s="170"/>
      <c r="KT19" s="170"/>
      <c r="KU19" s="170"/>
      <c r="KV19" s="170"/>
      <c r="KW19" s="170"/>
      <c r="KX19" s="170"/>
      <c r="KY19" s="170"/>
      <c r="KZ19" s="170"/>
      <c r="LA19" s="170"/>
      <c r="LB19" s="170"/>
      <c r="LC19" s="170"/>
      <c r="LD19" s="170"/>
      <c r="LE19" s="170"/>
      <c r="LF19" s="170"/>
      <c r="LG19" s="170"/>
      <c r="LH19" s="170"/>
      <c r="LI19" s="170"/>
      <c r="LJ19" s="170"/>
      <c r="LK19" s="170"/>
      <c r="LL19" s="170"/>
      <c r="LM19" s="170"/>
      <c r="LN19" s="170"/>
      <c r="LO19" s="170"/>
      <c r="LP19" s="170"/>
      <c r="LQ19" s="170"/>
      <c r="LR19" s="170"/>
      <c r="LS19" s="170"/>
      <c r="LT19" s="170"/>
      <c r="LU19" s="170"/>
      <c r="LV19" s="170"/>
      <c r="LW19" s="170"/>
      <c r="LX19" s="170"/>
      <c r="LY19" s="170"/>
      <c r="LZ19" s="170"/>
      <c r="MA19" s="170"/>
      <c r="MB19" s="170"/>
      <c r="MC19" s="170"/>
      <c r="MD19" s="170"/>
      <c r="ME19" s="170"/>
      <c r="MF19" s="170"/>
      <c r="MG19" s="170"/>
      <c r="MH19" s="170"/>
      <c r="MI19" s="170"/>
      <c r="MJ19" s="170"/>
      <c r="MK19" s="170"/>
      <c r="ML19" s="170"/>
      <c r="MM19" s="170"/>
      <c r="MN19" s="170"/>
      <c r="MO19" s="170"/>
      <c r="MP19" s="170"/>
      <c r="MQ19" s="170"/>
      <c r="MR19" s="170"/>
      <c r="MS19" s="170"/>
      <c r="MT19" s="170"/>
      <c r="MU19" s="170"/>
      <c r="MV19" s="170"/>
      <c r="MW19" s="170"/>
      <c r="MX19" s="170"/>
      <c r="MY19" s="170"/>
      <c r="MZ19" s="170"/>
      <c r="NA19" s="170"/>
      <c r="NB19" s="170"/>
      <c r="NC19" s="170"/>
      <c r="ND19" s="170"/>
      <c r="NE19" s="170"/>
      <c r="NF19" s="170"/>
      <c r="NG19" s="170"/>
      <c r="NH19" s="170"/>
      <c r="NI19" s="170"/>
      <c r="NJ19" s="170"/>
      <c r="NK19" s="170"/>
      <c r="NL19" s="170"/>
      <c r="NM19" s="170"/>
      <c r="NN19" s="170"/>
      <c r="NO19" s="170"/>
      <c r="NP19" s="170"/>
      <c r="NQ19" s="170"/>
      <c r="NR19" s="170"/>
      <c r="NS19" s="170"/>
      <c r="NT19" s="170"/>
      <c r="NU19" s="170"/>
      <c r="NV19" s="170"/>
      <c r="NW19" s="170"/>
      <c r="NX19" s="170"/>
      <c r="NY19" s="170"/>
      <c r="NZ19" s="170"/>
      <c r="OA19" s="170"/>
      <c r="OB19" s="170"/>
      <c r="OC19" s="170"/>
      <c r="OD19" s="170"/>
      <c r="OE19" s="170"/>
      <c r="OF19" s="170"/>
      <c r="OG19" s="170"/>
      <c r="OH19" s="170"/>
      <c r="OI19" s="170"/>
      <c r="OJ19" s="170"/>
      <c r="OK19" s="170"/>
      <c r="OL19" s="170"/>
      <c r="OM19" s="170"/>
      <c r="ON19" s="170"/>
      <c r="OO19" s="170"/>
      <c r="OP19" s="170"/>
      <c r="OQ19" s="170"/>
      <c r="OR19" s="170"/>
      <c r="OS19" s="170"/>
      <c r="OT19" s="170"/>
      <c r="OU19" s="170"/>
      <c r="OV19" s="170"/>
      <c r="OW19" s="170"/>
      <c r="OX19" s="170"/>
      <c r="OY19" s="170"/>
      <c r="OZ19" s="170"/>
      <c r="PA19" s="170"/>
      <c r="PB19" s="170"/>
      <c r="PC19" s="170"/>
      <c r="PD19" s="170"/>
      <c r="PE19" s="170"/>
      <c r="PF19" s="170"/>
      <c r="PG19" s="170"/>
      <c r="PH19" s="170"/>
      <c r="PI19" s="170"/>
      <c r="PJ19" s="170"/>
      <c r="PK19" s="170"/>
      <c r="PL19" s="170"/>
      <c r="PM19" s="170"/>
      <c r="PN19" s="170"/>
      <c r="PO19" s="170"/>
      <c r="PP19" s="170"/>
      <c r="PQ19" s="170"/>
      <c r="PR19" s="170"/>
      <c r="PS19" s="170"/>
      <c r="PT19" s="170"/>
      <c r="PU19" s="170"/>
      <c r="PV19" s="170"/>
      <c r="PW19" s="170"/>
      <c r="PX19" s="170"/>
      <c r="PY19" s="170"/>
      <c r="PZ19" s="170"/>
      <c r="QA19" s="170"/>
      <c r="QB19" s="170"/>
      <c r="QC19" s="170"/>
      <c r="QD19" s="170"/>
      <c r="QE19" s="170"/>
      <c r="QF19" s="170"/>
      <c r="QG19" s="170"/>
      <c r="QH19" s="170"/>
      <c r="QI19" s="170"/>
      <c r="QJ19" s="170"/>
      <c r="QK19" s="170"/>
      <c r="QL19" s="170"/>
      <c r="QM19" s="170"/>
      <c r="QN19" s="170"/>
      <c r="QO19" s="170"/>
      <c r="QP19" s="170"/>
      <c r="QQ19" s="170"/>
      <c r="QR19" s="170"/>
      <c r="QS19" s="170"/>
      <c r="QT19" s="170"/>
      <c r="QU19" s="170"/>
      <c r="QV19" s="170"/>
      <c r="QW19" s="170"/>
      <c r="QX19" s="170"/>
      <c r="QY19" s="170"/>
      <c r="QZ19" s="170"/>
      <c r="RA19" s="170"/>
      <c r="RB19" s="170"/>
      <c r="RC19" s="170"/>
      <c r="RD19" s="170"/>
      <c r="RE19" s="170"/>
      <c r="RF19" s="170"/>
      <c r="RG19" s="170"/>
      <c r="RH19" s="170"/>
      <c r="RI19" s="170"/>
      <c r="RJ19" s="170"/>
      <c r="RK19" s="170"/>
      <c r="RL19" s="170"/>
      <c r="RM19" s="170"/>
      <c r="RN19" s="170"/>
      <c r="RO19" s="170"/>
      <c r="RP19" s="170"/>
      <c r="RQ19" s="170"/>
      <c r="RR19" s="170"/>
      <c r="RS19" s="170"/>
      <c r="RT19" s="170"/>
      <c r="RU19" s="170"/>
      <c r="RV19" s="170"/>
      <c r="RW19" s="170"/>
      <c r="RX19" s="170"/>
      <c r="RY19" s="170"/>
      <c r="RZ19" s="170"/>
      <c r="SA19" s="170"/>
      <c r="SB19" s="170"/>
      <c r="SC19" s="170"/>
      <c r="SD19" s="170"/>
      <c r="SE19" s="170"/>
      <c r="SF19" s="170"/>
      <c r="SG19" s="170"/>
      <c r="SH19" s="170"/>
      <c r="SI19" s="170"/>
      <c r="SJ19" s="170"/>
      <c r="SK19" s="170"/>
      <c r="SL19" s="170"/>
      <c r="SM19" s="170"/>
      <c r="SN19" s="170"/>
      <c r="SO19" s="170"/>
      <c r="SP19" s="170"/>
      <c r="SQ19" s="170"/>
      <c r="SR19" s="170"/>
      <c r="SS19" s="170"/>
      <c r="ST19" s="170"/>
      <c r="SU19" s="170"/>
      <c r="SV19" s="170"/>
      <c r="SW19" s="170"/>
      <c r="SX19" s="170"/>
      <c r="SY19" s="170"/>
      <c r="SZ19" s="170"/>
      <c r="TA19" s="170"/>
      <c r="TB19" s="170"/>
      <c r="TC19" s="170"/>
      <c r="TD19" s="170"/>
      <c r="TE19" s="170"/>
      <c r="TF19" s="170"/>
      <c r="TG19" s="170"/>
      <c r="TH19" s="170"/>
      <c r="TI19" s="170"/>
      <c r="TJ19" s="170"/>
      <c r="TK19" s="170"/>
      <c r="TL19" s="170"/>
      <c r="TM19" s="170"/>
      <c r="TN19" s="170"/>
      <c r="TO19" s="170"/>
      <c r="TP19" s="170"/>
      <c r="TQ19" s="170"/>
      <c r="TR19" s="170"/>
      <c r="TS19" s="170"/>
      <c r="TT19" s="170"/>
      <c r="TU19" s="170"/>
      <c r="TV19" s="170"/>
      <c r="TW19" s="170"/>
      <c r="TX19" s="170"/>
      <c r="TY19" s="170"/>
      <c r="TZ19" s="170"/>
      <c r="UA19" s="170"/>
      <c r="UB19" s="170"/>
      <c r="UC19" s="170"/>
      <c r="UD19" s="170"/>
      <c r="UE19" s="170"/>
      <c r="UF19" s="170"/>
      <c r="UG19" s="170"/>
      <c r="UH19" s="170"/>
      <c r="UI19" s="170"/>
      <c r="UJ19" s="170"/>
      <c r="UK19" s="170"/>
      <c r="UL19" s="170"/>
      <c r="UM19" s="170"/>
      <c r="UN19" s="170"/>
      <c r="UO19" s="170"/>
      <c r="UP19" s="170"/>
      <c r="UQ19" s="170"/>
      <c r="UR19" s="170"/>
      <c r="US19" s="170"/>
      <c r="UT19" s="170"/>
      <c r="UU19" s="170"/>
      <c r="UV19" s="170"/>
      <c r="UW19" s="170"/>
      <c r="UX19" s="170"/>
      <c r="UY19" s="170"/>
      <c r="UZ19" s="170"/>
      <c r="VA19" s="170"/>
      <c r="VB19" s="170"/>
      <c r="VC19" s="170"/>
      <c r="VD19" s="170"/>
      <c r="VE19" s="170"/>
      <c r="VF19" s="170"/>
      <c r="VG19" s="170"/>
      <c r="VH19" s="170"/>
      <c r="VI19" s="170"/>
      <c r="VJ19" s="170"/>
      <c r="VK19" s="170"/>
      <c r="VL19" s="170"/>
      <c r="VM19" s="170"/>
      <c r="VN19" s="170"/>
      <c r="VO19" s="170"/>
      <c r="VP19" s="170"/>
      <c r="VQ19" s="170"/>
      <c r="VR19" s="170"/>
      <c r="VS19" s="170"/>
      <c r="VT19" s="170"/>
      <c r="VU19" s="170"/>
      <c r="VV19" s="170"/>
      <c r="VW19" s="170"/>
      <c r="VX19" s="170"/>
      <c r="VY19" s="170"/>
      <c r="VZ19" s="170"/>
      <c r="WA19" s="170"/>
      <c r="WB19" s="170"/>
      <c r="WC19" s="170"/>
      <c r="WD19" s="170"/>
      <c r="WE19" s="170"/>
      <c r="WF19" s="170"/>
      <c r="WG19" s="170"/>
      <c r="WH19" s="170"/>
      <c r="WI19" s="170"/>
      <c r="WJ19" s="170"/>
      <c r="WK19" s="170"/>
      <c r="WL19" s="170"/>
      <c r="WM19" s="170"/>
      <c r="WN19" s="170"/>
      <c r="WO19" s="170"/>
      <c r="WP19" s="170"/>
      <c r="WQ19" s="170"/>
      <c r="WR19" s="170"/>
      <c r="WS19" s="170"/>
      <c r="WT19" s="170"/>
      <c r="WU19" s="170"/>
      <c r="WV19" s="170"/>
      <c r="WW19" s="170"/>
      <c r="WX19" s="170"/>
      <c r="WY19" s="170"/>
      <c r="WZ19" s="170"/>
      <c r="XA19" s="170"/>
      <c r="XB19" s="170"/>
      <c r="XC19" s="170"/>
      <c r="XD19" s="170"/>
      <c r="XE19" s="170"/>
      <c r="XF19" s="170"/>
      <c r="XG19" s="170"/>
      <c r="XH19" s="170"/>
      <c r="XI19" s="170"/>
      <c r="XJ19" s="170"/>
      <c r="XK19" s="170"/>
      <c r="XL19" s="170"/>
      <c r="XM19" s="170"/>
      <c r="XN19" s="170"/>
      <c r="XO19" s="170"/>
      <c r="XP19" s="170"/>
      <c r="XQ19" s="170"/>
      <c r="XR19" s="170"/>
      <c r="XS19" s="170"/>
      <c r="XT19" s="170"/>
      <c r="XU19" s="170"/>
      <c r="XV19" s="170"/>
      <c r="XW19" s="170"/>
      <c r="XX19" s="170"/>
      <c r="XY19" s="170"/>
      <c r="XZ19" s="170"/>
      <c r="YA19" s="170"/>
      <c r="YB19" s="170"/>
      <c r="YC19" s="170"/>
      <c r="YD19" s="170"/>
      <c r="YE19" s="170"/>
      <c r="YF19" s="170"/>
      <c r="YG19" s="170"/>
      <c r="YH19" s="170"/>
      <c r="YI19" s="170"/>
      <c r="YJ19" s="170"/>
      <c r="YK19" s="170"/>
      <c r="YL19" s="170"/>
      <c r="YM19" s="170"/>
      <c r="YN19" s="170"/>
      <c r="YO19" s="170"/>
      <c r="YP19" s="170"/>
      <c r="YQ19" s="170"/>
      <c r="YR19" s="170"/>
      <c r="YS19" s="170"/>
      <c r="YT19" s="170"/>
      <c r="YU19" s="170"/>
      <c r="YV19" s="170"/>
      <c r="YW19" s="170"/>
      <c r="YX19" s="170"/>
      <c r="YY19" s="170"/>
      <c r="YZ19" s="170"/>
      <c r="ZA19" s="170"/>
      <c r="ZB19" s="170"/>
      <c r="ZC19" s="170"/>
      <c r="ZD19" s="170"/>
      <c r="ZE19" s="170"/>
      <c r="ZF19" s="170"/>
      <c r="ZG19" s="170"/>
      <c r="ZH19" s="170"/>
      <c r="ZI19" s="170"/>
      <c r="ZJ19" s="170"/>
      <c r="ZK19" s="170"/>
      <c r="ZL19" s="170"/>
      <c r="ZM19" s="170"/>
      <c r="ZN19" s="170"/>
      <c r="ZO19" s="170"/>
      <c r="ZP19" s="170"/>
      <c r="ZQ19" s="170"/>
      <c r="ZR19" s="170"/>
      <c r="ZS19" s="170"/>
      <c r="ZT19" s="170"/>
      <c r="ZU19" s="170"/>
      <c r="ZV19" s="170"/>
      <c r="ZW19" s="170"/>
      <c r="ZX19" s="170"/>
      <c r="ZY19" s="170"/>
      <c r="ZZ19" s="170"/>
      <c r="AAA19" s="170"/>
      <c r="AAB19" s="170"/>
      <c r="AAC19" s="170"/>
      <c r="AAD19" s="170"/>
      <c r="AAE19" s="170"/>
      <c r="AAF19" s="170"/>
      <c r="AAG19" s="170"/>
      <c r="AAH19" s="170"/>
      <c r="AAI19" s="170"/>
      <c r="AAJ19" s="170"/>
      <c r="AAK19" s="170"/>
      <c r="AAL19" s="170"/>
      <c r="AAM19" s="170"/>
      <c r="AAN19" s="170"/>
      <c r="AAO19" s="170"/>
      <c r="AAP19" s="170"/>
      <c r="AAQ19" s="170"/>
      <c r="AAR19" s="170"/>
      <c r="AAS19" s="170"/>
      <c r="AAT19" s="170"/>
      <c r="AAU19" s="170"/>
      <c r="AAV19" s="170"/>
      <c r="AAW19" s="170"/>
      <c r="AAX19" s="170"/>
      <c r="AAY19" s="170"/>
      <c r="AAZ19" s="170"/>
      <c r="ABA19" s="170"/>
      <c r="ABB19" s="170"/>
      <c r="ABC19" s="170"/>
      <c r="ABD19" s="170"/>
      <c r="ABE19" s="170"/>
      <c r="ABF19" s="170"/>
      <c r="ABG19" s="170"/>
      <c r="ABH19" s="170"/>
      <c r="ABI19" s="170"/>
      <c r="ABJ19" s="170"/>
      <c r="ABK19" s="170"/>
      <c r="ABL19" s="170"/>
      <c r="ABM19" s="170"/>
      <c r="ABN19" s="170"/>
      <c r="ABO19" s="170"/>
      <c r="ABP19" s="170"/>
      <c r="ABQ19" s="170"/>
      <c r="ABR19" s="170"/>
      <c r="ABS19" s="170"/>
      <c r="ABT19" s="170"/>
      <c r="ABU19" s="170"/>
      <c r="ABV19" s="170"/>
      <c r="ABW19" s="170"/>
      <c r="ABX19" s="170"/>
      <c r="ABY19" s="170"/>
      <c r="ABZ19" s="170"/>
      <c r="ACA19" s="170"/>
      <c r="ACB19" s="170"/>
      <c r="ACC19" s="170"/>
      <c r="ACD19" s="170"/>
      <c r="ACE19" s="170"/>
      <c r="ACF19" s="170"/>
      <c r="ACG19" s="170"/>
      <c r="ACH19" s="170"/>
      <c r="ACI19" s="170"/>
      <c r="ACJ19" s="170"/>
      <c r="ACK19" s="170"/>
      <c r="ACL19" s="170"/>
      <c r="ACM19" s="170"/>
      <c r="ACN19" s="170"/>
      <c r="ACO19" s="170"/>
      <c r="ACP19" s="170"/>
      <c r="ACQ19" s="170"/>
      <c r="ACR19" s="170"/>
      <c r="ACS19" s="170"/>
      <c r="ACT19" s="170"/>
      <c r="ACU19" s="170"/>
      <c r="ACV19" s="170"/>
      <c r="ACW19" s="170"/>
      <c r="ACX19" s="170"/>
      <c r="ACY19" s="170"/>
      <c r="ACZ19" s="170"/>
      <c r="ADA19" s="170"/>
      <c r="ADB19" s="170"/>
      <c r="ADC19" s="170"/>
      <c r="ADD19" s="170"/>
      <c r="ADE19" s="170"/>
      <c r="ADF19" s="170"/>
      <c r="ADG19" s="170"/>
      <c r="ADH19" s="170"/>
      <c r="ADI19" s="170"/>
      <c r="ADJ19" s="170"/>
      <c r="ADK19" s="170"/>
      <c r="ADL19" s="170"/>
      <c r="ADM19" s="170"/>
      <c r="ADN19" s="170"/>
      <c r="ADO19" s="170"/>
      <c r="ADP19" s="170"/>
      <c r="ADQ19" s="170"/>
      <c r="ADR19" s="170"/>
      <c r="ADS19" s="170"/>
      <c r="ADT19" s="170"/>
      <c r="ADU19" s="170"/>
      <c r="ADV19" s="170"/>
      <c r="ADW19" s="170"/>
      <c r="ADX19" s="170"/>
      <c r="ADY19" s="170"/>
      <c r="ADZ19" s="170"/>
      <c r="AEA19" s="170"/>
      <c r="AEB19" s="170"/>
      <c r="AEC19" s="170"/>
      <c r="AED19" s="170"/>
      <c r="AEE19" s="170"/>
      <c r="AEF19" s="170"/>
      <c r="AEG19" s="170"/>
      <c r="AEH19" s="170"/>
      <c r="AEI19" s="170"/>
      <c r="AEJ19" s="170"/>
      <c r="AEK19" s="170"/>
      <c r="AEL19" s="170"/>
      <c r="AEM19" s="170"/>
      <c r="AEN19" s="170"/>
      <c r="AEO19" s="170"/>
      <c r="AEP19" s="170"/>
      <c r="AEQ19" s="170"/>
      <c r="AER19" s="170"/>
      <c r="AES19" s="170"/>
      <c r="AET19" s="170"/>
      <c r="AEU19" s="170"/>
      <c r="AEV19" s="170"/>
      <c r="AEW19" s="170"/>
      <c r="AEX19" s="170"/>
      <c r="AEY19" s="170"/>
      <c r="AEZ19" s="170"/>
      <c r="AFA19" s="170"/>
      <c r="AFB19" s="170"/>
      <c r="AFC19" s="170"/>
      <c r="AFD19" s="170"/>
      <c r="AFE19" s="170"/>
      <c r="AFF19" s="170"/>
      <c r="AFG19" s="170"/>
      <c r="AFH19" s="170"/>
      <c r="AFI19" s="170"/>
      <c r="AFJ19" s="170"/>
      <c r="AFK19" s="170"/>
      <c r="AFL19" s="170"/>
      <c r="AFM19" s="170"/>
      <c r="AFN19" s="170"/>
      <c r="AFO19" s="170"/>
      <c r="AFP19" s="170"/>
      <c r="AFQ19" s="170"/>
      <c r="AFR19" s="170"/>
      <c r="AFS19" s="170"/>
      <c r="AFT19" s="170"/>
      <c r="AFU19" s="170"/>
      <c r="AFV19" s="170"/>
      <c r="AFW19" s="170"/>
      <c r="AFX19" s="170"/>
      <c r="AFY19" s="170"/>
      <c r="AFZ19" s="170"/>
      <c r="AGA19" s="170"/>
      <c r="AGB19" s="170"/>
      <c r="AGC19" s="170"/>
      <c r="AGD19" s="170"/>
      <c r="AGE19" s="170"/>
      <c r="AGF19" s="170"/>
      <c r="AGG19" s="170"/>
      <c r="AGH19" s="170"/>
      <c r="AGI19" s="170"/>
      <c r="AGJ19" s="170"/>
      <c r="AGK19" s="170"/>
      <c r="AGL19" s="170"/>
      <c r="AGM19" s="170"/>
      <c r="AGN19" s="170"/>
      <c r="AGO19" s="170"/>
      <c r="AGP19" s="170"/>
      <c r="AGQ19" s="170"/>
      <c r="AGR19" s="170"/>
      <c r="AGS19" s="170"/>
      <c r="AGT19" s="170"/>
      <c r="AGU19" s="170"/>
      <c r="AGV19" s="170"/>
      <c r="AGW19" s="170"/>
      <c r="AGX19" s="170"/>
      <c r="AGY19" s="170"/>
      <c r="AGZ19" s="170"/>
      <c r="AHA19" s="170"/>
      <c r="AHB19" s="170"/>
      <c r="AHC19" s="170"/>
      <c r="AHD19" s="170"/>
      <c r="AHE19" s="170"/>
      <c r="AHF19" s="170"/>
      <c r="AHG19" s="170"/>
      <c r="AHH19" s="170"/>
      <c r="AHI19" s="170"/>
      <c r="AHJ19" s="170"/>
      <c r="AHK19" s="170"/>
      <c r="AHL19" s="170"/>
      <c r="AHM19" s="170"/>
      <c r="AHN19" s="170"/>
      <c r="AHO19" s="170"/>
      <c r="AHP19" s="170"/>
      <c r="AHQ19" s="170"/>
      <c r="AHR19" s="170"/>
      <c r="AHS19" s="170"/>
      <c r="AHT19" s="170"/>
      <c r="AHU19" s="170"/>
      <c r="AHV19" s="170"/>
      <c r="AHW19" s="170"/>
      <c r="AHX19" s="170"/>
      <c r="AHY19" s="170"/>
      <c r="AHZ19" s="170"/>
      <c r="AIA19" s="170"/>
      <c r="AIB19" s="170"/>
      <c r="AIC19" s="170"/>
      <c r="AID19" s="170"/>
      <c r="AIE19" s="170"/>
      <c r="AIF19" s="170"/>
      <c r="AIG19" s="170"/>
      <c r="AIH19" s="170"/>
      <c r="AII19" s="170"/>
      <c r="AIJ19" s="170"/>
      <c r="AIK19" s="170"/>
      <c r="AIL19" s="170"/>
      <c r="AIM19" s="170"/>
      <c r="AIN19" s="170"/>
      <c r="AIO19" s="170"/>
      <c r="AIP19" s="170"/>
      <c r="AIQ19" s="170"/>
      <c r="AIR19" s="170"/>
      <c r="AIS19" s="170"/>
      <c r="AIT19" s="170"/>
      <c r="AIU19" s="170"/>
      <c r="AIV19" s="170"/>
      <c r="AIW19" s="170"/>
      <c r="AIX19" s="170"/>
      <c r="AIY19" s="170"/>
      <c r="AIZ19" s="170"/>
      <c r="AJA19" s="170"/>
      <c r="AJB19" s="170"/>
      <c r="AJC19" s="170"/>
      <c r="AJD19" s="170"/>
      <c r="AJE19" s="170"/>
      <c r="AJF19" s="170"/>
      <c r="AJG19" s="170"/>
      <c r="AJH19" s="170"/>
      <c r="AJI19" s="170"/>
      <c r="AJJ19" s="170"/>
      <c r="AJK19" s="170"/>
      <c r="AJL19" s="170"/>
      <c r="AJM19" s="170"/>
      <c r="AJN19" s="170"/>
      <c r="AJO19" s="170"/>
      <c r="AJP19" s="170"/>
      <c r="AJQ19" s="170"/>
      <c r="AJR19" s="170"/>
      <c r="AJS19" s="170"/>
      <c r="AJT19" s="170"/>
      <c r="AJU19" s="170"/>
      <c r="AJV19" s="170"/>
      <c r="AJW19" s="170"/>
      <c r="AJX19" s="170"/>
      <c r="AJY19" s="170"/>
      <c r="AJZ19" s="170"/>
      <c r="AKA19" s="170"/>
      <c r="AKB19" s="170"/>
      <c r="AKC19" s="170"/>
      <c r="AKD19" s="170"/>
      <c r="AKE19" s="170"/>
      <c r="AKF19" s="170"/>
      <c r="AKG19" s="170"/>
      <c r="AKH19" s="170"/>
      <c r="AKI19" s="170"/>
      <c r="AKJ19" s="170"/>
      <c r="AKK19" s="170"/>
      <c r="AKL19" s="170"/>
      <c r="AKM19" s="170"/>
      <c r="AKN19" s="170"/>
      <c r="AKO19" s="170"/>
      <c r="AKP19" s="170"/>
      <c r="AKQ19" s="170"/>
      <c r="AKR19" s="170"/>
      <c r="AKS19" s="170"/>
      <c r="AKT19" s="170"/>
      <c r="AKU19" s="170"/>
      <c r="AKV19" s="170"/>
      <c r="AKW19" s="170"/>
      <c r="AKX19" s="170"/>
      <c r="AKY19" s="170"/>
      <c r="AKZ19" s="170"/>
      <c r="ALA19" s="170"/>
      <c r="ALB19" s="170"/>
      <c r="ALC19" s="170"/>
      <c r="ALD19" s="170"/>
      <c r="ALE19" s="170"/>
      <c r="ALF19" s="170"/>
      <c r="ALG19" s="170"/>
      <c r="ALH19" s="170"/>
      <c r="ALI19" s="170"/>
      <c r="ALJ19" s="170"/>
      <c r="ALK19" s="170"/>
      <c r="ALL19" s="170"/>
      <c r="ALM19" s="170"/>
      <c r="ALN19" s="170"/>
      <c r="ALO19" s="170"/>
      <c r="ALP19" s="170"/>
      <c r="ALQ19" s="170"/>
      <c r="ALR19" s="170"/>
      <c r="ALS19" s="170"/>
      <c r="ALT19" s="170"/>
      <c r="ALU19" s="170"/>
      <c r="ALV19" s="170"/>
      <c r="ALW19" s="170"/>
      <c r="ALX19" s="170"/>
      <c r="ALY19" s="170"/>
      <c r="ALZ19" s="170"/>
      <c r="AMA19" s="170"/>
      <c r="AMB19" s="170"/>
      <c r="AMC19" s="170"/>
      <c r="AMD19" s="170"/>
      <c r="AME19" s="170"/>
      <c r="AMF19" s="170"/>
      <c r="AMG19" s="170"/>
      <c r="AMH19" s="170"/>
      <c r="AMI19" s="170"/>
      <c r="AMJ19" s="170"/>
      <c r="AMK19" s="170"/>
      <c r="AML19" s="170"/>
      <c r="AMM19" s="170"/>
      <c r="AMN19" s="170"/>
      <c r="AMO19" s="170"/>
      <c r="AMP19" s="170"/>
      <c r="AMQ19" s="170"/>
      <c r="AMR19" s="170"/>
      <c r="AMS19" s="170"/>
      <c r="AMT19" s="170"/>
      <c r="AMU19" s="170"/>
      <c r="AMV19" s="170"/>
      <c r="AMW19" s="170"/>
      <c r="AMX19" s="170"/>
      <c r="AMY19" s="170"/>
      <c r="AMZ19" s="170"/>
      <c r="ANA19" s="170"/>
      <c r="ANB19" s="170"/>
      <c r="ANC19" s="170"/>
      <c r="AND19" s="170"/>
      <c r="ANE19" s="170"/>
      <c r="ANF19" s="170"/>
      <c r="ANG19" s="170"/>
      <c r="ANH19" s="170"/>
      <c r="ANI19" s="170"/>
      <c r="ANJ19" s="170"/>
      <c r="ANK19" s="170"/>
      <c r="ANL19" s="170"/>
      <c r="ANM19" s="170"/>
      <c r="ANN19" s="170"/>
      <c r="ANO19" s="170"/>
      <c r="ANP19" s="170"/>
      <c r="ANQ19" s="170"/>
      <c r="ANR19" s="170"/>
      <c r="ANS19" s="170"/>
      <c r="ANT19" s="170"/>
      <c r="ANU19" s="170"/>
      <c r="ANV19" s="170"/>
      <c r="ANW19" s="170"/>
      <c r="ANX19" s="170"/>
      <c r="ANY19" s="170"/>
      <c r="ANZ19" s="170"/>
      <c r="AOA19" s="170"/>
      <c r="AOB19" s="170"/>
      <c r="AOC19" s="170"/>
      <c r="AOD19" s="170"/>
      <c r="AOE19" s="170"/>
      <c r="AOF19" s="170"/>
      <c r="AOG19" s="170"/>
      <c r="AOH19" s="170"/>
      <c r="AOI19" s="170"/>
      <c r="AOJ19" s="170"/>
      <c r="AOK19" s="170"/>
      <c r="AOL19" s="170"/>
      <c r="AOM19" s="170"/>
      <c r="AON19" s="170"/>
      <c r="AOO19" s="170"/>
      <c r="AOP19" s="170"/>
      <c r="AOQ19" s="170"/>
      <c r="AOR19" s="170"/>
      <c r="AOS19" s="170"/>
      <c r="AOT19" s="170"/>
      <c r="AOU19" s="170"/>
      <c r="AOV19" s="170"/>
      <c r="AOW19" s="170"/>
      <c r="AOX19" s="170"/>
      <c r="AOY19" s="170"/>
      <c r="AOZ19" s="170"/>
      <c r="APA19" s="170"/>
      <c r="APB19" s="170"/>
      <c r="APC19" s="170"/>
      <c r="APD19" s="170"/>
      <c r="APE19" s="170"/>
      <c r="APF19" s="170"/>
      <c r="APG19" s="170"/>
      <c r="APH19" s="170"/>
      <c r="API19" s="170"/>
      <c r="APJ19" s="170"/>
      <c r="APK19" s="170"/>
      <c r="APL19" s="170"/>
      <c r="APM19" s="170"/>
      <c r="APN19" s="170"/>
      <c r="APO19" s="170"/>
      <c r="APP19" s="170"/>
      <c r="APQ19" s="170"/>
      <c r="APR19" s="170"/>
      <c r="APS19" s="170"/>
      <c r="APT19" s="170"/>
      <c r="APU19" s="170"/>
      <c r="APV19" s="170"/>
      <c r="APW19" s="170"/>
      <c r="APX19" s="170"/>
      <c r="APY19" s="170"/>
      <c r="APZ19" s="170"/>
      <c r="AQA19" s="170"/>
      <c r="AQB19" s="170"/>
      <c r="AQC19" s="170"/>
      <c r="AQD19" s="170"/>
      <c r="AQE19" s="170"/>
      <c r="AQF19" s="170"/>
      <c r="AQG19" s="170"/>
      <c r="AQH19" s="170"/>
      <c r="AQI19" s="170"/>
      <c r="AQJ19" s="170"/>
      <c r="AQK19" s="170"/>
      <c r="AQL19" s="170"/>
      <c r="AQM19" s="170"/>
      <c r="AQN19" s="170"/>
      <c r="AQO19" s="170"/>
      <c r="AQP19" s="170"/>
      <c r="AQQ19" s="170"/>
      <c r="AQR19" s="170"/>
      <c r="AQS19" s="170"/>
      <c r="AQT19" s="170"/>
      <c r="AQU19" s="170"/>
      <c r="AQV19" s="170"/>
      <c r="AQW19" s="170"/>
      <c r="AQX19" s="170"/>
      <c r="AQY19" s="170"/>
      <c r="AQZ19" s="170"/>
      <c r="ARA19" s="170"/>
      <c r="ARB19" s="170"/>
      <c r="ARC19" s="170"/>
      <c r="ARD19" s="170"/>
      <c r="ARE19" s="170"/>
      <c r="ARF19" s="170"/>
      <c r="ARG19" s="170"/>
      <c r="ARH19" s="170"/>
      <c r="ARI19" s="170"/>
      <c r="ARJ19" s="170"/>
      <c r="ARK19" s="170"/>
      <c r="ARL19" s="170"/>
      <c r="ARM19" s="170"/>
      <c r="ARN19" s="170"/>
      <c r="ARO19" s="170"/>
      <c r="ARP19" s="170"/>
      <c r="ARQ19" s="170"/>
      <c r="ARR19" s="170"/>
      <c r="ARS19" s="170"/>
      <c r="ART19" s="170"/>
      <c r="ARU19" s="170"/>
      <c r="ARV19" s="170"/>
      <c r="ARW19" s="170"/>
      <c r="ARX19" s="170"/>
      <c r="ARY19" s="170"/>
      <c r="ARZ19" s="170"/>
      <c r="ASA19" s="170"/>
      <c r="ASB19" s="170"/>
      <c r="ASC19" s="170"/>
      <c r="ASD19" s="170"/>
      <c r="ASE19" s="170"/>
      <c r="ASF19" s="170"/>
      <c r="ASG19" s="170"/>
      <c r="ASH19" s="170"/>
      <c r="ASI19" s="170"/>
      <c r="ASJ19" s="170"/>
      <c r="ASK19" s="170"/>
      <c r="ASL19" s="170"/>
      <c r="ASM19" s="170"/>
      <c r="ASN19" s="170"/>
      <c r="ASO19" s="170"/>
      <c r="ASP19" s="170"/>
      <c r="ASQ19" s="170"/>
      <c r="ASR19" s="170"/>
      <c r="ASS19" s="170"/>
      <c r="AST19" s="170"/>
      <c r="ASU19" s="170"/>
      <c r="ASV19" s="170"/>
      <c r="ASW19" s="170"/>
      <c r="ASX19" s="170"/>
      <c r="ASY19" s="170"/>
      <c r="ASZ19" s="170"/>
    </row>
    <row r="20" spans="1:1196" s="145" customFormat="1">
      <c r="A20" s="430"/>
      <c r="B20" s="429" t="s">
        <v>43</v>
      </c>
      <c r="C20" s="424"/>
      <c r="D20" s="425"/>
      <c r="E20" s="426"/>
      <c r="F20" s="427"/>
      <c r="G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170"/>
      <c r="CO20" s="170"/>
      <c r="CP20" s="170"/>
      <c r="CQ20" s="170"/>
      <c r="CR20" s="170"/>
      <c r="CS20" s="170"/>
      <c r="CT20" s="170"/>
      <c r="CU20" s="170"/>
      <c r="CV20" s="170"/>
      <c r="CW20" s="170"/>
      <c r="CX20" s="170"/>
      <c r="CY20" s="170"/>
      <c r="CZ20" s="170"/>
      <c r="DA20" s="170"/>
      <c r="DB20" s="170"/>
      <c r="DC20" s="170"/>
      <c r="DD20" s="170"/>
      <c r="DE20" s="170"/>
      <c r="DF20" s="170"/>
      <c r="DG20" s="170"/>
      <c r="DH20" s="170"/>
      <c r="DI20" s="170"/>
      <c r="DJ20" s="170"/>
      <c r="DK20" s="170"/>
      <c r="DL20" s="170"/>
      <c r="DM20" s="170"/>
      <c r="DN20" s="170"/>
      <c r="DO20" s="170"/>
      <c r="DP20" s="170"/>
      <c r="DQ20" s="170"/>
      <c r="DR20" s="170"/>
      <c r="DS20" s="170"/>
      <c r="DT20" s="170"/>
      <c r="DU20" s="170"/>
      <c r="DV20" s="170"/>
      <c r="DW20" s="170"/>
      <c r="DX20" s="170"/>
      <c r="DY20" s="170"/>
      <c r="DZ20" s="170"/>
      <c r="EA20" s="170"/>
      <c r="EB20" s="170"/>
      <c r="EC20" s="170"/>
      <c r="ED20" s="170"/>
      <c r="EE20" s="170"/>
      <c r="EF20" s="170"/>
      <c r="EG20" s="170"/>
      <c r="EH20" s="170"/>
      <c r="EI20" s="170"/>
      <c r="EJ20" s="170"/>
      <c r="EK20" s="170"/>
      <c r="EL20" s="170"/>
      <c r="EM20" s="170"/>
      <c r="EN20" s="170"/>
      <c r="EO20" s="170"/>
      <c r="EP20" s="170"/>
      <c r="EQ20" s="170"/>
      <c r="ER20" s="170"/>
      <c r="ES20" s="170"/>
      <c r="ET20" s="170"/>
      <c r="EU20" s="170"/>
      <c r="EV20" s="170"/>
      <c r="EW20" s="170"/>
      <c r="EX20" s="170"/>
      <c r="EY20" s="170"/>
      <c r="EZ20" s="170"/>
      <c r="FA20" s="170"/>
      <c r="FB20" s="170"/>
      <c r="FC20" s="170"/>
      <c r="FD20" s="170"/>
      <c r="FE20" s="170"/>
      <c r="FF20" s="170"/>
      <c r="FG20" s="170"/>
      <c r="FH20" s="170"/>
      <c r="FI20" s="170"/>
      <c r="FJ20" s="170"/>
      <c r="FK20" s="170"/>
      <c r="FL20" s="170"/>
      <c r="FM20" s="170"/>
      <c r="FN20" s="170"/>
      <c r="FO20" s="170"/>
      <c r="FP20" s="170"/>
      <c r="FQ20" s="170"/>
      <c r="FR20" s="170"/>
      <c r="FS20" s="170"/>
      <c r="FT20" s="170"/>
      <c r="FU20" s="170"/>
      <c r="FV20" s="170"/>
      <c r="FW20" s="170"/>
      <c r="FX20" s="170"/>
      <c r="FY20" s="170"/>
      <c r="FZ20" s="170"/>
      <c r="GA20" s="170"/>
      <c r="GB20" s="170"/>
      <c r="GC20" s="170"/>
      <c r="GD20" s="170"/>
      <c r="GE20" s="170"/>
      <c r="GF20" s="170"/>
      <c r="GG20" s="170"/>
      <c r="GH20" s="170"/>
      <c r="GI20" s="170"/>
      <c r="GJ20" s="170"/>
      <c r="GK20" s="170"/>
      <c r="GL20" s="170"/>
      <c r="GM20" s="170"/>
      <c r="GN20" s="170"/>
      <c r="GO20" s="170"/>
      <c r="GP20" s="170"/>
      <c r="GQ20" s="170"/>
      <c r="GR20" s="170"/>
      <c r="GS20" s="170"/>
      <c r="GT20" s="170"/>
      <c r="GU20" s="170"/>
      <c r="GV20" s="170"/>
      <c r="GW20" s="170"/>
      <c r="GX20" s="170"/>
      <c r="GY20" s="170"/>
      <c r="GZ20" s="170"/>
      <c r="HA20" s="170"/>
      <c r="HB20" s="170"/>
      <c r="HC20" s="170"/>
      <c r="HD20" s="170"/>
      <c r="HE20" s="170"/>
      <c r="HF20" s="170"/>
      <c r="HG20" s="170"/>
      <c r="HH20" s="170"/>
      <c r="HI20" s="170"/>
      <c r="HJ20" s="170"/>
      <c r="HK20" s="170"/>
      <c r="HL20" s="170"/>
      <c r="HM20" s="170"/>
      <c r="HN20" s="170"/>
      <c r="HO20" s="170"/>
      <c r="HP20" s="170"/>
      <c r="HQ20" s="170"/>
      <c r="HR20" s="170"/>
      <c r="HS20" s="170"/>
      <c r="HT20" s="170"/>
      <c r="HU20" s="170"/>
      <c r="HV20" s="170"/>
      <c r="HW20" s="170"/>
      <c r="HX20" s="170"/>
      <c r="HY20" s="170"/>
      <c r="HZ20" s="170"/>
      <c r="IA20" s="170"/>
      <c r="IB20" s="170"/>
      <c r="IC20" s="170"/>
      <c r="ID20" s="170"/>
      <c r="IE20" s="170"/>
      <c r="IF20" s="170"/>
      <c r="IG20" s="170"/>
      <c r="IH20" s="170"/>
      <c r="II20" s="170"/>
      <c r="IJ20" s="170"/>
      <c r="IK20" s="170"/>
      <c r="IL20" s="170"/>
      <c r="IM20" s="170"/>
      <c r="IN20" s="170"/>
      <c r="IO20" s="170"/>
      <c r="IP20" s="170"/>
      <c r="IQ20" s="170"/>
      <c r="IR20" s="170"/>
      <c r="IS20" s="170"/>
      <c r="IT20" s="170"/>
      <c r="IU20" s="170"/>
      <c r="IV20" s="170"/>
      <c r="IW20" s="170"/>
      <c r="IX20" s="170"/>
      <c r="IY20" s="170"/>
      <c r="IZ20" s="170"/>
      <c r="JA20" s="170"/>
      <c r="JB20" s="170"/>
      <c r="JC20" s="170"/>
      <c r="JD20" s="170"/>
      <c r="JE20" s="170"/>
      <c r="JF20" s="170"/>
      <c r="JG20" s="170"/>
      <c r="JH20" s="170"/>
      <c r="JI20" s="170"/>
      <c r="JJ20" s="170"/>
      <c r="JK20" s="170"/>
      <c r="JL20" s="170"/>
      <c r="JM20" s="170"/>
      <c r="JN20" s="170"/>
      <c r="JO20" s="170"/>
      <c r="JP20" s="170"/>
      <c r="JQ20" s="170"/>
      <c r="JR20" s="170"/>
      <c r="JS20" s="170"/>
      <c r="JT20" s="170"/>
      <c r="JU20" s="170"/>
      <c r="JV20" s="170"/>
      <c r="JW20" s="170"/>
      <c r="JX20" s="170"/>
      <c r="JY20" s="170"/>
      <c r="JZ20" s="170"/>
      <c r="KA20" s="170"/>
      <c r="KB20" s="170"/>
      <c r="KC20" s="170"/>
      <c r="KD20" s="170"/>
      <c r="KE20" s="170"/>
      <c r="KF20" s="170"/>
      <c r="KG20" s="170"/>
      <c r="KH20" s="170"/>
      <c r="KI20" s="170"/>
      <c r="KJ20" s="170"/>
      <c r="KK20" s="170"/>
      <c r="KL20" s="170"/>
      <c r="KM20" s="170"/>
      <c r="KN20" s="170"/>
      <c r="KO20" s="170"/>
      <c r="KP20" s="170"/>
      <c r="KQ20" s="170"/>
      <c r="KR20" s="170"/>
      <c r="KS20" s="170"/>
      <c r="KT20" s="170"/>
      <c r="KU20" s="170"/>
      <c r="KV20" s="170"/>
      <c r="KW20" s="170"/>
      <c r="KX20" s="170"/>
      <c r="KY20" s="170"/>
      <c r="KZ20" s="170"/>
      <c r="LA20" s="170"/>
      <c r="LB20" s="170"/>
      <c r="LC20" s="170"/>
      <c r="LD20" s="170"/>
      <c r="LE20" s="170"/>
      <c r="LF20" s="170"/>
      <c r="LG20" s="170"/>
      <c r="LH20" s="170"/>
      <c r="LI20" s="170"/>
      <c r="LJ20" s="170"/>
      <c r="LK20" s="170"/>
      <c r="LL20" s="170"/>
      <c r="LM20" s="170"/>
      <c r="LN20" s="170"/>
      <c r="LO20" s="170"/>
      <c r="LP20" s="170"/>
      <c r="LQ20" s="170"/>
      <c r="LR20" s="170"/>
      <c r="LS20" s="170"/>
      <c r="LT20" s="170"/>
      <c r="LU20" s="170"/>
      <c r="LV20" s="170"/>
      <c r="LW20" s="170"/>
      <c r="LX20" s="170"/>
      <c r="LY20" s="170"/>
      <c r="LZ20" s="170"/>
      <c r="MA20" s="170"/>
      <c r="MB20" s="170"/>
      <c r="MC20" s="170"/>
      <c r="MD20" s="170"/>
      <c r="ME20" s="170"/>
      <c r="MF20" s="170"/>
      <c r="MG20" s="170"/>
      <c r="MH20" s="170"/>
      <c r="MI20" s="170"/>
      <c r="MJ20" s="170"/>
      <c r="MK20" s="170"/>
      <c r="ML20" s="170"/>
      <c r="MM20" s="170"/>
      <c r="MN20" s="170"/>
      <c r="MO20" s="170"/>
      <c r="MP20" s="170"/>
      <c r="MQ20" s="170"/>
      <c r="MR20" s="170"/>
      <c r="MS20" s="170"/>
      <c r="MT20" s="170"/>
      <c r="MU20" s="170"/>
      <c r="MV20" s="170"/>
      <c r="MW20" s="170"/>
      <c r="MX20" s="170"/>
      <c r="MY20" s="170"/>
      <c r="MZ20" s="170"/>
      <c r="NA20" s="170"/>
      <c r="NB20" s="170"/>
      <c r="NC20" s="170"/>
      <c r="ND20" s="170"/>
      <c r="NE20" s="170"/>
      <c r="NF20" s="170"/>
      <c r="NG20" s="170"/>
      <c r="NH20" s="170"/>
      <c r="NI20" s="170"/>
      <c r="NJ20" s="170"/>
      <c r="NK20" s="170"/>
      <c r="NL20" s="170"/>
      <c r="NM20" s="170"/>
      <c r="NN20" s="170"/>
      <c r="NO20" s="170"/>
      <c r="NP20" s="170"/>
      <c r="NQ20" s="170"/>
      <c r="NR20" s="170"/>
      <c r="NS20" s="170"/>
      <c r="NT20" s="170"/>
      <c r="NU20" s="170"/>
      <c r="NV20" s="170"/>
      <c r="NW20" s="170"/>
      <c r="NX20" s="170"/>
      <c r="NY20" s="170"/>
      <c r="NZ20" s="170"/>
      <c r="OA20" s="170"/>
      <c r="OB20" s="170"/>
      <c r="OC20" s="170"/>
      <c r="OD20" s="170"/>
      <c r="OE20" s="170"/>
      <c r="OF20" s="170"/>
      <c r="OG20" s="170"/>
      <c r="OH20" s="170"/>
      <c r="OI20" s="170"/>
      <c r="OJ20" s="170"/>
      <c r="OK20" s="170"/>
      <c r="OL20" s="170"/>
      <c r="OM20" s="170"/>
      <c r="ON20" s="170"/>
      <c r="OO20" s="170"/>
      <c r="OP20" s="170"/>
      <c r="OQ20" s="170"/>
      <c r="OR20" s="170"/>
      <c r="OS20" s="170"/>
      <c r="OT20" s="170"/>
      <c r="OU20" s="170"/>
      <c r="OV20" s="170"/>
      <c r="OW20" s="170"/>
      <c r="OX20" s="170"/>
      <c r="OY20" s="170"/>
      <c r="OZ20" s="170"/>
      <c r="PA20" s="170"/>
      <c r="PB20" s="170"/>
      <c r="PC20" s="170"/>
      <c r="PD20" s="170"/>
      <c r="PE20" s="170"/>
      <c r="PF20" s="170"/>
      <c r="PG20" s="170"/>
      <c r="PH20" s="170"/>
      <c r="PI20" s="170"/>
      <c r="PJ20" s="170"/>
      <c r="PK20" s="170"/>
      <c r="PL20" s="170"/>
      <c r="PM20" s="170"/>
      <c r="PN20" s="170"/>
      <c r="PO20" s="170"/>
      <c r="PP20" s="170"/>
      <c r="PQ20" s="170"/>
      <c r="PR20" s="170"/>
      <c r="PS20" s="170"/>
      <c r="PT20" s="170"/>
      <c r="PU20" s="170"/>
      <c r="PV20" s="170"/>
      <c r="PW20" s="170"/>
      <c r="PX20" s="170"/>
      <c r="PY20" s="170"/>
      <c r="PZ20" s="170"/>
      <c r="QA20" s="170"/>
      <c r="QB20" s="170"/>
      <c r="QC20" s="170"/>
      <c r="QD20" s="170"/>
      <c r="QE20" s="170"/>
      <c r="QF20" s="170"/>
      <c r="QG20" s="170"/>
      <c r="QH20" s="170"/>
      <c r="QI20" s="170"/>
      <c r="QJ20" s="170"/>
      <c r="QK20" s="170"/>
      <c r="QL20" s="170"/>
      <c r="QM20" s="170"/>
      <c r="QN20" s="170"/>
      <c r="QO20" s="170"/>
      <c r="QP20" s="170"/>
      <c r="QQ20" s="170"/>
      <c r="QR20" s="170"/>
      <c r="QS20" s="170"/>
      <c r="QT20" s="170"/>
      <c r="QU20" s="170"/>
      <c r="QV20" s="170"/>
      <c r="QW20" s="170"/>
      <c r="QX20" s="170"/>
      <c r="QY20" s="170"/>
      <c r="QZ20" s="170"/>
      <c r="RA20" s="170"/>
      <c r="RB20" s="170"/>
      <c r="RC20" s="170"/>
      <c r="RD20" s="170"/>
      <c r="RE20" s="170"/>
      <c r="RF20" s="170"/>
      <c r="RG20" s="170"/>
      <c r="RH20" s="170"/>
      <c r="RI20" s="170"/>
      <c r="RJ20" s="170"/>
      <c r="RK20" s="170"/>
      <c r="RL20" s="170"/>
      <c r="RM20" s="170"/>
      <c r="RN20" s="170"/>
      <c r="RO20" s="170"/>
      <c r="RP20" s="170"/>
      <c r="RQ20" s="170"/>
      <c r="RR20" s="170"/>
      <c r="RS20" s="170"/>
      <c r="RT20" s="170"/>
      <c r="RU20" s="170"/>
      <c r="RV20" s="170"/>
      <c r="RW20" s="170"/>
      <c r="RX20" s="170"/>
      <c r="RY20" s="170"/>
      <c r="RZ20" s="170"/>
      <c r="SA20" s="170"/>
      <c r="SB20" s="170"/>
      <c r="SC20" s="170"/>
      <c r="SD20" s="170"/>
      <c r="SE20" s="170"/>
      <c r="SF20" s="170"/>
      <c r="SG20" s="170"/>
      <c r="SH20" s="170"/>
      <c r="SI20" s="170"/>
      <c r="SJ20" s="170"/>
      <c r="SK20" s="170"/>
      <c r="SL20" s="170"/>
      <c r="SM20" s="170"/>
      <c r="SN20" s="170"/>
      <c r="SO20" s="170"/>
      <c r="SP20" s="170"/>
      <c r="SQ20" s="170"/>
      <c r="SR20" s="170"/>
      <c r="SS20" s="170"/>
      <c r="ST20" s="170"/>
      <c r="SU20" s="170"/>
      <c r="SV20" s="170"/>
      <c r="SW20" s="170"/>
      <c r="SX20" s="170"/>
      <c r="SY20" s="170"/>
      <c r="SZ20" s="170"/>
      <c r="TA20" s="170"/>
      <c r="TB20" s="170"/>
      <c r="TC20" s="170"/>
      <c r="TD20" s="170"/>
      <c r="TE20" s="170"/>
      <c r="TF20" s="170"/>
      <c r="TG20" s="170"/>
      <c r="TH20" s="170"/>
      <c r="TI20" s="170"/>
      <c r="TJ20" s="170"/>
      <c r="TK20" s="170"/>
      <c r="TL20" s="170"/>
      <c r="TM20" s="170"/>
      <c r="TN20" s="170"/>
      <c r="TO20" s="170"/>
      <c r="TP20" s="170"/>
      <c r="TQ20" s="170"/>
      <c r="TR20" s="170"/>
      <c r="TS20" s="170"/>
      <c r="TT20" s="170"/>
      <c r="TU20" s="170"/>
      <c r="TV20" s="170"/>
      <c r="TW20" s="170"/>
      <c r="TX20" s="170"/>
      <c r="TY20" s="170"/>
      <c r="TZ20" s="170"/>
      <c r="UA20" s="170"/>
      <c r="UB20" s="170"/>
      <c r="UC20" s="170"/>
      <c r="UD20" s="170"/>
      <c r="UE20" s="170"/>
      <c r="UF20" s="170"/>
      <c r="UG20" s="170"/>
      <c r="UH20" s="170"/>
      <c r="UI20" s="170"/>
      <c r="UJ20" s="170"/>
      <c r="UK20" s="170"/>
      <c r="UL20" s="170"/>
      <c r="UM20" s="170"/>
      <c r="UN20" s="170"/>
      <c r="UO20" s="170"/>
      <c r="UP20" s="170"/>
      <c r="UQ20" s="170"/>
      <c r="UR20" s="170"/>
      <c r="US20" s="170"/>
      <c r="UT20" s="170"/>
      <c r="UU20" s="170"/>
      <c r="UV20" s="170"/>
      <c r="UW20" s="170"/>
      <c r="UX20" s="170"/>
      <c r="UY20" s="170"/>
      <c r="UZ20" s="170"/>
      <c r="VA20" s="170"/>
      <c r="VB20" s="170"/>
      <c r="VC20" s="170"/>
      <c r="VD20" s="170"/>
      <c r="VE20" s="170"/>
      <c r="VF20" s="170"/>
      <c r="VG20" s="170"/>
      <c r="VH20" s="170"/>
      <c r="VI20" s="170"/>
      <c r="VJ20" s="170"/>
      <c r="VK20" s="170"/>
      <c r="VL20" s="170"/>
      <c r="VM20" s="170"/>
      <c r="VN20" s="170"/>
      <c r="VO20" s="170"/>
      <c r="VP20" s="170"/>
      <c r="VQ20" s="170"/>
      <c r="VR20" s="170"/>
      <c r="VS20" s="170"/>
      <c r="VT20" s="170"/>
      <c r="VU20" s="170"/>
      <c r="VV20" s="170"/>
      <c r="VW20" s="170"/>
      <c r="VX20" s="170"/>
      <c r="VY20" s="170"/>
      <c r="VZ20" s="170"/>
      <c r="WA20" s="170"/>
      <c r="WB20" s="170"/>
      <c r="WC20" s="170"/>
      <c r="WD20" s="170"/>
      <c r="WE20" s="170"/>
      <c r="WF20" s="170"/>
      <c r="WG20" s="170"/>
      <c r="WH20" s="170"/>
      <c r="WI20" s="170"/>
      <c r="WJ20" s="170"/>
      <c r="WK20" s="170"/>
      <c r="WL20" s="170"/>
      <c r="WM20" s="170"/>
      <c r="WN20" s="170"/>
      <c r="WO20" s="170"/>
      <c r="WP20" s="170"/>
      <c r="WQ20" s="170"/>
      <c r="WR20" s="170"/>
      <c r="WS20" s="170"/>
      <c r="WT20" s="170"/>
      <c r="WU20" s="170"/>
      <c r="WV20" s="170"/>
      <c r="WW20" s="170"/>
      <c r="WX20" s="170"/>
      <c r="WY20" s="170"/>
      <c r="WZ20" s="170"/>
      <c r="XA20" s="170"/>
      <c r="XB20" s="170"/>
      <c r="XC20" s="170"/>
      <c r="XD20" s="170"/>
      <c r="XE20" s="170"/>
      <c r="XF20" s="170"/>
      <c r="XG20" s="170"/>
      <c r="XH20" s="170"/>
      <c r="XI20" s="170"/>
      <c r="XJ20" s="170"/>
      <c r="XK20" s="170"/>
      <c r="XL20" s="170"/>
      <c r="XM20" s="170"/>
      <c r="XN20" s="170"/>
      <c r="XO20" s="170"/>
      <c r="XP20" s="170"/>
      <c r="XQ20" s="170"/>
      <c r="XR20" s="170"/>
      <c r="XS20" s="170"/>
      <c r="XT20" s="170"/>
      <c r="XU20" s="170"/>
      <c r="XV20" s="170"/>
      <c r="XW20" s="170"/>
      <c r="XX20" s="170"/>
      <c r="XY20" s="170"/>
      <c r="XZ20" s="170"/>
      <c r="YA20" s="170"/>
      <c r="YB20" s="170"/>
      <c r="YC20" s="170"/>
      <c r="YD20" s="170"/>
      <c r="YE20" s="170"/>
      <c r="YF20" s="170"/>
      <c r="YG20" s="170"/>
      <c r="YH20" s="170"/>
      <c r="YI20" s="170"/>
      <c r="YJ20" s="170"/>
      <c r="YK20" s="170"/>
      <c r="YL20" s="170"/>
      <c r="YM20" s="170"/>
      <c r="YN20" s="170"/>
      <c r="YO20" s="170"/>
      <c r="YP20" s="170"/>
      <c r="YQ20" s="170"/>
      <c r="YR20" s="170"/>
      <c r="YS20" s="170"/>
      <c r="YT20" s="170"/>
      <c r="YU20" s="170"/>
      <c r="YV20" s="170"/>
      <c r="YW20" s="170"/>
      <c r="YX20" s="170"/>
      <c r="YY20" s="170"/>
      <c r="YZ20" s="170"/>
      <c r="ZA20" s="170"/>
      <c r="ZB20" s="170"/>
      <c r="ZC20" s="170"/>
      <c r="ZD20" s="170"/>
      <c r="ZE20" s="170"/>
      <c r="ZF20" s="170"/>
      <c r="ZG20" s="170"/>
      <c r="ZH20" s="170"/>
      <c r="ZI20" s="170"/>
      <c r="ZJ20" s="170"/>
      <c r="ZK20" s="170"/>
      <c r="ZL20" s="170"/>
      <c r="ZM20" s="170"/>
      <c r="ZN20" s="170"/>
      <c r="ZO20" s="170"/>
      <c r="ZP20" s="170"/>
      <c r="ZQ20" s="170"/>
      <c r="ZR20" s="170"/>
      <c r="ZS20" s="170"/>
      <c r="ZT20" s="170"/>
      <c r="ZU20" s="170"/>
      <c r="ZV20" s="170"/>
      <c r="ZW20" s="170"/>
      <c r="ZX20" s="170"/>
      <c r="ZY20" s="170"/>
      <c r="ZZ20" s="170"/>
      <c r="AAA20" s="170"/>
      <c r="AAB20" s="170"/>
      <c r="AAC20" s="170"/>
      <c r="AAD20" s="170"/>
      <c r="AAE20" s="170"/>
      <c r="AAF20" s="170"/>
      <c r="AAG20" s="170"/>
      <c r="AAH20" s="170"/>
      <c r="AAI20" s="170"/>
      <c r="AAJ20" s="170"/>
      <c r="AAK20" s="170"/>
      <c r="AAL20" s="170"/>
      <c r="AAM20" s="170"/>
      <c r="AAN20" s="170"/>
      <c r="AAO20" s="170"/>
      <c r="AAP20" s="170"/>
      <c r="AAQ20" s="170"/>
      <c r="AAR20" s="170"/>
      <c r="AAS20" s="170"/>
      <c r="AAT20" s="170"/>
      <c r="AAU20" s="170"/>
      <c r="AAV20" s="170"/>
      <c r="AAW20" s="170"/>
      <c r="AAX20" s="170"/>
      <c r="AAY20" s="170"/>
      <c r="AAZ20" s="170"/>
      <c r="ABA20" s="170"/>
      <c r="ABB20" s="170"/>
      <c r="ABC20" s="170"/>
      <c r="ABD20" s="170"/>
      <c r="ABE20" s="170"/>
      <c r="ABF20" s="170"/>
      <c r="ABG20" s="170"/>
      <c r="ABH20" s="170"/>
      <c r="ABI20" s="170"/>
      <c r="ABJ20" s="170"/>
      <c r="ABK20" s="170"/>
      <c r="ABL20" s="170"/>
      <c r="ABM20" s="170"/>
      <c r="ABN20" s="170"/>
      <c r="ABO20" s="170"/>
      <c r="ABP20" s="170"/>
      <c r="ABQ20" s="170"/>
      <c r="ABR20" s="170"/>
      <c r="ABS20" s="170"/>
      <c r="ABT20" s="170"/>
      <c r="ABU20" s="170"/>
      <c r="ABV20" s="170"/>
      <c r="ABW20" s="170"/>
      <c r="ABX20" s="170"/>
      <c r="ABY20" s="170"/>
      <c r="ABZ20" s="170"/>
      <c r="ACA20" s="170"/>
      <c r="ACB20" s="170"/>
      <c r="ACC20" s="170"/>
      <c r="ACD20" s="170"/>
      <c r="ACE20" s="170"/>
      <c r="ACF20" s="170"/>
      <c r="ACG20" s="170"/>
      <c r="ACH20" s="170"/>
      <c r="ACI20" s="170"/>
      <c r="ACJ20" s="170"/>
      <c r="ACK20" s="170"/>
      <c r="ACL20" s="170"/>
      <c r="ACM20" s="170"/>
      <c r="ACN20" s="170"/>
      <c r="ACO20" s="170"/>
      <c r="ACP20" s="170"/>
      <c r="ACQ20" s="170"/>
      <c r="ACR20" s="170"/>
      <c r="ACS20" s="170"/>
      <c r="ACT20" s="170"/>
      <c r="ACU20" s="170"/>
      <c r="ACV20" s="170"/>
      <c r="ACW20" s="170"/>
      <c r="ACX20" s="170"/>
      <c r="ACY20" s="170"/>
      <c r="ACZ20" s="170"/>
      <c r="ADA20" s="170"/>
      <c r="ADB20" s="170"/>
      <c r="ADC20" s="170"/>
      <c r="ADD20" s="170"/>
      <c r="ADE20" s="170"/>
      <c r="ADF20" s="170"/>
      <c r="ADG20" s="170"/>
      <c r="ADH20" s="170"/>
      <c r="ADI20" s="170"/>
      <c r="ADJ20" s="170"/>
      <c r="ADK20" s="170"/>
      <c r="ADL20" s="170"/>
      <c r="ADM20" s="170"/>
      <c r="ADN20" s="170"/>
      <c r="ADO20" s="170"/>
      <c r="ADP20" s="170"/>
      <c r="ADQ20" s="170"/>
      <c r="ADR20" s="170"/>
      <c r="ADS20" s="170"/>
      <c r="ADT20" s="170"/>
      <c r="ADU20" s="170"/>
      <c r="ADV20" s="170"/>
      <c r="ADW20" s="170"/>
      <c r="ADX20" s="170"/>
      <c r="ADY20" s="170"/>
      <c r="ADZ20" s="170"/>
      <c r="AEA20" s="170"/>
      <c r="AEB20" s="170"/>
      <c r="AEC20" s="170"/>
      <c r="AED20" s="170"/>
      <c r="AEE20" s="170"/>
      <c r="AEF20" s="170"/>
      <c r="AEG20" s="170"/>
      <c r="AEH20" s="170"/>
      <c r="AEI20" s="170"/>
      <c r="AEJ20" s="170"/>
      <c r="AEK20" s="170"/>
      <c r="AEL20" s="170"/>
      <c r="AEM20" s="170"/>
      <c r="AEN20" s="170"/>
      <c r="AEO20" s="170"/>
      <c r="AEP20" s="170"/>
      <c r="AEQ20" s="170"/>
      <c r="AER20" s="170"/>
      <c r="AES20" s="170"/>
      <c r="AET20" s="170"/>
      <c r="AEU20" s="170"/>
      <c r="AEV20" s="170"/>
      <c r="AEW20" s="170"/>
      <c r="AEX20" s="170"/>
      <c r="AEY20" s="170"/>
      <c r="AEZ20" s="170"/>
      <c r="AFA20" s="170"/>
      <c r="AFB20" s="170"/>
      <c r="AFC20" s="170"/>
      <c r="AFD20" s="170"/>
      <c r="AFE20" s="170"/>
      <c r="AFF20" s="170"/>
      <c r="AFG20" s="170"/>
      <c r="AFH20" s="170"/>
      <c r="AFI20" s="170"/>
      <c r="AFJ20" s="170"/>
      <c r="AFK20" s="170"/>
      <c r="AFL20" s="170"/>
      <c r="AFM20" s="170"/>
      <c r="AFN20" s="170"/>
      <c r="AFO20" s="170"/>
      <c r="AFP20" s="170"/>
      <c r="AFQ20" s="170"/>
      <c r="AFR20" s="170"/>
      <c r="AFS20" s="170"/>
      <c r="AFT20" s="170"/>
      <c r="AFU20" s="170"/>
      <c r="AFV20" s="170"/>
      <c r="AFW20" s="170"/>
      <c r="AFX20" s="170"/>
      <c r="AFY20" s="170"/>
      <c r="AFZ20" s="170"/>
      <c r="AGA20" s="170"/>
      <c r="AGB20" s="170"/>
      <c r="AGC20" s="170"/>
      <c r="AGD20" s="170"/>
      <c r="AGE20" s="170"/>
      <c r="AGF20" s="170"/>
      <c r="AGG20" s="170"/>
      <c r="AGH20" s="170"/>
      <c r="AGI20" s="170"/>
      <c r="AGJ20" s="170"/>
      <c r="AGK20" s="170"/>
      <c r="AGL20" s="170"/>
      <c r="AGM20" s="170"/>
      <c r="AGN20" s="170"/>
      <c r="AGO20" s="170"/>
      <c r="AGP20" s="170"/>
      <c r="AGQ20" s="170"/>
      <c r="AGR20" s="170"/>
      <c r="AGS20" s="170"/>
      <c r="AGT20" s="170"/>
      <c r="AGU20" s="170"/>
      <c r="AGV20" s="170"/>
      <c r="AGW20" s="170"/>
      <c r="AGX20" s="170"/>
      <c r="AGY20" s="170"/>
      <c r="AGZ20" s="170"/>
      <c r="AHA20" s="170"/>
      <c r="AHB20" s="170"/>
      <c r="AHC20" s="170"/>
      <c r="AHD20" s="170"/>
      <c r="AHE20" s="170"/>
      <c r="AHF20" s="170"/>
      <c r="AHG20" s="170"/>
      <c r="AHH20" s="170"/>
      <c r="AHI20" s="170"/>
      <c r="AHJ20" s="170"/>
      <c r="AHK20" s="170"/>
      <c r="AHL20" s="170"/>
      <c r="AHM20" s="170"/>
      <c r="AHN20" s="170"/>
      <c r="AHO20" s="170"/>
      <c r="AHP20" s="170"/>
      <c r="AHQ20" s="170"/>
      <c r="AHR20" s="170"/>
      <c r="AHS20" s="170"/>
      <c r="AHT20" s="170"/>
      <c r="AHU20" s="170"/>
      <c r="AHV20" s="170"/>
      <c r="AHW20" s="170"/>
      <c r="AHX20" s="170"/>
      <c r="AHY20" s="170"/>
      <c r="AHZ20" s="170"/>
      <c r="AIA20" s="170"/>
      <c r="AIB20" s="170"/>
      <c r="AIC20" s="170"/>
      <c r="AID20" s="170"/>
      <c r="AIE20" s="170"/>
      <c r="AIF20" s="170"/>
      <c r="AIG20" s="170"/>
      <c r="AIH20" s="170"/>
      <c r="AII20" s="170"/>
      <c r="AIJ20" s="170"/>
      <c r="AIK20" s="170"/>
      <c r="AIL20" s="170"/>
      <c r="AIM20" s="170"/>
      <c r="AIN20" s="170"/>
      <c r="AIO20" s="170"/>
      <c r="AIP20" s="170"/>
      <c r="AIQ20" s="170"/>
      <c r="AIR20" s="170"/>
      <c r="AIS20" s="170"/>
      <c r="AIT20" s="170"/>
      <c r="AIU20" s="170"/>
      <c r="AIV20" s="170"/>
      <c r="AIW20" s="170"/>
      <c r="AIX20" s="170"/>
      <c r="AIY20" s="170"/>
      <c r="AIZ20" s="170"/>
      <c r="AJA20" s="170"/>
      <c r="AJB20" s="170"/>
      <c r="AJC20" s="170"/>
      <c r="AJD20" s="170"/>
      <c r="AJE20" s="170"/>
      <c r="AJF20" s="170"/>
      <c r="AJG20" s="170"/>
      <c r="AJH20" s="170"/>
      <c r="AJI20" s="170"/>
      <c r="AJJ20" s="170"/>
      <c r="AJK20" s="170"/>
      <c r="AJL20" s="170"/>
      <c r="AJM20" s="170"/>
      <c r="AJN20" s="170"/>
      <c r="AJO20" s="170"/>
      <c r="AJP20" s="170"/>
      <c r="AJQ20" s="170"/>
      <c r="AJR20" s="170"/>
      <c r="AJS20" s="170"/>
      <c r="AJT20" s="170"/>
      <c r="AJU20" s="170"/>
      <c r="AJV20" s="170"/>
      <c r="AJW20" s="170"/>
      <c r="AJX20" s="170"/>
      <c r="AJY20" s="170"/>
      <c r="AJZ20" s="170"/>
      <c r="AKA20" s="170"/>
      <c r="AKB20" s="170"/>
      <c r="AKC20" s="170"/>
      <c r="AKD20" s="170"/>
      <c r="AKE20" s="170"/>
      <c r="AKF20" s="170"/>
      <c r="AKG20" s="170"/>
      <c r="AKH20" s="170"/>
      <c r="AKI20" s="170"/>
      <c r="AKJ20" s="170"/>
      <c r="AKK20" s="170"/>
      <c r="AKL20" s="170"/>
      <c r="AKM20" s="170"/>
      <c r="AKN20" s="170"/>
      <c r="AKO20" s="170"/>
      <c r="AKP20" s="170"/>
      <c r="AKQ20" s="170"/>
      <c r="AKR20" s="170"/>
      <c r="AKS20" s="170"/>
      <c r="AKT20" s="170"/>
      <c r="AKU20" s="170"/>
      <c r="AKV20" s="170"/>
      <c r="AKW20" s="170"/>
      <c r="AKX20" s="170"/>
      <c r="AKY20" s="170"/>
      <c r="AKZ20" s="170"/>
      <c r="ALA20" s="170"/>
      <c r="ALB20" s="170"/>
      <c r="ALC20" s="170"/>
      <c r="ALD20" s="170"/>
      <c r="ALE20" s="170"/>
      <c r="ALF20" s="170"/>
      <c r="ALG20" s="170"/>
      <c r="ALH20" s="170"/>
      <c r="ALI20" s="170"/>
      <c r="ALJ20" s="170"/>
      <c r="ALK20" s="170"/>
      <c r="ALL20" s="170"/>
      <c r="ALM20" s="170"/>
      <c r="ALN20" s="170"/>
      <c r="ALO20" s="170"/>
      <c r="ALP20" s="170"/>
      <c r="ALQ20" s="170"/>
      <c r="ALR20" s="170"/>
      <c r="ALS20" s="170"/>
      <c r="ALT20" s="170"/>
      <c r="ALU20" s="170"/>
      <c r="ALV20" s="170"/>
      <c r="ALW20" s="170"/>
      <c r="ALX20" s="170"/>
      <c r="ALY20" s="170"/>
      <c r="ALZ20" s="170"/>
      <c r="AMA20" s="170"/>
      <c r="AMB20" s="170"/>
      <c r="AMC20" s="170"/>
      <c r="AMD20" s="170"/>
      <c r="AME20" s="170"/>
      <c r="AMF20" s="170"/>
      <c r="AMG20" s="170"/>
      <c r="AMH20" s="170"/>
      <c r="AMI20" s="170"/>
      <c r="AMJ20" s="170"/>
      <c r="AMK20" s="170"/>
      <c r="AML20" s="170"/>
      <c r="AMM20" s="170"/>
      <c r="AMN20" s="170"/>
      <c r="AMO20" s="170"/>
      <c r="AMP20" s="170"/>
      <c r="AMQ20" s="170"/>
      <c r="AMR20" s="170"/>
      <c r="AMS20" s="170"/>
      <c r="AMT20" s="170"/>
      <c r="AMU20" s="170"/>
      <c r="AMV20" s="170"/>
      <c r="AMW20" s="170"/>
      <c r="AMX20" s="170"/>
      <c r="AMY20" s="170"/>
      <c r="AMZ20" s="170"/>
      <c r="ANA20" s="170"/>
      <c r="ANB20" s="170"/>
      <c r="ANC20" s="170"/>
      <c r="AND20" s="170"/>
      <c r="ANE20" s="170"/>
      <c r="ANF20" s="170"/>
      <c r="ANG20" s="170"/>
      <c r="ANH20" s="170"/>
      <c r="ANI20" s="170"/>
      <c r="ANJ20" s="170"/>
      <c r="ANK20" s="170"/>
      <c r="ANL20" s="170"/>
      <c r="ANM20" s="170"/>
      <c r="ANN20" s="170"/>
      <c r="ANO20" s="170"/>
      <c r="ANP20" s="170"/>
      <c r="ANQ20" s="170"/>
      <c r="ANR20" s="170"/>
      <c r="ANS20" s="170"/>
      <c r="ANT20" s="170"/>
      <c r="ANU20" s="170"/>
      <c r="ANV20" s="170"/>
      <c r="ANW20" s="170"/>
      <c r="ANX20" s="170"/>
      <c r="ANY20" s="170"/>
      <c r="ANZ20" s="170"/>
      <c r="AOA20" s="170"/>
      <c r="AOB20" s="170"/>
      <c r="AOC20" s="170"/>
      <c r="AOD20" s="170"/>
      <c r="AOE20" s="170"/>
      <c r="AOF20" s="170"/>
      <c r="AOG20" s="170"/>
      <c r="AOH20" s="170"/>
      <c r="AOI20" s="170"/>
      <c r="AOJ20" s="170"/>
      <c r="AOK20" s="170"/>
      <c r="AOL20" s="170"/>
      <c r="AOM20" s="170"/>
      <c r="AON20" s="170"/>
      <c r="AOO20" s="170"/>
      <c r="AOP20" s="170"/>
      <c r="AOQ20" s="170"/>
      <c r="AOR20" s="170"/>
      <c r="AOS20" s="170"/>
      <c r="AOT20" s="170"/>
      <c r="AOU20" s="170"/>
      <c r="AOV20" s="170"/>
      <c r="AOW20" s="170"/>
      <c r="AOX20" s="170"/>
      <c r="AOY20" s="170"/>
      <c r="AOZ20" s="170"/>
      <c r="APA20" s="170"/>
      <c r="APB20" s="170"/>
      <c r="APC20" s="170"/>
      <c r="APD20" s="170"/>
      <c r="APE20" s="170"/>
      <c r="APF20" s="170"/>
      <c r="APG20" s="170"/>
      <c r="APH20" s="170"/>
      <c r="API20" s="170"/>
      <c r="APJ20" s="170"/>
      <c r="APK20" s="170"/>
      <c r="APL20" s="170"/>
      <c r="APM20" s="170"/>
      <c r="APN20" s="170"/>
      <c r="APO20" s="170"/>
      <c r="APP20" s="170"/>
      <c r="APQ20" s="170"/>
      <c r="APR20" s="170"/>
      <c r="APS20" s="170"/>
      <c r="APT20" s="170"/>
      <c r="APU20" s="170"/>
      <c r="APV20" s="170"/>
      <c r="APW20" s="170"/>
      <c r="APX20" s="170"/>
      <c r="APY20" s="170"/>
      <c r="APZ20" s="170"/>
      <c r="AQA20" s="170"/>
      <c r="AQB20" s="170"/>
      <c r="AQC20" s="170"/>
      <c r="AQD20" s="170"/>
      <c r="AQE20" s="170"/>
      <c r="AQF20" s="170"/>
      <c r="AQG20" s="170"/>
      <c r="AQH20" s="170"/>
      <c r="AQI20" s="170"/>
      <c r="AQJ20" s="170"/>
      <c r="AQK20" s="170"/>
      <c r="AQL20" s="170"/>
      <c r="AQM20" s="170"/>
      <c r="AQN20" s="170"/>
      <c r="AQO20" s="170"/>
      <c r="AQP20" s="170"/>
      <c r="AQQ20" s="170"/>
      <c r="AQR20" s="170"/>
      <c r="AQS20" s="170"/>
      <c r="AQT20" s="170"/>
      <c r="AQU20" s="170"/>
      <c r="AQV20" s="170"/>
      <c r="AQW20" s="170"/>
      <c r="AQX20" s="170"/>
      <c r="AQY20" s="170"/>
      <c r="AQZ20" s="170"/>
      <c r="ARA20" s="170"/>
      <c r="ARB20" s="170"/>
      <c r="ARC20" s="170"/>
      <c r="ARD20" s="170"/>
      <c r="ARE20" s="170"/>
      <c r="ARF20" s="170"/>
      <c r="ARG20" s="170"/>
      <c r="ARH20" s="170"/>
      <c r="ARI20" s="170"/>
      <c r="ARJ20" s="170"/>
      <c r="ARK20" s="170"/>
      <c r="ARL20" s="170"/>
      <c r="ARM20" s="170"/>
      <c r="ARN20" s="170"/>
      <c r="ARO20" s="170"/>
      <c r="ARP20" s="170"/>
      <c r="ARQ20" s="170"/>
      <c r="ARR20" s="170"/>
      <c r="ARS20" s="170"/>
      <c r="ART20" s="170"/>
      <c r="ARU20" s="170"/>
      <c r="ARV20" s="170"/>
      <c r="ARW20" s="170"/>
      <c r="ARX20" s="170"/>
      <c r="ARY20" s="170"/>
      <c r="ARZ20" s="170"/>
      <c r="ASA20" s="170"/>
      <c r="ASB20" s="170"/>
      <c r="ASC20" s="170"/>
      <c r="ASD20" s="170"/>
      <c r="ASE20" s="170"/>
      <c r="ASF20" s="170"/>
      <c r="ASG20" s="170"/>
      <c r="ASH20" s="170"/>
      <c r="ASI20" s="170"/>
      <c r="ASJ20" s="170"/>
      <c r="ASK20" s="170"/>
      <c r="ASL20" s="170"/>
      <c r="ASM20" s="170"/>
      <c r="ASN20" s="170"/>
      <c r="ASO20" s="170"/>
      <c r="ASP20" s="170"/>
      <c r="ASQ20" s="170"/>
      <c r="ASR20" s="170"/>
      <c r="ASS20" s="170"/>
      <c r="AST20" s="170"/>
      <c r="ASU20" s="170"/>
      <c r="ASV20" s="170"/>
      <c r="ASW20" s="170"/>
      <c r="ASX20" s="170"/>
      <c r="ASY20" s="170"/>
      <c r="ASZ20" s="170"/>
    </row>
    <row r="21" spans="1:1196" s="145" customFormat="1" ht="6" customHeight="1">
      <c r="A21" s="430"/>
      <c r="B21" s="429"/>
      <c r="C21" s="424"/>
      <c r="D21" s="425"/>
      <c r="E21" s="426"/>
      <c r="F21" s="427"/>
      <c r="G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c r="CN21" s="170"/>
      <c r="CO21" s="170"/>
      <c r="CP21" s="170"/>
      <c r="CQ21" s="170"/>
      <c r="CR21" s="170"/>
      <c r="CS21" s="170"/>
      <c r="CT21" s="170"/>
      <c r="CU21" s="170"/>
      <c r="CV21" s="170"/>
      <c r="CW21" s="170"/>
      <c r="CX21" s="170"/>
      <c r="CY21" s="170"/>
      <c r="CZ21" s="170"/>
      <c r="DA21" s="170"/>
      <c r="DB21" s="170"/>
      <c r="DC21" s="170"/>
      <c r="DD21" s="170"/>
      <c r="DE21" s="170"/>
      <c r="DF21" s="170"/>
      <c r="DG21" s="170"/>
      <c r="DH21" s="170"/>
      <c r="DI21" s="170"/>
      <c r="DJ21" s="170"/>
      <c r="DK21" s="170"/>
      <c r="DL21" s="170"/>
      <c r="DM21" s="170"/>
      <c r="DN21" s="170"/>
      <c r="DO21" s="170"/>
      <c r="DP21" s="170"/>
      <c r="DQ21" s="170"/>
      <c r="DR21" s="170"/>
      <c r="DS21" s="170"/>
      <c r="DT21" s="170"/>
      <c r="DU21" s="170"/>
      <c r="DV21" s="170"/>
      <c r="DW21" s="170"/>
      <c r="DX21" s="170"/>
      <c r="DY21" s="170"/>
      <c r="DZ21" s="170"/>
      <c r="EA21" s="170"/>
      <c r="EB21" s="170"/>
      <c r="EC21" s="170"/>
      <c r="ED21" s="170"/>
      <c r="EE21" s="170"/>
      <c r="EF21" s="170"/>
      <c r="EG21" s="170"/>
      <c r="EH21" s="170"/>
      <c r="EI21" s="170"/>
      <c r="EJ21" s="170"/>
      <c r="EK21" s="170"/>
      <c r="EL21" s="170"/>
      <c r="EM21" s="170"/>
      <c r="EN21" s="170"/>
      <c r="EO21" s="170"/>
      <c r="EP21" s="170"/>
      <c r="EQ21" s="170"/>
      <c r="ER21" s="170"/>
      <c r="ES21" s="170"/>
      <c r="ET21" s="170"/>
      <c r="EU21" s="170"/>
      <c r="EV21" s="170"/>
      <c r="EW21" s="170"/>
      <c r="EX21" s="170"/>
      <c r="EY21" s="170"/>
      <c r="EZ21" s="170"/>
      <c r="FA21" s="170"/>
      <c r="FB21" s="170"/>
      <c r="FC21" s="170"/>
      <c r="FD21" s="170"/>
      <c r="FE21" s="170"/>
      <c r="FF21" s="170"/>
      <c r="FG21" s="170"/>
      <c r="FH21" s="170"/>
      <c r="FI21" s="170"/>
      <c r="FJ21" s="170"/>
      <c r="FK21" s="170"/>
      <c r="FL21" s="170"/>
      <c r="FM21" s="170"/>
      <c r="FN21" s="170"/>
      <c r="FO21" s="170"/>
      <c r="FP21" s="170"/>
      <c r="FQ21" s="170"/>
      <c r="FR21" s="170"/>
      <c r="FS21" s="170"/>
      <c r="FT21" s="170"/>
      <c r="FU21" s="170"/>
      <c r="FV21" s="170"/>
      <c r="FW21" s="170"/>
      <c r="FX21" s="170"/>
      <c r="FY21" s="170"/>
      <c r="FZ21" s="170"/>
      <c r="GA21" s="170"/>
      <c r="GB21" s="170"/>
      <c r="GC21" s="170"/>
      <c r="GD21" s="170"/>
      <c r="GE21" s="170"/>
      <c r="GF21" s="170"/>
      <c r="GG21" s="170"/>
      <c r="GH21" s="170"/>
      <c r="GI21" s="170"/>
      <c r="GJ21" s="170"/>
      <c r="GK21" s="170"/>
      <c r="GL21" s="170"/>
      <c r="GM21" s="170"/>
      <c r="GN21" s="170"/>
      <c r="GO21" s="170"/>
      <c r="GP21" s="170"/>
      <c r="GQ21" s="170"/>
      <c r="GR21" s="170"/>
      <c r="GS21" s="170"/>
      <c r="GT21" s="170"/>
      <c r="GU21" s="170"/>
      <c r="GV21" s="170"/>
      <c r="GW21" s="170"/>
      <c r="GX21" s="170"/>
      <c r="GY21" s="170"/>
      <c r="GZ21" s="170"/>
      <c r="HA21" s="170"/>
      <c r="HB21" s="170"/>
      <c r="HC21" s="170"/>
      <c r="HD21" s="170"/>
      <c r="HE21" s="170"/>
      <c r="HF21" s="170"/>
      <c r="HG21" s="170"/>
      <c r="HH21" s="170"/>
      <c r="HI21" s="170"/>
      <c r="HJ21" s="170"/>
      <c r="HK21" s="170"/>
      <c r="HL21" s="170"/>
      <c r="HM21" s="170"/>
      <c r="HN21" s="170"/>
      <c r="HO21" s="170"/>
      <c r="HP21" s="170"/>
      <c r="HQ21" s="170"/>
      <c r="HR21" s="170"/>
      <c r="HS21" s="170"/>
      <c r="HT21" s="170"/>
      <c r="HU21" s="170"/>
      <c r="HV21" s="170"/>
      <c r="HW21" s="170"/>
      <c r="HX21" s="170"/>
      <c r="HY21" s="170"/>
      <c r="HZ21" s="170"/>
      <c r="IA21" s="170"/>
      <c r="IB21" s="170"/>
      <c r="IC21" s="170"/>
      <c r="ID21" s="170"/>
      <c r="IE21" s="170"/>
      <c r="IF21" s="170"/>
      <c r="IG21" s="170"/>
      <c r="IH21" s="170"/>
      <c r="II21" s="170"/>
      <c r="IJ21" s="170"/>
      <c r="IK21" s="170"/>
      <c r="IL21" s="170"/>
      <c r="IM21" s="170"/>
      <c r="IN21" s="170"/>
      <c r="IO21" s="170"/>
      <c r="IP21" s="170"/>
      <c r="IQ21" s="170"/>
      <c r="IR21" s="170"/>
      <c r="IS21" s="170"/>
      <c r="IT21" s="170"/>
      <c r="IU21" s="170"/>
      <c r="IV21" s="170"/>
      <c r="IW21" s="170"/>
      <c r="IX21" s="170"/>
      <c r="IY21" s="170"/>
      <c r="IZ21" s="170"/>
      <c r="JA21" s="170"/>
      <c r="JB21" s="170"/>
      <c r="JC21" s="170"/>
      <c r="JD21" s="170"/>
      <c r="JE21" s="170"/>
      <c r="JF21" s="170"/>
      <c r="JG21" s="170"/>
      <c r="JH21" s="170"/>
      <c r="JI21" s="170"/>
      <c r="JJ21" s="170"/>
      <c r="JK21" s="170"/>
      <c r="JL21" s="170"/>
      <c r="JM21" s="170"/>
      <c r="JN21" s="170"/>
      <c r="JO21" s="170"/>
      <c r="JP21" s="170"/>
      <c r="JQ21" s="170"/>
      <c r="JR21" s="170"/>
      <c r="JS21" s="170"/>
      <c r="JT21" s="170"/>
      <c r="JU21" s="170"/>
      <c r="JV21" s="170"/>
      <c r="JW21" s="170"/>
      <c r="JX21" s="170"/>
      <c r="JY21" s="170"/>
      <c r="JZ21" s="170"/>
      <c r="KA21" s="170"/>
      <c r="KB21" s="170"/>
      <c r="KC21" s="170"/>
      <c r="KD21" s="170"/>
      <c r="KE21" s="170"/>
      <c r="KF21" s="170"/>
      <c r="KG21" s="170"/>
      <c r="KH21" s="170"/>
      <c r="KI21" s="170"/>
      <c r="KJ21" s="170"/>
      <c r="KK21" s="170"/>
      <c r="KL21" s="170"/>
      <c r="KM21" s="170"/>
      <c r="KN21" s="170"/>
      <c r="KO21" s="170"/>
      <c r="KP21" s="170"/>
      <c r="KQ21" s="170"/>
      <c r="KR21" s="170"/>
      <c r="KS21" s="170"/>
      <c r="KT21" s="170"/>
      <c r="KU21" s="170"/>
      <c r="KV21" s="170"/>
      <c r="KW21" s="170"/>
      <c r="KX21" s="170"/>
      <c r="KY21" s="170"/>
      <c r="KZ21" s="170"/>
      <c r="LA21" s="170"/>
      <c r="LB21" s="170"/>
      <c r="LC21" s="170"/>
      <c r="LD21" s="170"/>
      <c r="LE21" s="170"/>
      <c r="LF21" s="170"/>
      <c r="LG21" s="170"/>
      <c r="LH21" s="170"/>
      <c r="LI21" s="170"/>
      <c r="LJ21" s="170"/>
      <c r="LK21" s="170"/>
      <c r="LL21" s="170"/>
      <c r="LM21" s="170"/>
      <c r="LN21" s="170"/>
      <c r="LO21" s="170"/>
      <c r="LP21" s="170"/>
      <c r="LQ21" s="170"/>
      <c r="LR21" s="170"/>
      <c r="LS21" s="170"/>
      <c r="LT21" s="170"/>
      <c r="LU21" s="170"/>
      <c r="LV21" s="170"/>
      <c r="LW21" s="170"/>
      <c r="LX21" s="170"/>
      <c r="LY21" s="170"/>
      <c r="LZ21" s="170"/>
      <c r="MA21" s="170"/>
      <c r="MB21" s="170"/>
      <c r="MC21" s="170"/>
      <c r="MD21" s="170"/>
      <c r="ME21" s="170"/>
      <c r="MF21" s="170"/>
      <c r="MG21" s="170"/>
      <c r="MH21" s="170"/>
      <c r="MI21" s="170"/>
      <c r="MJ21" s="170"/>
      <c r="MK21" s="170"/>
      <c r="ML21" s="170"/>
      <c r="MM21" s="170"/>
      <c r="MN21" s="170"/>
      <c r="MO21" s="170"/>
      <c r="MP21" s="170"/>
      <c r="MQ21" s="170"/>
      <c r="MR21" s="170"/>
      <c r="MS21" s="170"/>
      <c r="MT21" s="170"/>
      <c r="MU21" s="170"/>
      <c r="MV21" s="170"/>
      <c r="MW21" s="170"/>
      <c r="MX21" s="170"/>
      <c r="MY21" s="170"/>
      <c r="MZ21" s="170"/>
      <c r="NA21" s="170"/>
      <c r="NB21" s="170"/>
      <c r="NC21" s="170"/>
      <c r="ND21" s="170"/>
      <c r="NE21" s="170"/>
      <c r="NF21" s="170"/>
      <c r="NG21" s="170"/>
      <c r="NH21" s="170"/>
      <c r="NI21" s="170"/>
      <c r="NJ21" s="170"/>
      <c r="NK21" s="170"/>
      <c r="NL21" s="170"/>
      <c r="NM21" s="170"/>
      <c r="NN21" s="170"/>
      <c r="NO21" s="170"/>
      <c r="NP21" s="170"/>
      <c r="NQ21" s="170"/>
      <c r="NR21" s="170"/>
      <c r="NS21" s="170"/>
      <c r="NT21" s="170"/>
      <c r="NU21" s="170"/>
      <c r="NV21" s="170"/>
      <c r="NW21" s="170"/>
      <c r="NX21" s="170"/>
      <c r="NY21" s="170"/>
      <c r="NZ21" s="170"/>
      <c r="OA21" s="170"/>
      <c r="OB21" s="170"/>
      <c r="OC21" s="170"/>
      <c r="OD21" s="170"/>
      <c r="OE21" s="170"/>
      <c r="OF21" s="170"/>
      <c r="OG21" s="170"/>
      <c r="OH21" s="170"/>
      <c r="OI21" s="170"/>
      <c r="OJ21" s="170"/>
      <c r="OK21" s="170"/>
      <c r="OL21" s="170"/>
      <c r="OM21" s="170"/>
      <c r="ON21" s="170"/>
      <c r="OO21" s="170"/>
      <c r="OP21" s="170"/>
      <c r="OQ21" s="170"/>
      <c r="OR21" s="170"/>
      <c r="OS21" s="170"/>
      <c r="OT21" s="170"/>
      <c r="OU21" s="170"/>
      <c r="OV21" s="170"/>
      <c r="OW21" s="170"/>
      <c r="OX21" s="170"/>
      <c r="OY21" s="170"/>
      <c r="OZ21" s="170"/>
      <c r="PA21" s="170"/>
      <c r="PB21" s="170"/>
      <c r="PC21" s="170"/>
      <c r="PD21" s="170"/>
      <c r="PE21" s="170"/>
      <c r="PF21" s="170"/>
      <c r="PG21" s="170"/>
      <c r="PH21" s="170"/>
      <c r="PI21" s="170"/>
      <c r="PJ21" s="170"/>
      <c r="PK21" s="170"/>
      <c r="PL21" s="170"/>
      <c r="PM21" s="170"/>
      <c r="PN21" s="170"/>
      <c r="PO21" s="170"/>
      <c r="PP21" s="170"/>
      <c r="PQ21" s="170"/>
      <c r="PR21" s="170"/>
      <c r="PS21" s="170"/>
      <c r="PT21" s="170"/>
      <c r="PU21" s="170"/>
      <c r="PV21" s="170"/>
      <c r="PW21" s="170"/>
      <c r="PX21" s="170"/>
      <c r="PY21" s="170"/>
      <c r="PZ21" s="170"/>
      <c r="QA21" s="170"/>
      <c r="QB21" s="170"/>
      <c r="QC21" s="170"/>
      <c r="QD21" s="170"/>
      <c r="QE21" s="170"/>
      <c r="QF21" s="170"/>
      <c r="QG21" s="170"/>
      <c r="QH21" s="170"/>
      <c r="QI21" s="170"/>
      <c r="QJ21" s="170"/>
      <c r="QK21" s="170"/>
      <c r="QL21" s="170"/>
      <c r="QM21" s="170"/>
      <c r="QN21" s="170"/>
      <c r="QO21" s="170"/>
      <c r="QP21" s="170"/>
      <c r="QQ21" s="170"/>
      <c r="QR21" s="170"/>
      <c r="QS21" s="170"/>
      <c r="QT21" s="170"/>
      <c r="QU21" s="170"/>
      <c r="QV21" s="170"/>
      <c r="QW21" s="170"/>
      <c r="QX21" s="170"/>
      <c r="QY21" s="170"/>
      <c r="QZ21" s="170"/>
      <c r="RA21" s="170"/>
      <c r="RB21" s="170"/>
      <c r="RC21" s="170"/>
      <c r="RD21" s="170"/>
      <c r="RE21" s="170"/>
      <c r="RF21" s="170"/>
      <c r="RG21" s="170"/>
      <c r="RH21" s="170"/>
      <c r="RI21" s="170"/>
      <c r="RJ21" s="170"/>
      <c r="RK21" s="170"/>
      <c r="RL21" s="170"/>
      <c r="RM21" s="170"/>
      <c r="RN21" s="170"/>
      <c r="RO21" s="170"/>
      <c r="RP21" s="170"/>
      <c r="RQ21" s="170"/>
      <c r="RR21" s="170"/>
      <c r="RS21" s="170"/>
      <c r="RT21" s="170"/>
      <c r="RU21" s="170"/>
      <c r="RV21" s="170"/>
      <c r="RW21" s="170"/>
      <c r="RX21" s="170"/>
      <c r="RY21" s="170"/>
      <c r="RZ21" s="170"/>
      <c r="SA21" s="170"/>
      <c r="SB21" s="170"/>
      <c r="SC21" s="170"/>
      <c r="SD21" s="170"/>
      <c r="SE21" s="170"/>
      <c r="SF21" s="170"/>
      <c r="SG21" s="170"/>
      <c r="SH21" s="170"/>
      <c r="SI21" s="170"/>
      <c r="SJ21" s="170"/>
      <c r="SK21" s="170"/>
      <c r="SL21" s="170"/>
      <c r="SM21" s="170"/>
      <c r="SN21" s="170"/>
      <c r="SO21" s="170"/>
      <c r="SP21" s="170"/>
      <c r="SQ21" s="170"/>
      <c r="SR21" s="170"/>
      <c r="SS21" s="170"/>
      <c r="ST21" s="170"/>
      <c r="SU21" s="170"/>
      <c r="SV21" s="170"/>
      <c r="SW21" s="170"/>
      <c r="SX21" s="170"/>
      <c r="SY21" s="170"/>
      <c r="SZ21" s="170"/>
      <c r="TA21" s="170"/>
      <c r="TB21" s="170"/>
      <c r="TC21" s="170"/>
      <c r="TD21" s="170"/>
      <c r="TE21" s="170"/>
      <c r="TF21" s="170"/>
      <c r="TG21" s="170"/>
      <c r="TH21" s="170"/>
      <c r="TI21" s="170"/>
      <c r="TJ21" s="170"/>
      <c r="TK21" s="170"/>
      <c r="TL21" s="170"/>
      <c r="TM21" s="170"/>
      <c r="TN21" s="170"/>
      <c r="TO21" s="170"/>
      <c r="TP21" s="170"/>
      <c r="TQ21" s="170"/>
      <c r="TR21" s="170"/>
      <c r="TS21" s="170"/>
      <c r="TT21" s="170"/>
      <c r="TU21" s="170"/>
      <c r="TV21" s="170"/>
      <c r="TW21" s="170"/>
      <c r="TX21" s="170"/>
      <c r="TY21" s="170"/>
      <c r="TZ21" s="170"/>
      <c r="UA21" s="170"/>
      <c r="UB21" s="170"/>
      <c r="UC21" s="170"/>
      <c r="UD21" s="170"/>
      <c r="UE21" s="170"/>
      <c r="UF21" s="170"/>
      <c r="UG21" s="170"/>
      <c r="UH21" s="170"/>
      <c r="UI21" s="170"/>
      <c r="UJ21" s="170"/>
      <c r="UK21" s="170"/>
      <c r="UL21" s="170"/>
      <c r="UM21" s="170"/>
      <c r="UN21" s="170"/>
      <c r="UO21" s="170"/>
      <c r="UP21" s="170"/>
      <c r="UQ21" s="170"/>
      <c r="UR21" s="170"/>
      <c r="US21" s="170"/>
      <c r="UT21" s="170"/>
      <c r="UU21" s="170"/>
      <c r="UV21" s="170"/>
      <c r="UW21" s="170"/>
      <c r="UX21" s="170"/>
      <c r="UY21" s="170"/>
      <c r="UZ21" s="170"/>
      <c r="VA21" s="170"/>
      <c r="VB21" s="170"/>
      <c r="VC21" s="170"/>
      <c r="VD21" s="170"/>
      <c r="VE21" s="170"/>
      <c r="VF21" s="170"/>
      <c r="VG21" s="170"/>
      <c r="VH21" s="170"/>
      <c r="VI21" s="170"/>
      <c r="VJ21" s="170"/>
      <c r="VK21" s="170"/>
      <c r="VL21" s="170"/>
      <c r="VM21" s="170"/>
      <c r="VN21" s="170"/>
      <c r="VO21" s="170"/>
      <c r="VP21" s="170"/>
      <c r="VQ21" s="170"/>
      <c r="VR21" s="170"/>
      <c r="VS21" s="170"/>
      <c r="VT21" s="170"/>
      <c r="VU21" s="170"/>
      <c r="VV21" s="170"/>
      <c r="VW21" s="170"/>
      <c r="VX21" s="170"/>
      <c r="VY21" s="170"/>
      <c r="VZ21" s="170"/>
      <c r="WA21" s="170"/>
      <c r="WB21" s="170"/>
      <c r="WC21" s="170"/>
      <c r="WD21" s="170"/>
      <c r="WE21" s="170"/>
      <c r="WF21" s="170"/>
      <c r="WG21" s="170"/>
      <c r="WH21" s="170"/>
      <c r="WI21" s="170"/>
      <c r="WJ21" s="170"/>
      <c r="WK21" s="170"/>
      <c r="WL21" s="170"/>
      <c r="WM21" s="170"/>
      <c r="WN21" s="170"/>
      <c r="WO21" s="170"/>
      <c r="WP21" s="170"/>
      <c r="WQ21" s="170"/>
      <c r="WR21" s="170"/>
      <c r="WS21" s="170"/>
      <c r="WT21" s="170"/>
      <c r="WU21" s="170"/>
      <c r="WV21" s="170"/>
      <c r="WW21" s="170"/>
      <c r="WX21" s="170"/>
      <c r="WY21" s="170"/>
      <c r="WZ21" s="170"/>
      <c r="XA21" s="170"/>
      <c r="XB21" s="170"/>
      <c r="XC21" s="170"/>
      <c r="XD21" s="170"/>
      <c r="XE21" s="170"/>
      <c r="XF21" s="170"/>
      <c r="XG21" s="170"/>
      <c r="XH21" s="170"/>
      <c r="XI21" s="170"/>
      <c r="XJ21" s="170"/>
      <c r="XK21" s="170"/>
      <c r="XL21" s="170"/>
      <c r="XM21" s="170"/>
      <c r="XN21" s="170"/>
      <c r="XO21" s="170"/>
      <c r="XP21" s="170"/>
      <c r="XQ21" s="170"/>
      <c r="XR21" s="170"/>
      <c r="XS21" s="170"/>
      <c r="XT21" s="170"/>
      <c r="XU21" s="170"/>
      <c r="XV21" s="170"/>
      <c r="XW21" s="170"/>
      <c r="XX21" s="170"/>
      <c r="XY21" s="170"/>
      <c r="XZ21" s="170"/>
      <c r="YA21" s="170"/>
      <c r="YB21" s="170"/>
      <c r="YC21" s="170"/>
      <c r="YD21" s="170"/>
      <c r="YE21" s="170"/>
      <c r="YF21" s="170"/>
      <c r="YG21" s="170"/>
      <c r="YH21" s="170"/>
      <c r="YI21" s="170"/>
      <c r="YJ21" s="170"/>
      <c r="YK21" s="170"/>
      <c r="YL21" s="170"/>
      <c r="YM21" s="170"/>
      <c r="YN21" s="170"/>
      <c r="YO21" s="170"/>
      <c r="YP21" s="170"/>
      <c r="YQ21" s="170"/>
      <c r="YR21" s="170"/>
      <c r="YS21" s="170"/>
      <c r="YT21" s="170"/>
      <c r="YU21" s="170"/>
      <c r="YV21" s="170"/>
      <c r="YW21" s="170"/>
      <c r="YX21" s="170"/>
      <c r="YY21" s="170"/>
      <c r="YZ21" s="170"/>
      <c r="ZA21" s="170"/>
      <c r="ZB21" s="170"/>
      <c r="ZC21" s="170"/>
      <c r="ZD21" s="170"/>
      <c r="ZE21" s="170"/>
      <c r="ZF21" s="170"/>
      <c r="ZG21" s="170"/>
      <c r="ZH21" s="170"/>
      <c r="ZI21" s="170"/>
      <c r="ZJ21" s="170"/>
      <c r="ZK21" s="170"/>
      <c r="ZL21" s="170"/>
      <c r="ZM21" s="170"/>
      <c r="ZN21" s="170"/>
      <c r="ZO21" s="170"/>
      <c r="ZP21" s="170"/>
      <c r="ZQ21" s="170"/>
      <c r="ZR21" s="170"/>
      <c r="ZS21" s="170"/>
      <c r="ZT21" s="170"/>
      <c r="ZU21" s="170"/>
      <c r="ZV21" s="170"/>
      <c r="ZW21" s="170"/>
      <c r="ZX21" s="170"/>
      <c r="ZY21" s="170"/>
      <c r="ZZ21" s="170"/>
      <c r="AAA21" s="170"/>
      <c r="AAB21" s="170"/>
      <c r="AAC21" s="170"/>
      <c r="AAD21" s="170"/>
      <c r="AAE21" s="170"/>
      <c r="AAF21" s="170"/>
      <c r="AAG21" s="170"/>
      <c r="AAH21" s="170"/>
      <c r="AAI21" s="170"/>
      <c r="AAJ21" s="170"/>
      <c r="AAK21" s="170"/>
      <c r="AAL21" s="170"/>
      <c r="AAM21" s="170"/>
      <c r="AAN21" s="170"/>
      <c r="AAO21" s="170"/>
      <c r="AAP21" s="170"/>
      <c r="AAQ21" s="170"/>
      <c r="AAR21" s="170"/>
      <c r="AAS21" s="170"/>
      <c r="AAT21" s="170"/>
      <c r="AAU21" s="170"/>
      <c r="AAV21" s="170"/>
      <c r="AAW21" s="170"/>
      <c r="AAX21" s="170"/>
      <c r="AAY21" s="170"/>
      <c r="AAZ21" s="170"/>
      <c r="ABA21" s="170"/>
      <c r="ABB21" s="170"/>
      <c r="ABC21" s="170"/>
      <c r="ABD21" s="170"/>
      <c r="ABE21" s="170"/>
      <c r="ABF21" s="170"/>
      <c r="ABG21" s="170"/>
      <c r="ABH21" s="170"/>
      <c r="ABI21" s="170"/>
      <c r="ABJ21" s="170"/>
      <c r="ABK21" s="170"/>
      <c r="ABL21" s="170"/>
      <c r="ABM21" s="170"/>
      <c r="ABN21" s="170"/>
      <c r="ABO21" s="170"/>
      <c r="ABP21" s="170"/>
      <c r="ABQ21" s="170"/>
      <c r="ABR21" s="170"/>
      <c r="ABS21" s="170"/>
      <c r="ABT21" s="170"/>
      <c r="ABU21" s="170"/>
      <c r="ABV21" s="170"/>
      <c r="ABW21" s="170"/>
      <c r="ABX21" s="170"/>
      <c r="ABY21" s="170"/>
      <c r="ABZ21" s="170"/>
      <c r="ACA21" s="170"/>
      <c r="ACB21" s="170"/>
      <c r="ACC21" s="170"/>
      <c r="ACD21" s="170"/>
      <c r="ACE21" s="170"/>
      <c r="ACF21" s="170"/>
      <c r="ACG21" s="170"/>
      <c r="ACH21" s="170"/>
      <c r="ACI21" s="170"/>
      <c r="ACJ21" s="170"/>
      <c r="ACK21" s="170"/>
      <c r="ACL21" s="170"/>
      <c r="ACM21" s="170"/>
      <c r="ACN21" s="170"/>
      <c r="ACO21" s="170"/>
      <c r="ACP21" s="170"/>
      <c r="ACQ21" s="170"/>
      <c r="ACR21" s="170"/>
      <c r="ACS21" s="170"/>
      <c r="ACT21" s="170"/>
      <c r="ACU21" s="170"/>
      <c r="ACV21" s="170"/>
      <c r="ACW21" s="170"/>
      <c r="ACX21" s="170"/>
      <c r="ACY21" s="170"/>
      <c r="ACZ21" s="170"/>
      <c r="ADA21" s="170"/>
      <c r="ADB21" s="170"/>
      <c r="ADC21" s="170"/>
      <c r="ADD21" s="170"/>
      <c r="ADE21" s="170"/>
      <c r="ADF21" s="170"/>
      <c r="ADG21" s="170"/>
      <c r="ADH21" s="170"/>
      <c r="ADI21" s="170"/>
      <c r="ADJ21" s="170"/>
      <c r="ADK21" s="170"/>
      <c r="ADL21" s="170"/>
      <c r="ADM21" s="170"/>
      <c r="ADN21" s="170"/>
      <c r="ADO21" s="170"/>
      <c r="ADP21" s="170"/>
      <c r="ADQ21" s="170"/>
      <c r="ADR21" s="170"/>
      <c r="ADS21" s="170"/>
      <c r="ADT21" s="170"/>
      <c r="ADU21" s="170"/>
      <c r="ADV21" s="170"/>
      <c r="ADW21" s="170"/>
      <c r="ADX21" s="170"/>
      <c r="ADY21" s="170"/>
      <c r="ADZ21" s="170"/>
      <c r="AEA21" s="170"/>
      <c r="AEB21" s="170"/>
      <c r="AEC21" s="170"/>
      <c r="AED21" s="170"/>
      <c r="AEE21" s="170"/>
      <c r="AEF21" s="170"/>
      <c r="AEG21" s="170"/>
      <c r="AEH21" s="170"/>
      <c r="AEI21" s="170"/>
      <c r="AEJ21" s="170"/>
      <c r="AEK21" s="170"/>
      <c r="AEL21" s="170"/>
      <c r="AEM21" s="170"/>
      <c r="AEN21" s="170"/>
      <c r="AEO21" s="170"/>
      <c r="AEP21" s="170"/>
      <c r="AEQ21" s="170"/>
      <c r="AER21" s="170"/>
      <c r="AES21" s="170"/>
      <c r="AET21" s="170"/>
      <c r="AEU21" s="170"/>
      <c r="AEV21" s="170"/>
      <c r="AEW21" s="170"/>
      <c r="AEX21" s="170"/>
      <c r="AEY21" s="170"/>
      <c r="AEZ21" s="170"/>
      <c r="AFA21" s="170"/>
      <c r="AFB21" s="170"/>
      <c r="AFC21" s="170"/>
      <c r="AFD21" s="170"/>
      <c r="AFE21" s="170"/>
      <c r="AFF21" s="170"/>
      <c r="AFG21" s="170"/>
      <c r="AFH21" s="170"/>
      <c r="AFI21" s="170"/>
      <c r="AFJ21" s="170"/>
      <c r="AFK21" s="170"/>
      <c r="AFL21" s="170"/>
      <c r="AFM21" s="170"/>
      <c r="AFN21" s="170"/>
      <c r="AFO21" s="170"/>
      <c r="AFP21" s="170"/>
      <c r="AFQ21" s="170"/>
      <c r="AFR21" s="170"/>
      <c r="AFS21" s="170"/>
      <c r="AFT21" s="170"/>
      <c r="AFU21" s="170"/>
      <c r="AFV21" s="170"/>
      <c r="AFW21" s="170"/>
      <c r="AFX21" s="170"/>
      <c r="AFY21" s="170"/>
      <c r="AFZ21" s="170"/>
      <c r="AGA21" s="170"/>
      <c r="AGB21" s="170"/>
      <c r="AGC21" s="170"/>
      <c r="AGD21" s="170"/>
      <c r="AGE21" s="170"/>
      <c r="AGF21" s="170"/>
      <c r="AGG21" s="170"/>
      <c r="AGH21" s="170"/>
      <c r="AGI21" s="170"/>
      <c r="AGJ21" s="170"/>
      <c r="AGK21" s="170"/>
      <c r="AGL21" s="170"/>
      <c r="AGM21" s="170"/>
      <c r="AGN21" s="170"/>
      <c r="AGO21" s="170"/>
      <c r="AGP21" s="170"/>
      <c r="AGQ21" s="170"/>
      <c r="AGR21" s="170"/>
      <c r="AGS21" s="170"/>
      <c r="AGT21" s="170"/>
      <c r="AGU21" s="170"/>
      <c r="AGV21" s="170"/>
      <c r="AGW21" s="170"/>
      <c r="AGX21" s="170"/>
      <c r="AGY21" s="170"/>
      <c r="AGZ21" s="170"/>
      <c r="AHA21" s="170"/>
      <c r="AHB21" s="170"/>
      <c r="AHC21" s="170"/>
      <c r="AHD21" s="170"/>
      <c r="AHE21" s="170"/>
      <c r="AHF21" s="170"/>
      <c r="AHG21" s="170"/>
      <c r="AHH21" s="170"/>
      <c r="AHI21" s="170"/>
      <c r="AHJ21" s="170"/>
      <c r="AHK21" s="170"/>
      <c r="AHL21" s="170"/>
      <c r="AHM21" s="170"/>
      <c r="AHN21" s="170"/>
      <c r="AHO21" s="170"/>
      <c r="AHP21" s="170"/>
      <c r="AHQ21" s="170"/>
      <c r="AHR21" s="170"/>
      <c r="AHS21" s="170"/>
      <c r="AHT21" s="170"/>
      <c r="AHU21" s="170"/>
      <c r="AHV21" s="170"/>
      <c r="AHW21" s="170"/>
      <c r="AHX21" s="170"/>
      <c r="AHY21" s="170"/>
      <c r="AHZ21" s="170"/>
      <c r="AIA21" s="170"/>
      <c r="AIB21" s="170"/>
      <c r="AIC21" s="170"/>
      <c r="AID21" s="170"/>
      <c r="AIE21" s="170"/>
      <c r="AIF21" s="170"/>
      <c r="AIG21" s="170"/>
      <c r="AIH21" s="170"/>
      <c r="AII21" s="170"/>
      <c r="AIJ21" s="170"/>
      <c r="AIK21" s="170"/>
      <c r="AIL21" s="170"/>
      <c r="AIM21" s="170"/>
      <c r="AIN21" s="170"/>
      <c r="AIO21" s="170"/>
      <c r="AIP21" s="170"/>
      <c r="AIQ21" s="170"/>
      <c r="AIR21" s="170"/>
      <c r="AIS21" s="170"/>
      <c r="AIT21" s="170"/>
      <c r="AIU21" s="170"/>
      <c r="AIV21" s="170"/>
      <c r="AIW21" s="170"/>
      <c r="AIX21" s="170"/>
      <c r="AIY21" s="170"/>
      <c r="AIZ21" s="170"/>
      <c r="AJA21" s="170"/>
      <c r="AJB21" s="170"/>
      <c r="AJC21" s="170"/>
      <c r="AJD21" s="170"/>
      <c r="AJE21" s="170"/>
      <c r="AJF21" s="170"/>
      <c r="AJG21" s="170"/>
      <c r="AJH21" s="170"/>
      <c r="AJI21" s="170"/>
      <c r="AJJ21" s="170"/>
      <c r="AJK21" s="170"/>
      <c r="AJL21" s="170"/>
      <c r="AJM21" s="170"/>
      <c r="AJN21" s="170"/>
      <c r="AJO21" s="170"/>
      <c r="AJP21" s="170"/>
      <c r="AJQ21" s="170"/>
      <c r="AJR21" s="170"/>
      <c r="AJS21" s="170"/>
      <c r="AJT21" s="170"/>
      <c r="AJU21" s="170"/>
      <c r="AJV21" s="170"/>
      <c r="AJW21" s="170"/>
      <c r="AJX21" s="170"/>
      <c r="AJY21" s="170"/>
      <c r="AJZ21" s="170"/>
      <c r="AKA21" s="170"/>
      <c r="AKB21" s="170"/>
      <c r="AKC21" s="170"/>
      <c r="AKD21" s="170"/>
      <c r="AKE21" s="170"/>
      <c r="AKF21" s="170"/>
      <c r="AKG21" s="170"/>
      <c r="AKH21" s="170"/>
      <c r="AKI21" s="170"/>
      <c r="AKJ21" s="170"/>
      <c r="AKK21" s="170"/>
      <c r="AKL21" s="170"/>
      <c r="AKM21" s="170"/>
      <c r="AKN21" s="170"/>
      <c r="AKO21" s="170"/>
      <c r="AKP21" s="170"/>
      <c r="AKQ21" s="170"/>
      <c r="AKR21" s="170"/>
      <c r="AKS21" s="170"/>
      <c r="AKT21" s="170"/>
      <c r="AKU21" s="170"/>
      <c r="AKV21" s="170"/>
      <c r="AKW21" s="170"/>
      <c r="AKX21" s="170"/>
      <c r="AKY21" s="170"/>
      <c r="AKZ21" s="170"/>
      <c r="ALA21" s="170"/>
      <c r="ALB21" s="170"/>
      <c r="ALC21" s="170"/>
      <c r="ALD21" s="170"/>
      <c r="ALE21" s="170"/>
      <c r="ALF21" s="170"/>
      <c r="ALG21" s="170"/>
      <c r="ALH21" s="170"/>
      <c r="ALI21" s="170"/>
      <c r="ALJ21" s="170"/>
      <c r="ALK21" s="170"/>
      <c r="ALL21" s="170"/>
      <c r="ALM21" s="170"/>
      <c r="ALN21" s="170"/>
      <c r="ALO21" s="170"/>
      <c r="ALP21" s="170"/>
      <c r="ALQ21" s="170"/>
      <c r="ALR21" s="170"/>
      <c r="ALS21" s="170"/>
      <c r="ALT21" s="170"/>
      <c r="ALU21" s="170"/>
      <c r="ALV21" s="170"/>
      <c r="ALW21" s="170"/>
      <c r="ALX21" s="170"/>
      <c r="ALY21" s="170"/>
      <c r="ALZ21" s="170"/>
      <c r="AMA21" s="170"/>
      <c r="AMB21" s="170"/>
      <c r="AMC21" s="170"/>
      <c r="AMD21" s="170"/>
      <c r="AME21" s="170"/>
      <c r="AMF21" s="170"/>
      <c r="AMG21" s="170"/>
      <c r="AMH21" s="170"/>
      <c r="AMI21" s="170"/>
      <c r="AMJ21" s="170"/>
      <c r="AMK21" s="170"/>
      <c r="AML21" s="170"/>
      <c r="AMM21" s="170"/>
      <c r="AMN21" s="170"/>
      <c r="AMO21" s="170"/>
      <c r="AMP21" s="170"/>
      <c r="AMQ21" s="170"/>
      <c r="AMR21" s="170"/>
      <c r="AMS21" s="170"/>
      <c r="AMT21" s="170"/>
      <c r="AMU21" s="170"/>
      <c r="AMV21" s="170"/>
      <c r="AMW21" s="170"/>
      <c r="AMX21" s="170"/>
      <c r="AMY21" s="170"/>
      <c r="AMZ21" s="170"/>
      <c r="ANA21" s="170"/>
      <c r="ANB21" s="170"/>
      <c r="ANC21" s="170"/>
      <c r="AND21" s="170"/>
      <c r="ANE21" s="170"/>
      <c r="ANF21" s="170"/>
      <c r="ANG21" s="170"/>
      <c r="ANH21" s="170"/>
      <c r="ANI21" s="170"/>
      <c r="ANJ21" s="170"/>
      <c r="ANK21" s="170"/>
      <c r="ANL21" s="170"/>
      <c r="ANM21" s="170"/>
      <c r="ANN21" s="170"/>
      <c r="ANO21" s="170"/>
      <c r="ANP21" s="170"/>
      <c r="ANQ21" s="170"/>
      <c r="ANR21" s="170"/>
      <c r="ANS21" s="170"/>
      <c r="ANT21" s="170"/>
      <c r="ANU21" s="170"/>
      <c r="ANV21" s="170"/>
      <c r="ANW21" s="170"/>
      <c r="ANX21" s="170"/>
      <c r="ANY21" s="170"/>
      <c r="ANZ21" s="170"/>
      <c r="AOA21" s="170"/>
      <c r="AOB21" s="170"/>
      <c r="AOC21" s="170"/>
      <c r="AOD21" s="170"/>
      <c r="AOE21" s="170"/>
      <c r="AOF21" s="170"/>
      <c r="AOG21" s="170"/>
      <c r="AOH21" s="170"/>
      <c r="AOI21" s="170"/>
      <c r="AOJ21" s="170"/>
      <c r="AOK21" s="170"/>
      <c r="AOL21" s="170"/>
      <c r="AOM21" s="170"/>
      <c r="AON21" s="170"/>
      <c r="AOO21" s="170"/>
      <c r="AOP21" s="170"/>
      <c r="AOQ21" s="170"/>
      <c r="AOR21" s="170"/>
      <c r="AOS21" s="170"/>
      <c r="AOT21" s="170"/>
      <c r="AOU21" s="170"/>
      <c r="AOV21" s="170"/>
      <c r="AOW21" s="170"/>
      <c r="AOX21" s="170"/>
      <c r="AOY21" s="170"/>
      <c r="AOZ21" s="170"/>
      <c r="APA21" s="170"/>
      <c r="APB21" s="170"/>
      <c r="APC21" s="170"/>
      <c r="APD21" s="170"/>
      <c r="APE21" s="170"/>
      <c r="APF21" s="170"/>
      <c r="APG21" s="170"/>
      <c r="APH21" s="170"/>
      <c r="API21" s="170"/>
      <c r="APJ21" s="170"/>
      <c r="APK21" s="170"/>
      <c r="APL21" s="170"/>
      <c r="APM21" s="170"/>
      <c r="APN21" s="170"/>
      <c r="APO21" s="170"/>
      <c r="APP21" s="170"/>
      <c r="APQ21" s="170"/>
      <c r="APR21" s="170"/>
      <c r="APS21" s="170"/>
      <c r="APT21" s="170"/>
      <c r="APU21" s="170"/>
      <c r="APV21" s="170"/>
      <c r="APW21" s="170"/>
      <c r="APX21" s="170"/>
      <c r="APY21" s="170"/>
      <c r="APZ21" s="170"/>
      <c r="AQA21" s="170"/>
      <c r="AQB21" s="170"/>
      <c r="AQC21" s="170"/>
      <c r="AQD21" s="170"/>
      <c r="AQE21" s="170"/>
      <c r="AQF21" s="170"/>
      <c r="AQG21" s="170"/>
      <c r="AQH21" s="170"/>
      <c r="AQI21" s="170"/>
      <c r="AQJ21" s="170"/>
      <c r="AQK21" s="170"/>
      <c r="AQL21" s="170"/>
      <c r="AQM21" s="170"/>
      <c r="AQN21" s="170"/>
      <c r="AQO21" s="170"/>
      <c r="AQP21" s="170"/>
      <c r="AQQ21" s="170"/>
      <c r="AQR21" s="170"/>
      <c r="AQS21" s="170"/>
      <c r="AQT21" s="170"/>
      <c r="AQU21" s="170"/>
      <c r="AQV21" s="170"/>
      <c r="AQW21" s="170"/>
      <c r="AQX21" s="170"/>
      <c r="AQY21" s="170"/>
      <c r="AQZ21" s="170"/>
      <c r="ARA21" s="170"/>
      <c r="ARB21" s="170"/>
      <c r="ARC21" s="170"/>
      <c r="ARD21" s="170"/>
      <c r="ARE21" s="170"/>
      <c r="ARF21" s="170"/>
      <c r="ARG21" s="170"/>
      <c r="ARH21" s="170"/>
      <c r="ARI21" s="170"/>
      <c r="ARJ21" s="170"/>
      <c r="ARK21" s="170"/>
      <c r="ARL21" s="170"/>
      <c r="ARM21" s="170"/>
      <c r="ARN21" s="170"/>
      <c r="ARO21" s="170"/>
      <c r="ARP21" s="170"/>
      <c r="ARQ21" s="170"/>
      <c r="ARR21" s="170"/>
      <c r="ARS21" s="170"/>
      <c r="ART21" s="170"/>
      <c r="ARU21" s="170"/>
      <c r="ARV21" s="170"/>
      <c r="ARW21" s="170"/>
      <c r="ARX21" s="170"/>
      <c r="ARY21" s="170"/>
      <c r="ARZ21" s="170"/>
      <c r="ASA21" s="170"/>
      <c r="ASB21" s="170"/>
      <c r="ASC21" s="170"/>
      <c r="ASD21" s="170"/>
      <c r="ASE21" s="170"/>
      <c r="ASF21" s="170"/>
      <c r="ASG21" s="170"/>
      <c r="ASH21" s="170"/>
      <c r="ASI21" s="170"/>
      <c r="ASJ21" s="170"/>
      <c r="ASK21" s="170"/>
      <c r="ASL21" s="170"/>
      <c r="ASM21" s="170"/>
      <c r="ASN21" s="170"/>
      <c r="ASO21" s="170"/>
      <c r="ASP21" s="170"/>
      <c r="ASQ21" s="170"/>
      <c r="ASR21" s="170"/>
      <c r="ASS21" s="170"/>
      <c r="AST21" s="170"/>
      <c r="ASU21" s="170"/>
      <c r="ASV21" s="170"/>
      <c r="ASW21" s="170"/>
      <c r="ASX21" s="170"/>
      <c r="ASY21" s="170"/>
      <c r="ASZ21" s="170"/>
    </row>
    <row r="22" spans="1:1196" s="145" customFormat="1" ht="209" customHeight="1">
      <c r="A22" s="430"/>
      <c r="B22" s="432" t="s">
        <v>135</v>
      </c>
      <c r="C22" s="424"/>
      <c r="D22" s="425"/>
      <c r="E22" s="426"/>
      <c r="F22" s="427"/>
      <c r="G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170"/>
      <c r="CH22" s="170"/>
      <c r="CI22" s="170"/>
      <c r="CJ22" s="170"/>
      <c r="CK22" s="170"/>
      <c r="CL22" s="170"/>
      <c r="CM22" s="170"/>
      <c r="CN22" s="170"/>
      <c r="CO22" s="170"/>
      <c r="CP22" s="170"/>
      <c r="CQ22" s="170"/>
      <c r="CR22" s="170"/>
      <c r="CS22" s="170"/>
      <c r="CT22" s="170"/>
      <c r="CU22" s="170"/>
      <c r="CV22" s="170"/>
      <c r="CW22" s="170"/>
      <c r="CX22" s="170"/>
      <c r="CY22" s="170"/>
      <c r="CZ22" s="170"/>
      <c r="DA22" s="170"/>
      <c r="DB22" s="170"/>
      <c r="DC22" s="170"/>
      <c r="DD22" s="170"/>
      <c r="DE22" s="170"/>
      <c r="DF22" s="170"/>
      <c r="DG22" s="170"/>
      <c r="DH22" s="170"/>
      <c r="DI22" s="170"/>
      <c r="DJ22" s="170"/>
      <c r="DK22" s="170"/>
      <c r="DL22" s="170"/>
      <c r="DM22" s="170"/>
      <c r="DN22" s="170"/>
      <c r="DO22" s="170"/>
      <c r="DP22" s="170"/>
      <c r="DQ22" s="170"/>
      <c r="DR22" s="170"/>
      <c r="DS22" s="170"/>
      <c r="DT22" s="170"/>
      <c r="DU22" s="170"/>
      <c r="DV22" s="170"/>
      <c r="DW22" s="170"/>
      <c r="DX22" s="170"/>
      <c r="DY22" s="170"/>
      <c r="DZ22" s="170"/>
      <c r="EA22" s="170"/>
      <c r="EB22" s="170"/>
      <c r="EC22" s="170"/>
      <c r="ED22" s="170"/>
      <c r="EE22" s="170"/>
      <c r="EF22" s="170"/>
      <c r="EG22" s="170"/>
      <c r="EH22" s="170"/>
      <c r="EI22" s="170"/>
      <c r="EJ22" s="170"/>
      <c r="EK22" s="170"/>
      <c r="EL22" s="170"/>
      <c r="EM22" s="170"/>
      <c r="EN22" s="170"/>
      <c r="EO22" s="170"/>
      <c r="EP22" s="170"/>
      <c r="EQ22" s="170"/>
      <c r="ER22" s="170"/>
      <c r="ES22" s="170"/>
      <c r="ET22" s="170"/>
      <c r="EU22" s="170"/>
      <c r="EV22" s="170"/>
      <c r="EW22" s="170"/>
      <c r="EX22" s="170"/>
      <c r="EY22" s="170"/>
      <c r="EZ22" s="170"/>
      <c r="FA22" s="170"/>
      <c r="FB22" s="170"/>
      <c r="FC22" s="170"/>
      <c r="FD22" s="170"/>
      <c r="FE22" s="170"/>
      <c r="FF22" s="170"/>
      <c r="FG22" s="170"/>
      <c r="FH22" s="170"/>
      <c r="FI22" s="170"/>
      <c r="FJ22" s="170"/>
      <c r="FK22" s="170"/>
      <c r="FL22" s="170"/>
      <c r="FM22" s="170"/>
      <c r="FN22" s="170"/>
      <c r="FO22" s="170"/>
      <c r="FP22" s="170"/>
      <c r="FQ22" s="170"/>
      <c r="FR22" s="170"/>
      <c r="FS22" s="170"/>
      <c r="FT22" s="170"/>
      <c r="FU22" s="170"/>
      <c r="FV22" s="170"/>
      <c r="FW22" s="170"/>
      <c r="FX22" s="170"/>
      <c r="FY22" s="170"/>
      <c r="FZ22" s="170"/>
      <c r="GA22" s="170"/>
      <c r="GB22" s="170"/>
      <c r="GC22" s="170"/>
      <c r="GD22" s="170"/>
      <c r="GE22" s="170"/>
      <c r="GF22" s="170"/>
      <c r="GG22" s="170"/>
      <c r="GH22" s="170"/>
      <c r="GI22" s="170"/>
      <c r="GJ22" s="170"/>
      <c r="GK22" s="170"/>
      <c r="GL22" s="170"/>
      <c r="GM22" s="170"/>
      <c r="GN22" s="170"/>
      <c r="GO22" s="170"/>
      <c r="GP22" s="170"/>
      <c r="GQ22" s="170"/>
      <c r="GR22" s="170"/>
      <c r="GS22" s="170"/>
      <c r="GT22" s="170"/>
      <c r="GU22" s="170"/>
      <c r="GV22" s="170"/>
      <c r="GW22" s="170"/>
      <c r="GX22" s="170"/>
      <c r="GY22" s="170"/>
      <c r="GZ22" s="170"/>
      <c r="HA22" s="170"/>
      <c r="HB22" s="170"/>
      <c r="HC22" s="170"/>
      <c r="HD22" s="170"/>
      <c r="HE22" s="170"/>
      <c r="HF22" s="170"/>
      <c r="HG22" s="170"/>
      <c r="HH22" s="170"/>
      <c r="HI22" s="170"/>
      <c r="HJ22" s="170"/>
      <c r="HK22" s="170"/>
      <c r="HL22" s="170"/>
      <c r="HM22" s="170"/>
      <c r="HN22" s="170"/>
      <c r="HO22" s="170"/>
      <c r="HP22" s="170"/>
      <c r="HQ22" s="170"/>
      <c r="HR22" s="170"/>
      <c r="HS22" s="170"/>
      <c r="HT22" s="170"/>
      <c r="HU22" s="170"/>
      <c r="HV22" s="170"/>
      <c r="HW22" s="170"/>
      <c r="HX22" s="170"/>
      <c r="HY22" s="170"/>
      <c r="HZ22" s="170"/>
      <c r="IA22" s="170"/>
      <c r="IB22" s="170"/>
      <c r="IC22" s="170"/>
      <c r="ID22" s="170"/>
      <c r="IE22" s="170"/>
      <c r="IF22" s="170"/>
      <c r="IG22" s="170"/>
      <c r="IH22" s="170"/>
      <c r="II22" s="170"/>
      <c r="IJ22" s="170"/>
      <c r="IK22" s="170"/>
      <c r="IL22" s="170"/>
      <c r="IM22" s="170"/>
      <c r="IN22" s="170"/>
      <c r="IO22" s="170"/>
      <c r="IP22" s="170"/>
      <c r="IQ22" s="170"/>
      <c r="IR22" s="170"/>
      <c r="IS22" s="170"/>
      <c r="IT22" s="170"/>
      <c r="IU22" s="170"/>
      <c r="IV22" s="170"/>
      <c r="IW22" s="170"/>
      <c r="IX22" s="170"/>
      <c r="IY22" s="170"/>
      <c r="IZ22" s="170"/>
      <c r="JA22" s="170"/>
      <c r="JB22" s="170"/>
      <c r="JC22" s="170"/>
      <c r="JD22" s="170"/>
      <c r="JE22" s="170"/>
      <c r="JF22" s="170"/>
      <c r="JG22" s="170"/>
      <c r="JH22" s="170"/>
      <c r="JI22" s="170"/>
      <c r="JJ22" s="170"/>
      <c r="JK22" s="170"/>
      <c r="JL22" s="170"/>
      <c r="JM22" s="170"/>
      <c r="JN22" s="170"/>
      <c r="JO22" s="170"/>
      <c r="JP22" s="170"/>
      <c r="JQ22" s="170"/>
      <c r="JR22" s="170"/>
      <c r="JS22" s="170"/>
      <c r="JT22" s="170"/>
      <c r="JU22" s="170"/>
      <c r="JV22" s="170"/>
      <c r="JW22" s="170"/>
      <c r="JX22" s="170"/>
      <c r="JY22" s="170"/>
      <c r="JZ22" s="170"/>
      <c r="KA22" s="170"/>
      <c r="KB22" s="170"/>
      <c r="KC22" s="170"/>
      <c r="KD22" s="170"/>
      <c r="KE22" s="170"/>
      <c r="KF22" s="170"/>
      <c r="KG22" s="170"/>
      <c r="KH22" s="170"/>
      <c r="KI22" s="170"/>
      <c r="KJ22" s="170"/>
      <c r="KK22" s="170"/>
      <c r="KL22" s="170"/>
      <c r="KM22" s="170"/>
      <c r="KN22" s="170"/>
      <c r="KO22" s="170"/>
      <c r="KP22" s="170"/>
      <c r="KQ22" s="170"/>
      <c r="KR22" s="170"/>
      <c r="KS22" s="170"/>
      <c r="KT22" s="170"/>
      <c r="KU22" s="170"/>
      <c r="KV22" s="170"/>
      <c r="KW22" s="170"/>
      <c r="KX22" s="170"/>
      <c r="KY22" s="170"/>
      <c r="KZ22" s="170"/>
      <c r="LA22" s="170"/>
      <c r="LB22" s="170"/>
      <c r="LC22" s="170"/>
      <c r="LD22" s="170"/>
      <c r="LE22" s="170"/>
      <c r="LF22" s="170"/>
      <c r="LG22" s="170"/>
      <c r="LH22" s="170"/>
      <c r="LI22" s="170"/>
      <c r="LJ22" s="170"/>
      <c r="LK22" s="170"/>
      <c r="LL22" s="170"/>
      <c r="LM22" s="170"/>
      <c r="LN22" s="170"/>
      <c r="LO22" s="170"/>
      <c r="LP22" s="170"/>
      <c r="LQ22" s="170"/>
      <c r="LR22" s="170"/>
      <c r="LS22" s="170"/>
      <c r="LT22" s="170"/>
      <c r="LU22" s="170"/>
      <c r="LV22" s="170"/>
      <c r="LW22" s="170"/>
      <c r="LX22" s="170"/>
      <c r="LY22" s="170"/>
      <c r="LZ22" s="170"/>
      <c r="MA22" s="170"/>
      <c r="MB22" s="170"/>
      <c r="MC22" s="170"/>
      <c r="MD22" s="170"/>
      <c r="ME22" s="170"/>
      <c r="MF22" s="170"/>
      <c r="MG22" s="170"/>
      <c r="MH22" s="170"/>
      <c r="MI22" s="170"/>
      <c r="MJ22" s="170"/>
      <c r="MK22" s="170"/>
      <c r="ML22" s="170"/>
      <c r="MM22" s="170"/>
      <c r="MN22" s="170"/>
      <c r="MO22" s="170"/>
      <c r="MP22" s="170"/>
      <c r="MQ22" s="170"/>
      <c r="MR22" s="170"/>
      <c r="MS22" s="170"/>
      <c r="MT22" s="170"/>
      <c r="MU22" s="170"/>
      <c r="MV22" s="170"/>
      <c r="MW22" s="170"/>
      <c r="MX22" s="170"/>
      <c r="MY22" s="170"/>
      <c r="MZ22" s="170"/>
      <c r="NA22" s="170"/>
      <c r="NB22" s="170"/>
      <c r="NC22" s="170"/>
      <c r="ND22" s="170"/>
      <c r="NE22" s="170"/>
      <c r="NF22" s="170"/>
      <c r="NG22" s="170"/>
      <c r="NH22" s="170"/>
      <c r="NI22" s="170"/>
      <c r="NJ22" s="170"/>
      <c r="NK22" s="170"/>
      <c r="NL22" s="170"/>
      <c r="NM22" s="170"/>
      <c r="NN22" s="170"/>
      <c r="NO22" s="170"/>
      <c r="NP22" s="170"/>
      <c r="NQ22" s="170"/>
      <c r="NR22" s="170"/>
      <c r="NS22" s="170"/>
      <c r="NT22" s="170"/>
      <c r="NU22" s="170"/>
      <c r="NV22" s="170"/>
      <c r="NW22" s="170"/>
      <c r="NX22" s="170"/>
      <c r="NY22" s="170"/>
      <c r="NZ22" s="170"/>
      <c r="OA22" s="170"/>
      <c r="OB22" s="170"/>
      <c r="OC22" s="170"/>
      <c r="OD22" s="170"/>
      <c r="OE22" s="170"/>
      <c r="OF22" s="170"/>
      <c r="OG22" s="170"/>
      <c r="OH22" s="170"/>
      <c r="OI22" s="170"/>
      <c r="OJ22" s="170"/>
      <c r="OK22" s="170"/>
      <c r="OL22" s="170"/>
      <c r="OM22" s="170"/>
      <c r="ON22" s="170"/>
      <c r="OO22" s="170"/>
      <c r="OP22" s="170"/>
      <c r="OQ22" s="170"/>
      <c r="OR22" s="170"/>
      <c r="OS22" s="170"/>
      <c r="OT22" s="170"/>
      <c r="OU22" s="170"/>
      <c r="OV22" s="170"/>
      <c r="OW22" s="170"/>
      <c r="OX22" s="170"/>
      <c r="OY22" s="170"/>
      <c r="OZ22" s="170"/>
      <c r="PA22" s="170"/>
      <c r="PB22" s="170"/>
      <c r="PC22" s="170"/>
      <c r="PD22" s="170"/>
      <c r="PE22" s="170"/>
      <c r="PF22" s="170"/>
      <c r="PG22" s="170"/>
      <c r="PH22" s="170"/>
      <c r="PI22" s="170"/>
      <c r="PJ22" s="170"/>
      <c r="PK22" s="170"/>
      <c r="PL22" s="170"/>
      <c r="PM22" s="170"/>
      <c r="PN22" s="170"/>
      <c r="PO22" s="170"/>
      <c r="PP22" s="170"/>
      <c r="PQ22" s="170"/>
      <c r="PR22" s="170"/>
      <c r="PS22" s="170"/>
      <c r="PT22" s="170"/>
      <c r="PU22" s="170"/>
      <c r="PV22" s="170"/>
      <c r="PW22" s="170"/>
      <c r="PX22" s="170"/>
      <c r="PY22" s="170"/>
      <c r="PZ22" s="170"/>
      <c r="QA22" s="170"/>
      <c r="QB22" s="170"/>
      <c r="QC22" s="170"/>
      <c r="QD22" s="170"/>
      <c r="QE22" s="170"/>
      <c r="QF22" s="170"/>
      <c r="QG22" s="170"/>
      <c r="QH22" s="170"/>
      <c r="QI22" s="170"/>
      <c r="QJ22" s="170"/>
      <c r="QK22" s="170"/>
      <c r="QL22" s="170"/>
      <c r="QM22" s="170"/>
      <c r="QN22" s="170"/>
      <c r="QO22" s="170"/>
      <c r="QP22" s="170"/>
      <c r="QQ22" s="170"/>
      <c r="QR22" s="170"/>
      <c r="QS22" s="170"/>
      <c r="QT22" s="170"/>
      <c r="QU22" s="170"/>
      <c r="QV22" s="170"/>
      <c r="QW22" s="170"/>
      <c r="QX22" s="170"/>
      <c r="QY22" s="170"/>
      <c r="QZ22" s="170"/>
      <c r="RA22" s="170"/>
      <c r="RB22" s="170"/>
      <c r="RC22" s="170"/>
      <c r="RD22" s="170"/>
      <c r="RE22" s="170"/>
      <c r="RF22" s="170"/>
      <c r="RG22" s="170"/>
      <c r="RH22" s="170"/>
      <c r="RI22" s="170"/>
      <c r="RJ22" s="170"/>
      <c r="RK22" s="170"/>
      <c r="RL22" s="170"/>
      <c r="RM22" s="170"/>
      <c r="RN22" s="170"/>
      <c r="RO22" s="170"/>
      <c r="RP22" s="170"/>
      <c r="RQ22" s="170"/>
      <c r="RR22" s="170"/>
      <c r="RS22" s="170"/>
      <c r="RT22" s="170"/>
      <c r="RU22" s="170"/>
      <c r="RV22" s="170"/>
      <c r="RW22" s="170"/>
      <c r="RX22" s="170"/>
      <c r="RY22" s="170"/>
      <c r="RZ22" s="170"/>
      <c r="SA22" s="170"/>
      <c r="SB22" s="170"/>
      <c r="SC22" s="170"/>
      <c r="SD22" s="170"/>
      <c r="SE22" s="170"/>
      <c r="SF22" s="170"/>
      <c r="SG22" s="170"/>
      <c r="SH22" s="170"/>
      <c r="SI22" s="170"/>
      <c r="SJ22" s="170"/>
      <c r="SK22" s="170"/>
      <c r="SL22" s="170"/>
      <c r="SM22" s="170"/>
      <c r="SN22" s="170"/>
      <c r="SO22" s="170"/>
      <c r="SP22" s="170"/>
      <c r="SQ22" s="170"/>
      <c r="SR22" s="170"/>
      <c r="SS22" s="170"/>
      <c r="ST22" s="170"/>
      <c r="SU22" s="170"/>
      <c r="SV22" s="170"/>
      <c r="SW22" s="170"/>
      <c r="SX22" s="170"/>
      <c r="SY22" s="170"/>
      <c r="SZ22" s="170"/>
      <c r="TA22" s="170"/>
      <c r="TB22" s="170"/>
      <c r="TC22" s="170"/>
      <c r="TD22" s="170"/>
      <c r="TE22" s="170"/>
      <c r="TF22" s="170"/>
      <c r="TG22" s="170"/>
      <c r="TH22" s="170"/>
      <c r="TI22" s="170"/>
      <c r="TJ22" s="170"/>
      <c r="TK22" s="170"/>
      <c r="TL22" s="170"/>
      <c r="TM22" s="170"/>
      <c r="TN22" s="170"/>
      <c r="TO22" s="170"/>
      <c r="TP22" s="170"/>
      <c r="TQ22" s="170"/>
      <c r="TR22" s="170"/>
      <c r="TS22" s="170"/>
      <c r="TT22" s="170"/>
      <c r="TU22" s="170"/>
      <c r="TV22" s="170"/>
      <c r="TW22" s="170"/>
      <c r="TX22" s="170"/>
      <c r="TY22" s="170"/>
      <c r="TZ22" s="170"/>
      <c r="UA22" s="170"/>
      <c r="UB22" s="170"/>
      <c r="UC22" s="170"/>
      <c r="UD22" s="170"/>
      <c r="UE22" s="170"/>
      <c r="UF22" s="170"/>
      <c r="UG22" s="170"/>
      <c r="UH22" s="170"/>
      <c r="UI22" s="170"/>
      <c r="UJ22" s="170"/>
      <c r="UK22" s="170"/>
      <c r="UL22" s="170"/>
      <c r="UM22" s="170"/>
      <c r="UN22" s="170"/>
      <c r="UO22" s="170"/>
      <c r="UP22" s="170"/>
      <c r="UQ22" s="170"/>
      <c r="UR22" s="170"/>
      <c r="US22" s="170"/>
      <c r="UT22" s="170"/>
      <c r="UU22" s="170"/>
      <c r="UV22" s="170"/>
      <c r="UW22" s="170"/>
      <c r="UX22" s="170"/>
      <c r="UY22" s="170"/>
      <c r="UZ22" s="170"/>
      <c r="VA22" s="170"/>
      <c r="VB22" s="170"/>
      <c r="VC22" s="170"/>
      <c r="VD22" s="170"/>
      <c r="VE22" s="170"/>
      <c r="VF22" s="170"/>
      <c r="VG22" s="170"/>
      <c r="VH22" s="170"/>
      <c r="VI22" s="170"/>
      <c r="VJ22" s="170"/>
      <c r="VK22" s="170"/>
      <c r="VL22" s="170"/>
      <c r="VM22" s="170"/>
      <c r="VN22" s="170"/>
      <c r="VO22" s="170"/>
      <c r="VP22" s="170"/>
      <c r="VQ22" s="170"/>
      <c r="VR22" s="170"/>
      <c r="VS22" s="170"/>
      <c r="VT22" s="170"/>
      <c r="VU22" s="170"/>
      <c r="VV22" s="170"/>
      <c r="VW22" s="170"/>
      <c r="VX22" s="170"/>
      <c r="VY22" s="170"/>
      <c r="VZ22" s="170"/>
      <c r="WA22" s="170"/>
      <c r="WB22" s="170"/>
      <c r="WC22" s="170"/>
      <c r="WD22" s="170"/>
      <c r="WE22" s="170"/>
      <c r="WF22" s="170"/>
      <c r="WG22" s="170"/>
      <c r="WH22" s="170"/>
      <c r="WI22" s="170"/>
      <c r="WJ22" s="170"/>
      <c r="WK22" s="170"/>
      <c r="WL22" s="170"/>
      <c r="WM22" s="170"/>
      <c r="WN22" s="170"/>
      <c r="WO22" s="170"/>
      <c r="WP22" s="170"/>
      <c r="WQ22" s="170"/>
      <c r="WR22" s="170"/>
      <c r="WS22" s="170"/>
      <c r="WT22" s="170"/>
      <c r="WU22" s="170"/>
      <c r="WV22" s="170"/>
      <c r="WW22" s="170"/>
      <c r="WX22" s="170"/>
      <c r="WY22" s="170"/>
      <c r="WZ22" s="170"/>
      <c r="XA22" s="170"/>
      <c r="XB22" s="170"/>
      <c r="XC22" s="170"/>
      <c r="XD22" s="170"/>
      <c r="XE22" s="170"/>
      <c r="XF22" s="170"/>
      <c r="XG22" s="170"/>
      <c r="XH22" s="170"/>
      <c r="XI22" s="170"/>
      <c r="XJ22" s="170"/>
      <c r="XK22" s="170"/>
      <c r="XL22" s="170"/>
      <c r="XM22" s="170"/>
      <c r="XN22" s="170"/>
      <c r="XO22" s="170"/>
      <c r="XP22" s="170"/>
      <c r="XQ22" s="170"/>
      <c r="XR22" s="170"/>
      <c r="XS22" s="170"/>
      <c r="XT22" s="170"/>
      <c r="XU22" s="170"/>
      <c r="XV22" s="170"/>
      <c r="XW22" s="170"/>
      <c r="XX22" s="170"/>
      <c r="XY22" s="170"/>
      <c r="XZ22" s="170"/>
      <c r="YA22" s="170"/>
      <c r="YB22" s="170"/>
      <c r="YC22" s="170"/>
      <c r="YD22" s="170"/>
      <c r="YE22" s="170"/>
      <c r="YF22" s="170"/>
      <c r="YG22" s="170"/>
      <c r="YH22" s="170"/>
      <c r="YI22" s="170"/>
      <c r="YJ22" s="170"/>
      <c r="YK22" s="170"/>
      <c r="YL22" s="170"/>
      <c r="YM22" s="170"/>
      <c r="YN22" s="170"/>
      <c r="YO22" s="170"/>
      <c r="YP22" s="170"/>
      <c r="YQ22" s="170"/>
      <c r="YR22" s="170"/>
      <c r="YS22" s="170"/>
      <c r="YT22" s="170"/>
      <c r="YU22" s="170"/>
      <c r="YV22" s="170"/>
      <c r="YW22" s="170"/>
      <c r="YX22" s="170"/>
      <c r="YY22" s="170"/>
      <c r="YZ22" s="170"/>
      <c r="ZA22" s="170"/>
      <c r="ZB22" s="170"/>
      <c r="ZC22" s="170"/>
      <c r="ZD22" s="170"/>
      <c r="ZE22" s="170"/>
      <c r="ZF22" s="170"/>
      <c r="ZG22" s="170"/>
      <c r="ZH22" s="170"/>
      <c r="ZI22" s="170"/>
      <c r="ZJ22" s="170"/>
      <c r="ZK22" s="170"/>
      <c r="ZL22" s="170"/>
      <c r="ZM22" s="170"/>
      <c r="ZN22" s="170"/>
      <c r="ZO22" s="170"/>
      <c r="ZP22" s="170"/>
      <c r="ZQ22" s="170"/>
      <c r="ZR22" s="170"/>
      <c r="ZS22" s="170"/>
      <c r="ZT22" s="170"/>
      <c r="ZU22" s="170"/>
      <c r="ZV22" s="170"/>
      <c r="ZW22" s="170"/>
      <c r="ZX22" s="170"/>
      <c r="ZY22" s="170"/>
      <c r="ZZ22" s="170"/>
      <c r="AAA22" s="170"/>
      <c r="AAB22" s="170"/>
      <c r="AAC22" s="170"/>
      <c r="AAD22" s="170"/>
      <c r="AAE22" s="170"/>
      <c r="AAF22" s="170"/>
      <c r="AAG22" s="170"/>
      <c r="AAH22" s="170"/>
      <c r="AAI22" s="170"/>
      <c r="AAJ22" s="170"/>
      <c r="AAK22" s="170"/>
      <c r="AAL22" s="170"/>
      <c r="AAM22" s="170"/>
      <c r="AAN22" s="170"/>
      <c r="AAO22" s="170"/>
      <c r="AAP22" s="170"/>
      <c r="AAQ22" s="170"/>
      <c r="AAR22" s="170"/>
      <c r="AAS22" s="170"/>
      <c r="AAT22" s="170"/>
      <c r="AAU22" s="170"/>
      <c r="AAV22" s="170"/>
      <c r="AAW22" s="170"/>
      <c r="AAX22" s="170"/>
      <c r="AAY22" s="170"/>
      <c r="AAZ22" s="170"/>
      <c r="ABA22" s="170"/>
      <c r="ABB22" s="170"/>
      <c r="ABC22" s="170"/>
      <c r="ABD22" s="170"/>
      <c r="ABE22" s="170"/>
      <c r="ABF22" s="170"/>
      <c r="ABG22" s="170"/>
      <c r="ABH22" s="170"/>
      <c r="ABI22" s="170"/>
      <c r="ABJ22" s="170"/>
      <c r="ABK22" s="170"/>
      <c r="ABL22" s="170"/>
      <c r="ABM22" s="170"/>
      <c r="ABN22" s="170"/>
      <c r="ABO22" s="170"/>
      <c r="ABP22" s="170"/>
      <c r="ABQ22" s="170"/>
      <c r="ABR22" s="170"/>
      <c r="ABS22" s="170"/>
      <c r="ABT22" s="170"/>
      <c r="ABU22" s="170"/>
      <c r="ABV22" s="170"/>
      <c r="ABW22" s="170"/>
      <c r="ABX22" s="170"/>
      <c r="ABY22" s="170"/>
      <c r="ABZ22" s="170"/>
      <c r="ACA22" s="170"/>
      <c r="ACB22" s="170"/>
      <c r="ACC22" s="170"/>
      <c r="ACD22" s="170"/>
      <c r="ACE22" s="170"/>
      <c r="ACF22" s="170"/>
      <c r="ACG22" s="170"/>
      <c r="ACH22" s="170"/>
      <c r="ACI22" s="170"/>
      <c r="ACJ22" s="170"/>
      <c r="ACK22" s="170"/>
      <c r="ACL22" s="170"/>
      <c r="ACM22" s="170"/>
      <c r="ACN22" s="170"/>
      <c r="ACO22" s="170"/>
      <c r="ACP22" s="170"/>
      <c r="ACQ22" s="170"/>
      <c r="ACR22" s="170"/>
      <c r="ACS22" s="170"/>
      <c r="ACT22" s="170"/>
      <c r="ACU22" s="170"/>
      <c r="ACV22" s="170"/>
      <c r="ACW22" s="170"/>
      <c r="ACX22" s="170"/>
      <c r="ACY22" s="170"/>
      <c r="ACZ22" s="170"/>
      <c r="ADA22" s="170"/>
      <c r="ADB22" s="170"/>
      <c r="ADC22" s="170"/>
      <c r="ADD22" s="170"/>
      <c r="ADE22" s="170"/>
      <c r="ADF22" s="170"/>
      <c r="ADG22" s="170"/>
      <c r="ADH22" s="170"/>
      <c r="ADI22" s="170"/>
      <c r="ADJ22" s="170"/>
      <c r="ADK22" s="170"/>
      <c r="ADL22" s="170"/>
      <c r="ADM22" s="170"/>
      <c r="ADN22" s="170"/>
      <c r="ADO22" s="170"/>
      <c r="ADP22" s="170"/>
      <c r="ADQ22" s="170"/>
      <c r="ADR22" s="170"/>
      <c r="ADS22" s="170"/>
      <c r="ADT22" s="170"/>
      <c r="ADU22" s="170"/>
      <c r="ADV22" s="170"/>
      <c r="ADW22" s="170"/>
      <c r="ADX22" s="170"/>
      <c r="ADY22" s="170"/>
      <c r="ADZ22" s="170"/>
      <c r="AEA22" s="170"/>
      <c r="AEB22" s="170"/>
      <c r="AEC22" s="170"/>
      <c r="AED22" s="170"/>
      <c r="AEE22" s="170"/>
      <c r="AEF22" s="170"/>
      <c r="AEG22" s="170"/>
      <c r="AEH22" s="170"/>
      <c r="AEI22" s="170"/>
      <c r="AEJ22" s="170"/>
      <c r="AEK22" s="170"/>
      <c r="AEL22" s="170"/>
      <c r="AEM22" s="170"/>
      <c r="AEN22" s="170"/>
      <c r="AEO22" s="170"/>
      <c r="AEP22" s="170"/>
      <c r="AEQ22" s="170"/>
      <c r="AER22" s="170"/>
      <c r="AES22" s="170"/>
      <c r="AET22" s="170"/>
      <c r="AEU22" s="170"/>
      <c r="AEV22" s="170"/>
      <c r="AEW22" s="170"/>
      <c r="AEX22" s="170"/>
      <c r="AEY22" s="170"/>
      <c r="AEZ22" s="170"/>
      <c r="AFA22" s="170"/>
      <c r="AFB22" s="170"/>
      <c r="AFC22" s="170"/>
      <c r="AFD22" s="170"/>
      <c r="AFE22" s="170"/>
      <c r="AFF22" s="170"/>
      <c r="AFG22" s="170"/>
      <c r="AFH22" s="170"/>
      <c r="AFI22" s="170"/>
      <c r="AFJ22" s="170"/>
      <c r="AFK22" s="170"/>
      <c r="AFL22" s="170"/>
      <c r="AFM22" s="170"/>
      <c r="AFN22" s="170"/>
      <c r="AFO22" s="170"/>
      <c r="AFP22" s="170"/>
      <c r="AFQ22" s="170"/>
      <c r="AFR22" s="170"/>
      <c r="AFS22" s="170"/>
      <c r="AFT22" s="170"/>
      <c r="AFU22" s="170"/>
      <c r="AFV22" s="170"/>
      <c r="AFW22" s="170"/>
      <c r="AFX22" s="170"/>
      <c r="AFY22" s="170"/>
      <c r="AFZ22" s="170"/>
      <c r="AGA22" s="170"/>
      <c r="AGB22" s="170"/>
      <c r="AGC22" s="170"/>
      <c r="AGD22" s="170"/>
      <c r="AGE22" s="170"/>
      <c r="AGF22" s="170"/>
      <c r="AGG22" s="170"/>
      <c r="AGH22" s="170"/>
      <c r="AGI22" s="170"/>
      <c r="AGJ22" s="170"/>
      <c r="AGK22" s="170"/>
      <c r="AGL22" s="170"/>
      <c r="AGM22" s="170"/>
      <c r="AGN22" s="170"/>
      <c r="AGO22" s="170"/>
      <c r="AGP22" s="170"/>
      <c r="AGQ22" s="170"/>
      <c r="AGR22" s="170"/>
      <c r="AGS22" s="170"/>
      <c r="AGT22" s="170"/>
      <c r="AGU22" s="170"/>
      <c r="AGV22" s="170"/>
      <c r="AGW22" s="170"/>
      <c r="AGX22" s="170"/>
      <c r="AGY22" s="170"/>
      <c r="AGZ22" s="170"/>
      <c r="AHA22" s="170"/>
      <c r="AHB22" s="170"/>
      <c r="AHC22" s="170"/>
      <c r="AHD22" s="170"/>
      <c r="AHE22" s="170"/>
      <c r="AHF22" s="170"/>
      <c r="AHG22" s="170"/>
      <c r="AHH22" s="170"/>
      <c r="AHI22" s="170"/>
      <c r="AHJ22" s="170"/>
      <c r="AHK22" s="170"/>
      <c r="AHL22" s="170"/>
      <c r="AHM22" s="170"/>
      <c r="AHN22" s="170"/>
      <c r="AHO22" s="170"/>
      <c r="AHP22" s="170"/>
      <c r="AHQ22" s="170"/>
      <c r="AHR22" s="170"/>
      <c r="AHS22" s="170"/>
      <c r="AHT22" s="170"/>
      <c r="AHU22" s="170"/>
      <c r="AHV22" s="170"/>
      <c r="AHW22" s="170"/>
      <c r="AHX22" s="170"/>
      <c r="AHY22" s="170"/>
      <c r="AHZ22" s="170"/>
      <c r="AIA22" s="170"/>
      <c r="AIB22" s="170"/>
      <c r="AIC22" s="170"/>
      <c r="AID22" s="170"/>
      <c r="AIE22" s="170"/>
      <c r="AIF22" s="170"/>
      <c r="AIG22" s="170"/>
      <c r="AIH22" s="170"/>
      <c r="AII22" s="170"/>
      <c r="AIJ22" s="170"/>
      <c r="AIK22" s="170"/>
      <c r="AIL22" s="170"/>
      <c r="AIM22" s="170"/>
      <c r="AIN22" s="170"/>
      <c r="AIO22" s="170"/>
      <c r="AIP22" s="170"/>
      <c r="AIQ22" s="170"/>
      <c r="AIR22" s="170"/>
      <c r="AIS22" s="170"/>
      <c r="AIT22" s="170"/>
      <c r="AIU22" s="170"/>
      <c r="AIV22" s="170"/>
      <c r="AIW22" s="170"/>
      <c r="AIX22" s="170"/>
      <c r="AIY22" s="170"/>
      <c r="AIZ22" s="170"/>
      <c r="AJA22" s="170"/>
      <c r="AJB22" s="170"/>
      <c r="AJC22" s="170"/>
      <c r="AJD22" s="170"/>
      <c r="AJE22" s="170"/>
      <c r="AJF22" s="170"/>
      <c r="AJG22" s="170"/>
      <c r="AJH22" s="170"/>
      <c r="AJI22" s="170"/>
      <c r="AJJ22" s="170"/>
      <c r="AJK22" s="170"/>
      <c r="AJL22" s="170"/>
      <c r="AJM22" s="170"/>
      <c r="AJN22" s="170"/>
      <c r="AJO22" s="170"/>
      <c r="AJP22" s="170"/>
      <c r="AJQ22" s="170"/>
      <c r="AJR22" s="170"/>
      <c r="AJS22" s="170"/>
      <c r="AJT22" s="170"/>
      <c r="AJU22" s="170"/>
      <c r="AJV22" s="170"/>
      <c r="AJW22" s="170"/>
      <c r="AJX22" s="170"/>
      <c r="AJY22" s="170"/>
      <c r="AJZ22" s="170"/>
      <c r="AKA22" s="170"/>
      <c r="AKB22" s="170"/>
      <c r="AKC22" s="170"/>
      <c r="AKD22" s="170"/>
      <c r="AKE22" s="170"/>
      <c r="AKF22" s="170"/>
      <c r="AKG22" s="170"/>
      <c r="AKH22" s="170"/>
      <c r="AKI22" s="170"/>
      <c r="AKJ22" s="170"/>
      <c r="AKK22" s="170"/>
      <c r="AKL22" s="170"/>
      <c r="AKM22" s="170"/>
      <c r="AKN22" s="170"/>
      <c r="AKO22" s="170"/>
      <c r="AKP22" s="170"/>
      <c r="AKQ22" s="170"/>
      <c r="AKR22" s="170"/>
      <c r="AKS22" s="170"/>
      <c r="AKT22" s="170"/>
      <c r="AKU22" s="170"/>
      <c r="AKV22" s="170"/>
      <c r="AKW22" s="170"/>
      <c r="AKX22" s="170"/>
      <c r="AKY22" s="170"/>
      <c r="AKZ22" s="170"/>
      <c r="ALA22" s="170"/>
      <c r="ALB22" s="170"/>
      <c r="ALC22" s="170"/>
      <c r="ALD22" s="170"/>
      <c r="ALE22" s="170"/>
      <c r="ALF22" s="170"/>
      <c r="ALG22" s="170"/>
      <c r="ALH22" s="170"/>
      <c r="ALI22" s="170"/>
      <c r="ALJ22" s="170"/>
      <c r="ALK22" s="170"/>
      <c r="ALL22" s="170"/>
      <c r="ALM22" s="170"/>
      <c r="ALN22" s="170"/>
      <c r="ALO22" s="170"/>
      <c r="ALP22" s="170"/>
      <c r="ALQ22" s="170"/>
      <c r="ALR22" s="170"/>
      <c r="ALS22" s="170"/>
      <c r="ALT22" s="170"/>
      <c r="ALU22" s="170"/>
      <c r="ALV22" s="170"/>
      <c r="ALW22" s="170"/>
      <c r="ALX22" s="170"/>
      <c r="ALY22" s="170"/>
      <c r="ALZ22" s="170"/>
      <c r="AMA22" s="170"/>
      <c r="AMB22" s="170"/>
      <c r="AMC22" s="170"/>
      <c r="AMD22" s="170"/>
      <c r="AME22" s="170"/>
      <c r="AMF22" s="170"/>
      <c r="AMG22" s="170"/>
      <c r="AMH22" s="170"/>
      <c r="AMI22" s="170"/>
      <c r="AMJ22" s="170"/>
      <c r="AMK22" s="170"/>
      <c r="AML22" s="170"/>
      <c r="AMM22" s="170"/>
      <c r="AMN22" s="170"/>
      <c r="AMO22" s="170"/>
      <c r="AMP22" s="170"/>
      <c r="AMQ22" s="170"/>
      <c r="AMR22" s="170"/>
      <c r="AMS22" s="170"/>
      <c r="AMT22" s="170"/>
      <c r="AMU22" s="170"/>
      <c r="AMV22" s="170"/>
      <c r="AMW22" s="170"/>
      <c r="AMX22" s="170"/>
      <c r="AMY22" s="170"/>
      <c r="AMZ22" s="170"/>
      <c r="ANA22" s="170"/>
      <c r="ANB22" s="170"/>
      <c r="ANC22" s="170"/>
      <c r="AND22" s="170"/>
      <c r="ANE22" s="170"/>
      <c r="ANF22" s="170"/>
      <c r="ANG22" s="170"/>
      <c r="ANH22" s="170"/>
      <c r="ANI22" s="170"/>
      <c r="ANJ22" s="170"/>
      <c r="ANK22" s="170"/>
      <c r="ANL22" s="170"/>
      <c r="ANM22" s="170"/>
      <c r="ANN22" s="170"/>
      <c r="ANO22" s="170"/>
      <c r="ANP22" s="170"/>
      <c r="ANQ22" s="170"/>
      <c r="ANR22" s="170"/>
      <c r="ANS22" s="170"/>
      <c r="ANT22" s="170"/>
      <c r="ANU22" s="170"/>
      <c r="ANV22" s="170"/>
      <c r="ANW22" s="170"/>
      <c r="ANX22" s="170"/>
      <c r="ANY22" s="170"/>
      <c r="ANZ22" s="170"/>
      <c r="AOA22" s="170"/>
      <c r="AOB22" s="170"/>
      <c r="AOC22" s="170"/>
      <c r="AOD22" s="170"/>
      <c r="AOE22" s="170"/>
      <c r="AOF22" s="170"/>
      <c r="AOG22" s="170"/>
      <c r="AOH22" s="170"/>
      <c r="AOI22" s="170"/>
      <c r="AOJ22" s="170"/>
      <c r="AOK22" s="170"/>
      <c r="AOL22" s="170"/>
      <c r="AOM22" s="170"/>
      <c r="AON22" s="170"/>
      <c r="AOO22" s="170"/>
      <c r="AOP22" s="170"/>
      <c r="AOQ22" s="170"/>
      <c r="AOR22" s="170"/>
      <c r="AOS22" s="170"/>
      <c r="AOT22" s="170"/>
      <c r="AOU22" s="170"/>
      <c r="AOV22" s="170"/>
      <c r="AOW22" s="170"/>
      <c r="AOX22" s="170"/>
      <c r="AOY22" s="170"/>
      <c r="AOZ22" s="170"/>
      <c r="APA22" s="170"/>
      <c r="APB22" s="170"/>
      <c r="APC22" s="170"/>
      <c r="APD22" s="170"/>
      <c r="APE22" s="170"/>
      <c r="APF22" s="170"/>
      <c r="APG22" s="170"/>
      <c r="APH22" s="170"/>
      <c r="API22" s="170"/>
      <c r="APJ22" s="170"/>
      <c r="APK22" s="170"/>
      <c r="APL22" s="170"/>
      <c r="APM22" s="170"/>
      <c r="APN22" s="170"/>
      <c r="APO22" s="170"/>
      <c r="APP22" s="170"/>
      <c r="APQ22" s="170"/>
      <c r="APR22" s="170"/>
      <c r="APS22" s="170"/>
      <c r="APT22" s="170"/>
      <c r="APU22" s="170"/>
      <c r="APV22" s="170"/>
      <c r="APW22" s="170"/>
      <c r="APX22" s="170"/>
      <c r="APY22" s="170"/>
      <c r="APZ22" s="170"/>
      <c r="AQA22" s="170"/>
      <c r="AQB22" s="170"/>
      <c r="AQC22" s="170"/>
      <c r="AQD22" s="170"/>
      <c r="AQE22" s="170"/>
      <c r="AQF22" s="170"/>
      <c r="AQG22" s="170"/>
      <c r="AQH22" s="170"/>
      <c r="AQI22" s="170"/>
      <c r="AQJ22" s="170"/>
      <c r="AQK22" s="170"/>
      <c r="AQL22" s="170"/>
      <c r="AQM22" s="170"/>
      <c r="AQN22" s="170"/>
      <c r="AQO22" s="170"/>
      <c r="AQP22" s="170"/>
      <c r="AQQ22" s="170"/>
      <c r="AQR22" s="170"/>
      <c r="AQS22" s="170"/>
      <c r="AQT22" s="170"/>
      <c r="AQU22" s="170"/>
      <c r="AQV22" s="170"/>
      <c r="AQW22" s="170"/>
      <c r="AQX22" s="170"/>
      <c r="AQY22" s="170"/>
      <c r="AQZ22" s="170"/>
      <c r="ARA22" s="170"/>
      <c r="ARB22" s="170"/>
      <c r="ARC22" s="170"/>
      <c r="ARD22" s="170"/>
      <c r="ARE22" s="170"/>
      <c r="ARF22" s="170"/>
      <c r="ARG22" s="170"/>
      <c r="ARH22" s="170"/>
      <c r="ARI22" s="170"/>
      <c r="ARJ22" s="170"/>
      <c r="ARK22" s="170"/>
      <c r="ARL22" s="170"/>
      <c r="ARM22" s="170"/>
      <c r="ARN22" s="170"/>
      <c r="ARO22" s="170"/>
      <c r="ARP22" s="170"/>
      <c r="ARQ22" s="170"/>
      <c r="ARR22" s="170"/>
      <c r="ARS22" s="170"/>
      <c r="ART22" s="170"/>
      <c r="ARU22" s="170"/>
      <c r="ARV22" s="170"/>
      <c r="ARW22" s="170"/>
      <c r="ARX22" s="170"/>
      <c r="ARY22" s="170"/>
      <c r="ARZ22" s="170"/>
      <c r="ASA22" s="170"/>
      <c r="ASB22" s="170"/>
      <c r="ASC22" s="170"/>
      <c r="ASD22" s="170"/>
      <c r="ASE22" s="170"/>
      <c r="ASF22" s="170"/>
      <c r="ASG22" s="170"/>
      <c r="ASH22" s="170"/>
      <c r="ASI22" s="170"/>
      <c r="ASJ22" s="170"/>
      <c r="ASK22" s="170"/>
      <c r="ASL22" s="170"/>
      <c r="ASM22" s="170"/>
      <c r="ASN22" s="170"/>
      <c r="ASO22" s="170"/>
      <c r="ASP22" s="170"/>
      <c r="ASQ22" s="170"/>
      <c r="ASR22" s="170"/>
      <c r="ASS22" s="170"/>
      <c r="AST22" s="170"/>
      <c r="ASU22" s="170"/>
      <c r="ASV22" s="170"/>
      <c r="ASW22" s="170"/>
      <c r="ASX22" s="170"/>
      <c r="ASY22" s="170"/>
      <c r="ASZ22" s="170"/>
    </row>
    <row r="23" spans="1:1196" s="145" customFormat="1" ht="9" customHeight="1">
      <c r="A23" s="415"/>
      <c r="B23" s="428"/>
      <c r="C23" s="424"/>
      <c r="D23" s="425"/>
      <c r="E23" s="426"/>
      <c r="F23" s="427"/>
      <c r="G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170"/>
      <c r="CO23" s="170"/>
      <c r="CP23" s="170"/>
      <c r="CQ23" s="170"/>
      <c r="CR23" s="170"/>
      <c r="CS23" s="170"/>
      <c r="CT23" s="170"/>
      <c r="CU23" s="170"/>
      <c r="CV23" s="170"/>
      <c r="CW23" s="170"/>
      <c r="CX23" s="170"/>
      <c r="CY23" s="170"/>
      <c r="CZ23" s="170"/>
      <c r="DA23" s="170"/>
      <c r="DB23" s="170"/>
      <c r="DC23" s="170"/>
      <c r="DD23" s="170"/>
      <c r="DE23" s="170"/>
      <c r="DF23" s="170"/>
      <c r="DG23" s="170"/>
      <c r="DH23" s="170"/>
      <c r="DI23" s="170"/>
      <c r="DJ23" s="170"/>
      <c r="DK23" s="170"/>
      <c r="DL23" s="170"/>
      <c r="DM23" s="170"/>
      <c r="DN23" s="170"/>
      <c r="DO23" s="170"/>
      <c r="DP23" s="170"/>
      <c r="DQ23" s="170"/>
      <c r="DR23" s="170"/>
      <c r="DS23" s="170"/>
      <c r="DT23" s="170"/>
      <c r="DU23" s="170"/>
      <c r="DV23" s="170"/>
      <c r="DW23" s="170"/>
      <c r="DX23" s="170"/>
      <c r="DY23" s="170"/>
      <c r="DZ23" s="170"/>
      <c r="EA23" s="170"/>
      <c r="EB23" s="170"/>
      <c r="EC23" s="170"/>
      <c r="ED23" s="170"/>
      <c r="EE23" s="170"/>
      <c r="EF23" s="170"/>
      <c r="EG23" s="170"/>
      <c r="EH23" s="170"/>
      <c r="EI23" s="170"/>
      <c r="EJ23" s="170"/>
      <c r="EK23" s="170"/>
      <c r="EL23" s="170"/>
      <c r="EM23" s="170"/>
      <c r="EN23" s="170"/>
      <c r="EO23" s="170"/>
      <c r="EP23" s="170"/>
      <c r="EQ23" s="170"/>
      <c r="ER23" s="170"/>
      <c r="ES23" s="170"/>
      <c r="ET23" s="170"/>
      <c r="EU23" s="170"/>
      <c r="EV23" s="170"/>
      <c r="EW23" s="170"/>
      <c r="EX23" s="170"/>
      <c r="EY23" s="170"/>
      <c r="EZ23" s="170"/>
      <c r="FA23" s="170"/>
      <c r="FB23" s="170"/>
      <c r="FC23" s="170"/>
      <c r="FD23" s="170"/>
      <c r="FE23" s="170"/>
      <c r="FF23" s="170"/>
      <c r="FG23" s="170"/>
      <c r="FH23" s="170"/>
      <c r="FI23" s="170"/>
      <c r="FJ23" s="170"/>
      <c r="FK23" s="170"/>
      <c r="FL23" s="170"/>
      <c r="FM23" s="170"/>
      <c r="FN23" s="170"/>
      <c r="FO23" s="170"/>
      <c r="FP23" s="170"/>
      <c r="FQ23" s="170"/>
      <c r="FR23" s="170"/>
      <c r="FS23" s="170"/>
      <c r="FT23" s="170"/>
      <c r="FU23" s="170"/>
      <c r="FV23" s="170"/>
      <c r="FW23" s="170"/>
      <c r="FX23" s="170"/>
      <c r="FY23" s="170"/>
      <c r="FZ23" s="170"/>
      <c r="GA23" s="170"/>
      <c r="GB23" s="170"/>
      <c r="GC23" s="170"/>
      <c r="GD23" s="170"/>
      <c r="GE23" s="170"/>
      <c r="GF23" s="170"/>
      <c r="GG23" s="170"/>
      <c r="GH23" s="170"/>
      <c r="GI23" s="170"/>
      <c r="GJ23" s="170"/>
      <c r="GK23" s="170"/>
      <c r="GL23" s="170"/>
      <c r="GM23" s="170"/>
      <c r="GN23" s="170"/>
      <c r="GO23" s="170"/>
      <c r="GP23" s="170"/>
      <c r="GQ23" s="170"/>
      <c r="GR23" s="170"/>
      <c r="GS23" s="170"/>
      <c r="GT23" s="170"/>
      <c r="GU23" s="170"/>
      <c r="GV23" s="170"/>
      <c r="GW23" s="170"/>
      <c r="GX23" s="170"/>
      <c r="GY23" s="170"/>
      <c r="GZ23" s="170"/>
      <c r="HA23" s="170"/>
      <c r="HB23" s="170"/>
      <c r="HC23" s="170"/>
      <c r="HD23" s="170"/>
      <c r="HE23" s="170"/>
      <c r="HF23" s="170"/>
      <c r="HG23" s="170"/>
      <c r="HH23" s="170"/>
      <c r="HI23" s="170"/>
      <c r="HJ23" s="170"/>
      <c r="HK23" s="170"/>
      <c r="HL23" s="170"/>
      <c r="HM23" s="170"/>
      <c r="HN23" s="170"/>
      <c r="HO23" s="170"/>
      <c r="HP23" s="170"/>
      <c r="HQ23" s="170"/>
      <c r="HR23" s="170"/>
      <c r="HS23" s="170"/>
      <c r="HT23" s="170"/>
      <c r="HU23" s="170"/>
      <c r="HV23" s="170"/>
      <c r="HW23" s="170"/>
      <c r="HX23" s="170"/>
      <c r="HY23" s="170"/>
      <c r="HZ23" s="170"/>
      <c r="IA23" s="170"/>
      <c r="IB23" s="170"/>
      <c r="IC23" s="170"/>
      <c r="ID23" s="170"/>
      <c r="IE23" s="170"/>
      <c r="IF23" s="170"/>
      <c r="IG23" s="170"/>
      <c r="IH23" s="170"/>
      <c r="II23" s="170"/>
      <c r="IJ23" s="170"/>
      <c r="IK23" s="170"/>
      <c r="IL23" s="170"/>
      <c r="IM23" s="170"/>
      <c r="IN23" s="170"/>
      <c r="IO23" s="170"/>
      <c r="IP23" s="170"/>
      <c r="IQ23" s="170"/>
      <c r="IR23" s="170"/>
      <c r="IS23" s="170"/>
      <c r="IT23" s="170"/>
      <c r="IU23" s="170"/>
      <c r="IV23" s="170"/>
      <c r="IW23" s="170"/>
      <c r="IX23" s="170"/>
      <c r="IY23" s="170"/>
      <c r="IZ23" s="170"/>
      <c r="JA23" s="170"/>
      <c r="JB23" s="170"/>
      <c r="JC23" s="170"/>
      <c r="JD23" s="170"/>
      <c r="JE23" s="170"/>
      <c r="JF23" s="170"/>
      <c r="JG23" s="170"/>
      <c r="JH23" s="170"/>
      <c r="JI23" s="170"/>
      <c r="JJ23" s="170"/>
      <c r="JK23" s="170"/>
      <c r="JL23" s="170"/>
      <c r="JM23" s="170"/>
      <c r="JN23" s="170"/>
      <c r="JO23" s="170"/>
      <c r="JP23" s="170"/>
      <c r="JQ23" s="170"/>
      <c r="JR23" s="170"/>
      <c r="JS23" s="170"/>
      <c r="JT23" s="170"/>
      <c r="JU23" s="170"/>
      <c r="JV23" s="170"/>
      <c r="JW23" s="170"/>
      <c r="JX23" s="170"/>
      <c r="JY23" s="170"/>
      <c r="JZ23" s="170"/>
      <c r="KA23" s="170"/>
      <c r="KB23" s="170"/>
      <c r="KC23" s="170"/>
      <c r="KD23" s="170"/>
      <c r="KE23" s="170"/>
      <c r="KF23" s="170"/>
      <c r="KG23" s="170"/>
      <c r="KH23" s="170"/>
      <c r="KI23" s="170"/>
      <c r="KJ23" s="170"/>
      <c r="KK23" s="170"/>
      <c r="KL23" s="170"/>
      <c r="KM23" s="170"/>
      <c r="KN23" s="170"/>
      <c r="KO23" s="170"/>
      <c r="KP23" s="170"/>
      <c r="KQ23" s="170"/>
      <c r="KR23" s="170"/>
      <c r="KS23" s="170"/>
      <c r="KT23" s="170"/>
      <c r="KU23" s="170"/>
      <c r="KV23" s="170"/>
      <c r="KW23" s="170"/>
      <c r="KX23" s="170"/>
      <c r="KY23" s="170"/>
      <c r="KZ23" s="170"/>
      <c r="LA23" s="170"/>
      <c r="LB23" s="170"/>
      <c r="LC23" s="170"/>
      <c r="LD23" s="170"/>
      <c r="LE23" s="170"/>
      <c r="LF23" s="170"/>
      <c r="LG23" s="170"/>
      <c r="LH23" s="170"/>
      <c r="LI23" s="170"/>
      <c r="LJ23" s="170"/>
      <c r="LK23" s="170"/>
      <c r="LL23" s="170"/>
      <c r="LM23" s="170"/>
      <c r="LN23" s="170"/>
      <c r="LO23" s="170"/>
      <c r="LP23" s="170"/>
      <c r="LQ23" s="170"/>
      <c r="LR23" s="170"/>
      <c r="LS23" s="170"/>
      <c r="LT23" s="170"/>
      <c r="LU23" s="170"/>
      <c r="LV23" s="170"/>
      <c r="LW23" s="170"/>
      <c r="LX23" s="170"/>
      <c r="LY23" s="170"/>
      <c r="LZ23" s="170"/>
      <c r="MA23" s="170"/>
      <c r="MB23" s="170"/>
      <c r="MC23" s="170"/>
      <c r="MD23" s="170"/>
      <c r="ME23" s="170"/>
      <c r="MF23" s="170"/>
      <c r="MG23" s="170"/>
      <c r="MH23" s="170"/>
      <c r="MI23" s="170"/>
      <c r="MJ23" s="170"/>
      <c r="MK23" s="170"/>
      <c r="ML23" s="170"/>
      <c r="MM23" s="170"/>
      <c r="MN23" s="170"/>
      <c r="MO23" s="170"/>
      <c r="MP23" s="170"/>
      <c r="MQ23" s="170"/>
      <c r="MR23" s="170"/>
      <c r="MS23" s="170"/>
      <c r="MT23" s="170"/>
      <c r="MU23" s="170"/>
      <c r="MV23" s="170"/>
      <c r="MW23" s="170"/>
      <c r="MX23" s="170"/>
      <c r="MY23" s="170"/>
      <c r="MZ23" s="170"/>
      <c r="NA23" s="170"/>
      <c r="NB23" s="170"/>
      <c r="NC23" s="170"/>
      <c r="ND23" s="170"/>
      <c r="NE23" s="170"/>
      <c r="NF23" s="170"/>
      <c r="NG23" s="170"/>
      <c r="NH23" s="170"/>
      <c r="NI23" s="170"/>
      <c r="NJ23" s="170"/>
      <c r="NK23" s="170"/>
      <c r="NL23" s="170"/>
      <c r="NM23" s="170"/>
      <c r="NN23" s="170"/>
      <c r="NO23" s="170"/>
      <c r="NP23" s="170"/>
      <c r="NQ23" s="170"/>
      <c r="NR23" s="170"/>
      <c r="NS23" s="170"/>
      <c r="NT23" s="170"/>
      <c r="NU23" s="170"/>
      <c r="NV23" s="170"/>
      <c r="NW23" s="170"/>
      <c r="NX23" s="170"/>
      <c r="NY23" s="170"/>
      <c r="NZ23" s="170"/>
      <c r="OA23" s="170"/>
      <c r="OB23" s="170"/>
      <c r="OC23" s="170"/>
      <c r="OD23" s="170"/>
      <c r="OE23" s="170"/>
      <c r="OF23" s="170"/>
      <c r="OG23" s="170"/>
      <c r="OH23" s="170"/>
      <c r="OI23" s="170"/>
      <c r="OJ23" s="170"/>
      <c r="OK23" s="170"/>
      <c r="OL23" s="170"/>
      <c r="OM23" s="170"/>
      <c r="ON23" s="170"/>
      <c r="OO23" s="170"/>
      <c r="OP23" s="170"/>
      <c r="OQ23" s="170"/>
      <c r="OR23" s="170"/>
      <c r="OS23" s="170"/>
      <c r="OT23" s="170"/>
      <c r="OU23" s="170"/>
      <c r="OV23" s="170"/>
      <c r="OW23" s="170"/>
      <c r="OX23" s="170"/>
      <c r="OY23" s="170"/>
      <c r="OZ23" s="170"/>
      <c r="PA23" s="170"/>
      <c r="PB23" s="170"/>
      <c r="PC23" s="170"/>
      <c r="PD23" s="170"/>
      <c r="PE23" s="170"/>
      <c r="PF23" s="170"/>
      <c r="PG23" s="170"/>
      <c r="PH23" s="170"/>
      <c r="PI23" s="170"/>
      <c r="PJ23" s="170"/>
      <c r="PK23" s="170"/>
      <c r="PL23" s="170"/>
      <c r="PM23" s="170"/>
      <c r="PN23" s="170"/>
      <c r="PO23" s="170"/>
      <c r="PP23" s="170"/>
      <c r="PQ23" s="170"/>
      <c r="PR23" s="170"/>
      <c r="PS23" s="170"/>
      <c r="PT23" s="170"/>
      <c r="PU23" s="170"/>
      <c r="PV23" s="170"/>
      <c r="PW23" s="170"/>
      <c r="PX23" s="170"/>
      <c r="PY23" s="170"/>
      <c r="PZ23" s="170"/>
      <c r="QA23" s="170"/>
      <c r="QB23" s="170"/>
      <c r="QC23" s="170"/>
      <c r="QD23" s="170"/>
      <c r="QE23" s="170"/>
      <c r="QF23" s="170"/>
      <c r="QG23" s="170"/>
      <c r="QH23" s="170"/>
      <c r="QI23" s="170"/>
      <c r="QJ23" s="170"/>
      <c r="QK23" s="170"/>
      <c r="QL23" s="170"/>
      <c r="QM23" s="170"/>
      <c r="QN23" s="170"/>
      <c r="QO23" s="170"/>
      <c r="QP23" s="170"/>
      <c r="QQ23" s="170"/>
      <c r="QR23" s="170"/>
      <c r="QS23" s="170"/>
      <c r="QT23" s="170"/>
      <c r="QU23" s="170"/>
      <c r="QV23" s="170"/>
      <c r="QW23" s="170"/>
      <c r="QX23" s="170"/>
      <c r="QY23" s="170"/>
      <c r="QZ23" s="170"/>
      <c r="RA23" s="170"/>
      <c r="RB23" s="170"/>
      <c r="RC23" s="170"/>
      <c r="RD23" s="170"/>
      <c r="RE23" s="170"/>
      <c r="RF23" s="170"/>
      <c r="RG23" s="170"/>
      <c r="RH23" s="170"/>
      <c r="RI23" s="170"/>
      <c r="RJ23" s="170"/>
      <c r="RK23" s="170"/>
      <c r="RL23" s="170"/>
      <c r="RM23" s="170"/>
      <c r="RN23" s="170"/>
      <c r="RO23" s="170"/>
      <c r="RP23" s="170"/>
      <c r="RQ23" s="170"/>
      <c r="RR23" s="170"/>
      <c r="RS23" s="170"/>
      <c r="RT23" s="170"/>
      <c r="RU23" s="170"/>
      <c r="RV23" s="170"/>
      <c r="RW23" s="170"/>
      <c r="RX23" s="170"/>
      <c r="RY23" s="170"/>
      <c r="RZ23" s="170"/>
      <c r="SA23" s="170"/>
      <c r="SB23" s="170"/>
      <c r="SC23" s="170"/>
      <c r="SD23" s="170"/>
      <c r="SE23" s="170"/>
      <c r="SF23" s="170"/>
      <c r="SG23" s="170"/>
      <c r="SH23" s="170"/>
      <c r="SI23" s="170"/>
      <c r="SJ23" s="170"/>
      <c r="SK23" s="170"/>
      <c r="SL23" s="170"/>
      <c r="SM23" s="170"/>
      <c r="SN23" s="170"/>
      <c r="SO23" s="170"/>
      <c r="SP23" s="170"/>
      <c r="SQ23" s="170"/>
      <c r="SR23" s="170"/>
      <c r="SS23" s="170"/>
      <c r="ST23" s="170"/>
      <c r="SU23" s="170"/>
      <c r="SV23" s="170"/>
      <c r="SW23" s="170"/>
      <c r="SX23" s="170"/>
      <c r="SY23" s="170"/>
      <c r="SZ23" s="170"/>
      <c r="TA23" s="170"/>
      <c r="TB23" s="170"/>
      <c r="TC23" s="170"/>
      <c r="TD23" s="170"/>
      <c r="TE23" s="170"/>
      <c r="TF23" s="170"/>
      <c r="TG23" s="170"/>
      <c r="TH23" s="170"/>
      <c r="TI23" s="170"/>
      <c r="TJ23" s="170"/>
      <c r="TK23" s="170"/>
      <c r="TL23" s="170"/>
      <c r="TM23" s="170"/>
      <c r="TN23" s="170"/>
      <c r="TO23" s="170"/>
      <c r="TP23" s="170"/>
      <c r="TQ23" s="170"/>
      <c r="TR23" s="170"/>
      <c r="TS23" s="170"/>
      <c r="TT23" s="170"/>
      <c r="TU23" s="170"/>
      <c r="TV23" s="170"/>
      <c r="TW23" s="170"/>
      <c r="TX23" s="170"/>
      <c r="TY23" s="170"/>
      <c r="TZ23" s="170"/>
      <c r="UA23" s="170"/>
      <c r="UB23" s="170"/>
      <c r="UC23" s="170"/>
      <c r="UD23" s="170"/>
      <c r="UE23" s="170"/>
      <c r="UF23" s="170"/>
      <c r="UG23" s="170"/>
      <c r="UH23" s="170"/>
      <c r="UI23" s="170"/>
      <c r="UJ23" s="170"/>
      <c r="UK23" s="170"/>
      <c r="UL23" s="170"/>
      <c r="UM23" s="170"/>
      <c r="UN23" s="170"/>
      <c r="UO23" s="170"/>
      <c r="UP23" s="170"/>
      <c r="UQ23" s="170"/>
      <c r="UR23" s="170"/>
      <c r="US23" s="170"/>
      <c r="UT23" s="170"/>
      <c r="UU23" s="170"/>
      <c r="UV23" s="170"/>
      <c r="UW23" s="170"/>
      <c r="UX23" s="170"/>
      <c r="UY23" s="170"/>
      <c r="UZ23" s="170"/>
      <c r="VA23" s="170"/>
      <c r="VB23" s="170"/>
      <c r="VC23" s="170"/>
      <c r="VD23" s="170"/>
      <c r="VE23" s="170"/>
      <c r="VF23" s="170"/>
      <c r="VG23" s="170"/>
      <c r="VH23" s="170"/>
      <c r="VI23" s="170"/>
      <c r="VJ23" s="170"/>
      <c r="VK23" s="170"/>
      <c r="VL23" s="170"/>
      <c r="VM23" s="170"/>
      <c r="VN23" s="170"/>
      <c r="VO23" s="170"/>
      <c r="VP23" s="170"/>
      <c r="VQ23" s="170"/>
      <c r="VR23" s="170"/>
      <c r="VS23" s="170"/>
      <c r="VT23" s="170"/>
      <c r="VU23" s="170"/>
      <c r="VV23" s="170"/>
      <c r="VW23" s="170"/>
      <c r="VX23" s="170"/>
      <c r="VY23" s="170"/>
      <c r="VZ23" s="170"/>
      <c r="WA23" s="170"/>
      <c r="WB23" s="170"/>
      <c r="WC23" s="170"/>
      <c r="WD23" s="170"/>
      <c r="WE23" s="170"/>
      <c r="WF23" s="170"/>
      <c r="WG23" s="170"/>
      <c r="WH23" s="170"/>
      <c r="WI23" s="170"/>
      <c r="WJ23" s="170"/>
      <c r="WK23" s="170"/>
      <c r="WL23" s="170"/>
      <c r="WM23" s="170"/>
      <c r="WN23" s="170"/>
      <c r="WO23" s="170"/>
      <c r="WP23" s="170"/>
      <c r="WQ23" s="170"/>
      <c r="WR23" s="170"/>
      <c r="WS23" s="170"/>
      <c r="WT23" s="170"/>
      <c r="WU23" s="170"/>
      <c r="WV23" s="170"/>
      <c r="WW23" s="170"/>
      <c r="WX23" s="170"/>
      <c r="WY23" s="170"/>
      <c r="WZ23" s="170"/>
      <c r="XA23" s="170"/>
      <c r="XB23" s="170"/>
      <c r="XC23" s="170"/>
      <c r="XD23" s="170"/>
      <c r="XE23" s="170"/>
      <c r="XF23" s="170"/>
      <c r="XG23" s="170"/>
      <c r="XH23" s="170"/>
      <c r="XI23" s="170"/>
      <c r="XJ23" s="170"/>
      <c r="XK23" s="170"/>
      <c r="XL23" s="170"/>
      <c r="XM23" s="170"/>
      <c r="XN23" s="170"/>
      <c r="XO23" s="170"/>
      <c r="XP23" s="170"/>
      <c r="XQ23" s="170"/>
      <c r="XR23" s="170"/>
      <c r="XS23" s="170"/>
      <c r="XT23" s="170"/>
      <c r="XU23" s="170"/>
      <c r="XV23" s="170"/>
      <c r="XW23" s="170"/>
      <c r="XX23" s="170"/>
      <c r="XY23" s="170"/>
      <c r="XZ23" s="170"/>
      <c r="YA23" s="170"/>
      <c r="YB23" s="170"/>
      <c r="YC23" s="170"/>
      <c r="YD23" s="170"/>
      <c r="YE23" s="170"/>
      <c r="YF23" s="170"/>
      <c r="YG23" s="170"/>
      <c r="YH23" s="170"/>
      <c r="YI23" s="170"/>
      <c r="YJ23" s="170"/>
      <c r="YK23" s="170"/>
      <c r="YL23" s="170"/>
      <c r="YM23" s="170"/>
      <c r="YN23" s="170"/>
      <c r="YO23" s="170"/>
      <c r="YP23" s="170"/>
      <c r="YQ23" s="170"/>
      <c r="YR23" s="170"/>
      <c r="YS23" s="170"/>
      <c r="YT23" s="170"/>
      <c r="YU23" s="170"/>
      <c r="YV23" s="170"/>
      <c r="YW23" s="170"/>
      <c r="YX23" s="170"/>
      <c r="YY23" s="170"/>
      <c r="YZ23" s="170"/>
      <c r="ZA23" s="170"/>
      <c r="ZB23" s="170"/>
      <c r="ZC23" s="170"/>
      <c r="ZD23" s="170"/>
      <c r="ZE23" s="170"/>
      <c r="ZF23" s="170"/>
      <c r="ZG23" s="170"/>
      <c r="ZH23" s="170"/>
      <c r="ZI23" s="170"/>
      <c r="ZJ23" s="170"/>
      <c r="ZK23" s="170"/>
      <c r="ZL23" s="170"/>
      <c r="ZM23" s="170"/>
      <c r="ZN23" s="170"/>
      <c r="ZO23" s="170"/>
      <c r="ZP23" s="170"/>
      <c r="ZQ23" s="170"/>
      <c r="ZR23" s="170"/>
      <c r="ZS23" s="170"/>
      <c r="ZT23" s="170"/>
      <c r="ZU23" s="170"/>
      <c r="ZV23" s="170"/>
      <c r="ZW23" s="170"/>
      <c r="ZX23" s="170"/>
      <c r="ZY23" s="170"/>
      <c r="ZZ23" s="170"/>
      <c r="AAA23" s="170"/>
      <c r="AAB23" s="170"/>
      <c r="AAC23" s="170"/>
      <c r="AAD23" s="170"/>
      <c r="AAE23" s="170"/>
      <c r="AAF23" s="170"/>
      <c r="AAG23" s="170"/>
      <c r="AAH23" s="170"/>
      <c r="AAI23" s="170"/>
      <c r="AAJ23" s="170"/>
      <c r="AAK23" s="170"/>
      <c r="AAL23" s="170"/>
      <c r="AAM23" s="170"/>
      <c r="AAN23" s="170"/>
      <c r="AAO23" s="170"/>
      <c r="AAP23" s="170"/>
      <c r="AAQ23" s="170"/>
      <c r="AAR23" s="170"/>
      <c r="AAS23" s="170"/>
      <c r="AAT23" s="170"/>
      <c r="AAU23" s="170"/>
      <c r="AAV23" s="170"/>
      <c r="AAW23" s="170"/>
      <c r="AAX23" s="170"/>
      <c r="AAY23" s="170"/>
      <c r="AAZ23" s="170"/>
      <c r="ABA23" s="170"/>
      <c r="ABB23" s="170"/>
      <c r="ABC23" s="170"/>
      <c r="ABD23" s="170"/>
      <c r="ABE23" s="170"/>
      <c r="ABF23" s="170"/>
      <c r="ABG23" s="170"/>
      <c r="ABH23" s="170"/>
      <c r="ABI23" s="170"/>
      <c r="ABJ23" s="170"/>
      <c r="ABK23" s="170"/>
      <c r="ABL23" s="170"/>
      <c r="ABM23" s="170"/>
      <c r="ABN23" s="170"/>
      <c r="ABO23" s="170"/>
      <c r="ABP23" s="170"/>
      <c r="ABQ23" s="170"/>
      <c r="ABR23" s="170"/>
      <c r="ABS23" s="170"/>
      <c r="ABT23" s="170"/>
      <c r="ABU23" s="170"/>
      <c r="ABV23" s="170"/>
      <c r="ABW23" s="170"/>
      <c r="ABX23" s="170"/>
      <c r="ABY23" s="170"/>
      <c r="ABZ23" s="170"/>
      <c r="ACA23" s="170"/>
      <c r="ACB23" s="170"/>
      <c r="ACC23" s="170"/>
      <c r="ACD23" s="170"/>
      <c r="ACE23" s="170"/>
      <c r="ACF23" s="170"/>
      <c r="ACG23" s="170"/>
      <c r="ACH23" s="170"/>
      <c r="ACI23" s="170"/>
      <c r="ACJ23" s="170"/>
      <c r="ACK23" s="170"/>
      <c r="ACL23" s="170"/>
      <c r="ACM23" s="170"/>
      <c r="ACN23" s="170"/>
      <c r="ACO23" s="170"/>
      <c r="ACP23" s="170"/>
      <c r="ACQ23" s="170"/>
      <c r="ACR23" s="170"/>
      <c r="ACS23" s="170"/>
      <c r="ACT23" s="170"/>
      <c r="ACU23" s="170"/>
      <c r="ACV23" s="170"/>
      <c r="ACW23" s="170"/>
      <c r="ACX23" s="170"/>
      <c r="ACY23" s="170"/>
      <c r="ACZ23" s="170"/>
      <c r="ADA23" s="170"/>
      <c r="ADB23" s="170"/>
      <c r="ADC23" s="170"/>
      <c r="ADD23" s="170"/>
      <c r="ADE23" s="170"/>
      <c r="ADF23" s="170"/>
      <c r="ADG23" s="170"/>
      <c r="ADH23" s="170"/>
      <c r="ADI23" s="170"/>
      <c r="ADJ23" s="170"/>
      <c r="ADK23" s="170"/>
      <c r="ADL23" s="170"/>
      <c r="ADM23" s="170"/>
      <c r="ADN23" s="170"/>
      <c r="ADO23" s="170"/>
      <c r="ADP23" s="170"/>
      <c r="ADQ23" s="170"/>
      <c r="ADR23" s="170"/>
      <c r="ADS23" s="170"/>
      <c r="ADT23" s="170"/>
      <c r="ADU23" s="170"/>
      <c r="ADV23" s="170"/>
      <c r="ADW23" s="170"/>
      <c r="ADX23" s="170"/>
      <c r="ADY23" s="170"/>
      <c r="ADZ23" s="170"/>
      <c r="AEA23" s="170"/>
      <c r="AEB23" s="170"/>
      <c r="AEC23" s="170"/>
      <c r="AED23" s="170"/>
      <c r="AEE23" s="170"/>
      <c r="AEF23" s="170"/>
      <c r="AEG23" s="170"/>
      <c r="AEH23" s="170"/>
      <c r="AEI23" s="170"/>
      <c r="AEJ23" s="170"/>
      <c r="AEK23" s="170"/>
      <c r="AEL23" s="170"/>
      <c r="AEM23" s="170"/>
      <c r="AEN23" s="170"/>
      <c r="AEO23" s="170"/>
      <c r="AEP23" s="170"/>
      <c r="AEQ23" s="170"/>
      <c r="AER23" s="170"/>
      <c r="AES23" s="170"/>
      <c r="AET23" s="170"/>
      <c r="AEU23" s="170"/>
      <c r="AEV23" s="170"/>
      <c r="AEW23" s="170"/>
      <c r="AEX23" s="170"/>
      <c r="AEY23" s="170"/>
      <c r="AEZ23" s="170"/>
      <c r="AFA23" s="170"/>
      <c r="AFB23" s="170"/>
      <c r="AFC23" s="170"/>
      <c r="AFD23" s="170"/>
      <c r="AFE23" s="170"/>
      <c r="AFF23" s="170"/>
      <c r="AFG23" s="170"/>
      <c r="AFH23" s="170"/>
      <c r="AFI23" s="170"/>
      <c r="AFJ23" s="170"/>
      <c r="AFK23" s="170"/>
      <c r="AFL23" s="170"/>
      <c r="AFM23" s="170"/>
      <c r="AFN23" s="170"/>
      <c r="AFO23" s="170"/>
      <c r="AFP23" s="170"/>
      <c r="AFQ23" s="170"/>
      <c r="AFR23" s="170"/>
      <c r="AFS23" s="170"/>
      <c r="AFT23" s="170"/>
      <c r="AFU23" s="170"/>
      <c r="AFV23" s="170"/>
      <c r="AFW23" s="170"/>
      <c r="AFX23" s="170"/>
      <c r="AFY23" s="170"/>
      <c r="AFZ23" s="170"/>
      <c r="AGA23" s="170"/>
      <c r="AGB23" s="170"/>
      <c r="AGC23" s="170"/>
      <c r="AGD23" s="170"/>
      <c r="AGE23" s="170"/>
      <c r="AGF23" s="170"/>
      <c r="AGG23" s="170"/>
      <c r="AGH23" s="170"/>
      <c r="AGI23" s="170"/>
      <c r="AGJ23" s="170"/>
      <c r="AGK23" s="170"/>
      <c r="AGL23" s="170"/>
      <c r="AGM23" s="170"/>
      <c r="AGN23" s="170"/>
      <c r="AGO23" s="170"/>
      <c r="AGP23" s="170"/>
      <c r="AGQ23" s="170"/>
      <c r="AGR23" s="170"/>
      <c r="AGS23" s="170"/>
      <c r="AGT23" s="170"/>
      <c r="AGU23" s="170"/>
      <c r="AGV23" s="170"/>
      <c r="AGW23" s="170"/>
      <c r="AGX23" s="170"/>
      <c r="AGY23" s="170"/>
      <c r="AGZ23" s="170"/>
      <c r="AHA23" s="170"/>
      <c r="AHB23" s="170"/>
      <c r="AHC23" s="170"/>
      <c r="AHD23" s="170"/>
      <c r="AHE23" s="170"/>
      <c r="AHF23" s="170"/>
      <c r="AHG23" s="170"/>
      <c r="AHH23" s="170"/>
      <c r="AHI23" s="170"/>
      <c r="AHJ23" s="170"/>
      <c r="AHK23" s="170"/>
      <c r="AHL23" s="170"/>
      <c r="AHM23" s="170"/>
      <c r="AHN23" s="170"/>
      <c r="AHO23" s="170"/>
      <c r="AHP23" s="170"/>
      <c r="AHQ23" s="170"/>
      <c r="AHR23" s="170"/>
      <c r="AHS23" s="170"/>
      <c r="AHT23" s="170"/>
      <c r="AHU23" s="170"/>
      <c r="AHV23" s="170"/>
      <c r="AHW23" s="170"/>
      <c r="AHX23" s="170"/>
      <c r="AHY23" s="170"/>
      <c r="AHZ23" s="170"/>
      <c r="AIA23" s="170"/>
      <c r="AIB23" s="170"/>
      <c r="AIC23" s="170"/>
      <c r="AID23" s="170"/>
      <c r="AIE23" s="170"/>
      <c r="AIF23" s="170"/>
      <c r="AIG23" s="170"/>
      <c r="AIH23" s="170"/>
      <c r="AII23" s="170"/>
      <c r="AIJ23" s="170"/>
      <c r="AIK23" s="170"/>
      <c r="AIL23" s="170"/>
      <c r="AIM23" s="170"/>
      <c r="AIN23" s="170"/>
      <c r="AIO23" s="170"/>
      <c r="AIP23" s="170"/>
      <c r="AIQ23" s="170"/>
      <c r="AIR23" s="170"/>
      <c r="AIS23" s="170"/>
      <c r="AIT23" s="170"/>
      <c r="AIU23" s="170"/>
      <c r="AIV23" s="170"/>
      <c r="AIW23" s="170"/>
      <c r="AIX23" s="170"/>
      <c r="AIY23" s="170"/>
      <c r="AIZ23" s="170"/>
      <c r="AJA23" s="170"/>
      <c r="AJB23" s="170"/>
      <c r="AJC23" s="170"/>
      <c r="AJD23" s="170"/>
      <c r="AJE23" s="170"/>
      <c r="AJF23" s="170"/>
      <c r="AJG23" s="170"/>
      <c r="AJH23" s="170"/>
      <c r="AJI23" s="170"/>
      <c r="AJJ23" s="170"/>
      <c r="AJK23" s="170"/>
      <c r="AJL23" s="170"/>
      <c r="AJM23" s="170"/>
      <c r="AJN23" s="170"/>
      <c r="AJO23" s="170"/>
      <c r="AJP23" s="170"/>
      <c r="AJQ23" s="170"/>
      <c r="AJR23" s="170"/>
      <c r="AJS23" s="170"/>
      <c r="AJT23" s="170"/>
      <c r="AJU23" s="170"/>
      <c r="AJV23" s="170"/>
      <c r="AJW23" s="170"/>
      <c r="AJX23" s="170"/>
      <c r="AJY23" s="170"/>
      <c r="AJZ23" s="170"/>
      <c r="AKA23" s="170"/>
      <c r="AKB23" s="170"/>
      <c r="AKC23" s="170"/>
      <c r="AKD23" s="170"/>
      <c r="AKE23" s="170"/>
      <c r="AKF23" s="170"/>
      <c r="AKG23" s="170"/>
      <c r="AKH23" s="170"/>
      <c r="AKI23" s="170"/>
      <c r="AKJ23" s="170"/>
      <c r="AKK23" s="170"/>
      <c r="AKL23" s="170"/>
      <c r="AKM23" s="170"/>
      <c r="AKN23" s="170"/>
      <c r="AKO23" s="170"/>
      <c r="AKP23" s="170"/>
      <c r="AKQ23" s="170"/>
      <c r="AKR23" s="170"/>
      <c r="AKS23" s="170"/>
      <c r="AKT23" s="170"/>
      <c r="AKU23" s="170"/>
      <c r="AKV23" s="170"/>
      <c r="AKW23" s="170"/>
      <c r="AKX23" s="170"/>
      <c r="AKY23" s="170"/>
      <c r="AKZ23" s="170"/>
      <c r="ALA23" s="170"/>
      <c r="ALB23" s="170"/>
      <c r="ALC23" s="170"/>
      <c r="ALD23" s="170"/>
      <c r="ALE23" s="170"/>
      <c r="ALF23" s="170"/>
      <c r="ALG23" s="170"/>
      <c r="ALH23" s="170"/>
      <c r="ALI23" s="170"/>
      <c r="ALJ23" s="170"/>
      <c r="ALK23" s="170"/>
      <c r="ALL23" s="170"/>
      <c r="ALM23" s="170"/>
      <c r="ALN23" s="170"/>
      <c r="ALO23" s="170"/>
      <c r="ALP23" s="170"/>
      <c r="ALQ23" s="170"/>
      <c r="ALR23" s="170"/>
      <c r="ALS23" s="170"/>
      <c r="ALT23" s="170"/>
      <c r="ALU23" s="170"/>
      <c r="ALV23" s="170"/>
      <c r="ALW23" s="170"/>
      <c r="ALX23" s="170"/>
      <c r="ALY23" s="170"/>
      <c r="ALZ23" s="170"/>
      <c r="AMA23" s="170"/>
      <c r="AMB23" s="170"/>
      <c r="AMC23" s="170"/>
      <c r="AMD23" s="170"/>
      <c r="AME23" s="170"/>
      <c r="AMF23" s="170"/>
      <c r="AMG23" s="170"/>
      <c r="AMH23" s="170"/>
      <c r="AMI23" s="170"/>
      <c r="AMJ23" s="170"/>
      <c r="AMK23" s="170"/>
      <c r="AML23" s="170"/>
      <c r="AMM23" s="170"/>
      <c r="AMN23" s="170"/>
      <c r="AMO23" s="170"/>
      <c r="AMP23" s="170"/>
      <c r="AMQ23" s="170"/>
      <c r="AMR23" s="170"/>
      <c r="AMS23" s="170"/>
      <c r="AMT23" s="170"/>
      <c r="AMU23" s="170"/>
      <c r="AMV23" s="170"/>
      <c r="AMW23" s="170"/>
      <c r="AMX23" s="170"/>
      <c r="AMY23" s="170"/>
      <c r="AMZ23" s="170"/>
      <c r="ANA23" s="170"/>
      <c r="ANB23" s="170"/>
      <c r="ANC23" s="170"/>
      <c r="AND23" s="170"/>
      <c r="ANE23" s="170"/>
      <c r="ANF23" s="170"/>
      <c r="ANG23" s="170"/>
      <c r="ANH23" s="170"/>
      <c r="ANI23" s="170"/>
      <c r="ANJ23" s="170"/>
      <c r="ANK23" s="170"/>
      <c r="ANL23" s="170"/>
      <c r="ANM23" s="170"/>
      <c r="ANN23" s="170"/>
      <c r="ANO23" s="170"/>
      <c r="ANP23" s="170"/>
      <c r="ANQ23" s="170"/>
      <c r="ANR23" s="170"/>
      <c r="ANS23" s="170"/>
      <c r="ANT23" s="170"/>
      <c r="ANU23" s="170"/>
      <c r="ANV23" s="170"/>
      <c r="ANW23" s="170"/>
      <c r="ANX23" s="170"/>
      <c r="ANY23" s="170"/>
      <c r="ANZ23" s="170"/>
      <c r="AOA23" s="170"/>
      <c r="AOB23" s="170"/>
      <c r="AOC23" s="170"/>
      <c r="AOD23" s="170"/>
      <c r="AOE23" s="170"/>
      <c r="AOF23" s="170"/>
      <c r="AOG23" s="170"/>
      <c r="AOH23" s="170"/>
      <c r="AOI23" s="170"/>
      <c r="AOJ23" s="170"/>
      <c r="AOK23" s="170"/>
      <c r="AOL23" s="170"/>
      <c r="AOM23" s="170"/>
      <c r="AON23" s="170"/>
      <c r="AOO23" s="170"/>
      <c r="AOP23" s="170"/>
      <c r="AOQ23" s="170"/>
      <c r="AOR23" s="170"/>
      <c r="AOS23" s="170"/>
      <c r="AOT23" s="170"/>
      <c r="AOU23" s="170"/>
      <c r="AOV23" s="170"/>
      <c r="AOW23" s="170"/>
      <c r="AOX23" s="170"/>
      <c r="AOY23" s="170"/>
      <c r="AOZ23" s="170"/>
      <c r="APA23" s="170"/>
      <c r="APB23" s="170"/>
      <c r="APC23" s="170"/>
      <c r="APD23" s="170"/>
      <c r="APE23" s="170"/>
      <c r="APF23" s="170"/>
      <c r="APG23" s="170"/>
      <c r="APH23" s="170"/>
      <c r="API23" s="170"/>
      <c r="APJ23" s="170"/>
      <c r="APK23" s="170"/>
      <c r="APL23" s="170"/>
      <c r="APM23" s="170"/>
      <c r="APN23" s="170"/>
      <c r="APO23" s="170"/>
      <c r="APP23" s="170"/>
      <c r="APQ23" s="170"/>
      <c r="APR23" s="170"/>
      <c r="APS23" s="170"/>
      <c r="APT23" s="170"/>
      <c r="APU23" s="170"/>
      <c r="APV23" s="170"/>
      <c r="APW23" s="170"/>
      <c r="APX23" s="170"/>
      <c r="APY23" s="170"/>
      <c r="APZ23" s="170"/>
      <c r="AQA23" s="170"/>
      <c r="AQB23" s="170"/>
      <c r="AQC23" s="170"/>
      <c r="AQD23" s="170"/>
      <c r="AQE23" s="170"/>
      <c r="AQF23" s="170"/>
      <c r="AQG23" s="170"/>
      <c r="AQH23" s="170"/>
      <c r="AQI23" s="170"/>
      <c r="AQJ23" s="170"/>
      <c r="AQK23" s="170"/>
      <c r="AQL23" s="170"/>
      <c r="AQM23" s="170"/>
      <c r="AQN23" s="170"/>
      <c r="AQO23" s="170"/>
      <c r="AQP23" s="170"/>
      <c r="AQQ23" s="170"/>
      <c r="AQR23" s="170"/>
      <c r="AQS23" s="170"/>
      <c r="AQT23" s="170"/>
      <c r="AQU23" s="170"/>
      <c r="AQV23" s="170"/>
      <c r="AQW23" s="170"/>
      <c r="AQX23" s="170"/>
      <c r="AQY23" s="170"/>
      <c r="AQZ23" s="170"/>
      <c r="ARA23" s="170"/>
      <c r="ARB23" s="170"/>
      <c r="ARC23" s="170"/>
      <c r="ARD23" s="170"/>
      <c r="ARE23" s="170"/>
      <c r="ARF23" s="170"/>
      <c r="ARG23" s="170"/>
      <c r="ARH23" s="170"/>
      <c r="ARI23" s="170"/>
      <c r="ARJ23" s="170"/>
      <c r="ARK23" s="170"/>
      <c r="ARL23" s="170"/>
      <c r="ARM23" s="170"/>
      <c r="ARN23" s="170"/>
      <c r="ARO23" s="170"/>
      <c r="ARP23" s="170"/>
      <c r="ARQ23" s="170"/>
      <c r="ARR23" s="170"/>
      <c r="ARS23" s="170"/>
      <c r="ART23" s="170"/>
      <c r="ARU23" s="170"/>
      <c r="ARV23" s="170"/>
      <c r="ARW23" s="170"/>
      <c r="ARX23" s="170"/>
      <c r="ARY23" s="170"/>
      <c r="ARZ23" s="170"/>
      <c r="ASA23" s="170"/>
      <c r="ASB23" s="170"/>
      <c r="ASC23" s="170"/>
      <c r="ASD23" s="170"/>
      <c r="ASE23" s="170"/>
      <c r="ASF23" s="170"/>
      <c r="ASG23" s="170"/>
      <c r="ASH23" s="170"/>
      <c r="ASI23" s="170"/>
      <c r="ASJ23" s="170"/>
      <c r="ASK23" s="170"/>
      <c r="ASL23" s="170"/>
      <c r="ASM23" s="170"/>
      <c r="ASN23" s="170"/>
      <c r="ASO23" s="170"/>
      <c r="ASP23" s="170"/>
      <c r="ASQ23" s="170"/>
      <c r="ASR23" s="170"/>
      <c r="ASS23" s="170"/>
      <c r="AST23" s="170"/>
      <c r="ASU23" s="170"/>
      <c r="ASV23" s="170"/>
      <c r="ASW23" s="170"/>
      <c r="ASX23" s="170"/>
      <c r="ASY23" s="170"/>
      <c r="ASZ23" s="170"/>
    </row>
    <row r="24" spans="1:1196" s="145" customFormat="1" ht="35" customHeight="1">
      <c r="A24" s="430"/>
      <c r="B24" s="431" t="s">
        <v>136</v>
      </c>
      <c r="C24" s="424"/>
      <c r="D24" s="425"/>
      <c r="E24" s="426"/>
      <c r="F24" s="427"/>
      <c r="G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170"/>
      <c r="CO24" s="170"/>
      <c r="CP24" s="170"/>
      <c r="CQ24" s="170"/>
      <c r="CR24" s="170"/>
      <c r="CS24" s="170"/>
      <c r="CT24" s="170"/>
      <c r="CU24" s="170"/>
      <c r="CV24" s="170"/>
      <c r="CW24" s="170"/>
      <c r="CX24" s="170"/>
      <c r="CY24" s="170"/>
      <c r="CZ24" s="170"/>
      <c r="DA24" s="170"/>
      <c r="DB24" s="170"/>
      <c r="DC24" s="170"/>
      <c r="DD24" s="170"/>
      <c r="DE24" s="170"/>
      <c r="DF24" s="170"/>
      <c r="DG24" s="170"/>
      <c r="DH24" s="170"/>
      <c r="DI24" s="170"/>
      <c r="DJ24" s="170"/>
      <c r="DK24" s="170"/>
      <c r="DL24" s="170"/>
      <c r="DM24" s="170"/>
      <c r="DN24" s="170"/>
      <c r="DO24" s="170"/>
      <c r="DP24" s="170"/>
      <c r="DQ24" s="170"/>
      <c r="DR24" s="170"/>
      <c r="DS24" s="170"/>
      <c r="DT24" s="170"/>
      <c r="DU24" s="170"/>
      <c r="DV24" s="170"/>
      <c r="DW24" s="170"/>
      <c r="DX24" s="170"/>
      <c r="DY24" s="170"/>
      <c r="DZ24" s="170"/>
      <c r="EA24" s="170"/>
      <c r="EB24" s="170"/>
      <c r="EC24" s="170"/>
      <c r="ED24" s="170"/>
      <c r="EE24" s="170"/>
      <c r="EF24" s="170"/>
      <c r="EG24" s="170"/>
      <c r="EH24" s="170"/>
      <c r="EI24" s="170"/>
      <c r="EJ24" s="170"/>
      <c r="EK24" s="170"/>
      <c r="EL24" s="170"/>
      <c r="EM24" s="170"/>
      <c r="EN24" s="170"/>
      <c r="EO24" s="170"/>
      <c r="EP24" s="170"/>
      <c r="EQ24" s="170"/>
      <c r="ER24" s="170"/>
      <c r="ES24" s="170"/>
      <c r="ET24" s="170"/>
      <c r="EU24" s="170"/>
      <c r="EV24" s="170"/>
      <c r="EW24" s="170"/>
      <c r="EX24" s="170"/>
      <c r="EY24" s="170"/>
      <c r="EZ24" s="170"/>
      <c r="FA24" s="170"/>
      <c r="FB24" s="170"/>
      <c r="FC24" s="170"/>
      <c r="FD24" s="170"/>
      <c r="FE24" s="170"/>
      <c r="FF24" s="170"/>
      <c r="FG24" s="170"/>
      <c r="FH24" s="170"/>
      <c r="FI24" s="170"/>
      <c r="FJ24" s="170"/>
      <c r="FK24" s="170"/>
      <c r="FL24" s="170"/>
      <c r="FM24" s="170"/>
      <c r="FN24" s="170"/>
      <c r="FO24" s="170"/>
      <c r="FP24" s="170"/>
      <c r="FQ24" s="170"/>
      <c r="FR24" s="170"/>
      <c r="FS24" s="170"/>
      <c r="FT24" s="170"/>
      <c r="FU24" s="170"/>
      <c r="FV24" s="170"/>
      <c r="FW24" s="170"/>
      <c r="FX24" s="170"/>
      <c r="FY24" s="170"/>
      <c r="FZ24" s="170"/>
      <c r="GA24" s="170"/>
      <c r="GB24" s="170"/>
      <c r="GC24" s="170"/>
      <c r="GD24" s="170"/>
      <c r="GE24" s="170"/>
      <c r="GF24" s="170"/>
      <c r="GG24" s="170"/>
      <c r="GH24" s="170"/>
      <c r="GI24" s="170"/>
      <c r="GJ24" s="170"/>
      <c r="GK24" s="170"/>
      <c r="GL24" s="170"/>
      <c r="GM24" s="170"/>
      <c r="GN24" s="170"/>
      <c r="GO24" s="170"/>
      <c r="GP24" s="170"/>
      <c r="GQ24" s="170"/>
      <c r="GR24" s="170"/>
      <c r="GS24" s="170"/>
      <c r="GT24" s="170"/>
      <c r="GU24" s="170"/>
      <c r="GV24" s="170"/>
      <c r="GW24" s="170"/>
      <c r="GX24" s="170"/>
      <c r="GY24" s="170"/>
      <c r="GZ24" s="170"/>
      <c r="HA24" s="170"/>
      <c r="HB24" s="170"/>
      <c r="HC24" s="170"/>
      <c r="HD24" s="170"/>
      <c r="HE24" s="170"/>
      <c r="HF24" s="170"/>
      <c r="HG24" s="170"/>
      <c r="HH24" s="170"/>
      <c r="HI24" s="170"/>
      <c r="HJ24" s="170"/>
      <c r="HK24" s="170"/>
      <c r="HL24" s="170"/>
      <c r="HM24" s="170"/>
      <c r="HN24" s="170"/>
      <c r="HO24" s="170"/>
      <c r="HP24" s="170"/>
      <c r="HQ24" s="170"/>
      <c r="HR24" s="170"/>
      <c r="HS24" s="170"/>
      <c r="HT24" s="170"/>
      <c r="HU24" s="170"/>
      <c r="HV24" s="170"/>
      <c r="HW24" s="170"/>
      <c r="HX24" s="170"/>
      <c r="HY24" s="170"/>
      <c r="HZ24" s="170"/>
      <c r="IA24" s="170"/>
      <c r="IB24" s="170"/>
      <c r="IC24" s="170"/>
      <c r="ID24" s="170"/>
      <c r="IE24" s="170"/>
      <c r="IF24" s="170"/>
      <c r="IG24" s="170"/>
      <c r="IH24" s="170"/>
      <c r="II24" s="170"/>
      <c r="IJ24" s="170"/>
      <c r="IK24" s="170"/>
      <c r="IL24" s="170"/>
      <c r="IM24" s="170"/>
      <c r="IN24" s="170"/>
      <c r="IO24" s="170"/>
      <c r="IP24" s="170"/>
      <c r="IQ24" s="170"/>
      <c r="IR24" s="170"/>
      <c r="IS24" s="170"/>
      <c r="IT24" s="170"/>
      <c r="IU24" s="170"/>
      <c r="IV24" s="170"/>
      <c r="IW24" s="170"/>
      <c r="IX24" s="170"/>
      <c r="IY24" s="170"/>
      <c r="IZ24" s="170"/>
      <c r="JA24" s="170"/>
      <c r="JB24" s="170"/>
      <c r="JC24" s="170"/>
      <c r="JD24" s="170"/>
      <c r="JE24" s="170"/>
      <c r="JF24" s="170"/>
      <c r="JG24" s="170"/>
      <c r="JH24" s="170"/>
      <c r="JI24" s="170"/>
      <c r="JJ24" s="170"/>
      <c r="JK24" s="170"/>
      <c r="JL24" s="170"/>
      <c r="JM24" s="170"/>
      <c r="JN24" s="170"/>
      <c r="JO24" s="170"/>
      <c r="JP24" s="170"/>
      <c r="JQ24" s="170"/>
      <c r="JR24" s="170"/>
      <c r="JS24" s="170"/>
      <c r="JT24" s="170"/>
      <c r="JU24" s="170"/>
      <c r="JV24" s="170"/>
      <c r="JW24" s="170"/>
      <c r="JX24" s="170"/>
      <c r="JY24" s="170"/>
      <c r="JZ24" s="170"/>
      <c r="KA24" s="170"/>
      <c r="KB24" s="170"/>
      <c r="KC24" s="170"/>
      <c r="KD24" s="170"/>
      <c r="KE24" s="170"/>
      <c r="KF24" s="170"/>
      <c r="KG24" s="170"/>
      <c r="KH24" s="170"/>
      <c r="KI24" s="170"/>
      <c r="KJ24" s="170"/>
      <c r="KK24" s="170"/>
      <c r="KL24" s="170"/>
      <c r="KM24" s="170"/>
      <c r="KN24" s="170"/>
      <c r="KO24" s="170"/>
      <c r="KP24" s="170"/>
      <c r="KQ24" s="170"/>
      <c r="KR24" s="170"/>
      <c r="KS24" s="170"/>
      <c r="KT24" s="170"/>
      <c r="KU24" s="170"/>
      <c r="KV24" s="170"/>
      <c r="KW24" s="170"/>
      <c r="KX24" s="170"/>
      <c r="KY24" s="170"/>
      <c r="KZ24" s="170"/>
      <c r="LA24" s="170"/>
      <c r="LB24" s="170"/>
      <c r="LC24" s="170"/>
      <c r="LD24" s="170"/>
      <c r="LE24" s="170"/>
      <c r="LF24" s="170"/>
      <c r="LG24" s="170"/>
      <c r="LH24" s="170"/>
      <c r="LI24" s="170"/>
      <c r="LJ24" s="170"/>
      <c r="LK24" s="170"/>
      <c r="LL24" s="170"/>
      <c r="LM24" s="170"/>
      <c r="LN24" s="170"/>
      <c r="LO24" s="170"/>
      <c r="LP24" s="170"/>
      <c r="LQ24" s="170"/>
      <c r="LR24" s="170"/>
      <c r="LS24" s="170"/>
      <c r="LT24" s="170"/>
      <c r="LU24" s="170"/>
      <c r="LV24" s="170"/>
      <c r="LW24" s="170"/>
      <c r="LX24" s="170"/>
      <c r="LY24" s="170"/>
      <c r="LZ24" s="170"/>
      <c r="MA24" s="170"/>
      <c r="MB24" s="170"/>
      <c r="MC24" s="170"/>
      <c r="MD24" s="170"/>
      <c r="ME24" s="170"/>
      <c r="MF24" s="170"/>
      <c r="MG24" s="170"/>
      <c r="MH24" s="170"/>
      <c r="MI24" s="170"/>
      <c r="MJ24" s="170"/>
      <c r="MK24" s="170"/>
      <c r="ML24" s="170"/>
      <c r="MM24" s="170"/>
      <c r="MN24" s="170"/>
      <c r="MO24" s="170"/>
      <c r="MP24" s="170"/>
      <c r="MQ24" s="170"/>
      <c r="MR24" s="170"/>
      <c r="MS24" s="170"/>
      <c r="MT24" s="170"/>
      <c r="MU24" s="170"/>
      <c r="MV24" s="170"/>
      <c r="MW24" s="170"/>
      <c r="MX24" s="170"/>
      <c r="MY24" s="170"/>
      <c r="MZ24" s="170"/>
      <c r="NA24" s="170"/>
      <c r="NB24" s="170"/>
      <c r="NC24" s="170"/>
      <c r="ND24" s="170"/>
      <c r="NE24" s="170"/>
      <c r="NF24" s="170"/>
      <c r="NG24" s="170"/>
      <c r="NH24" s="170"/>
      <c r="NI24" s="170"/>
      <c r="NJ24" s="170"/>
      <c r="NK24" s="170"/>
      <c r="NL24" s="170"/>
      <c r="NM24" s="170"/>
      <c r="NN24" s="170"/>
      <c r="NO24" s="170"/>
      <c r="NP24" s="170"/>
      <c r="NQ24" s="170"/>
      <c r="NR24" s="170"/>
      <c r="NS24" s="170"/>
      <c r="NT24" s="170"/>
      <c r="NU24" s="170"/>
      <c r="NV24" s="170"/>
      <c r="NW24" s="170"/>
      <c r="NX24" s="170"/>
      <c r="NY24" s="170"/>
      <c r="NZ24" s="170"/>
      <c r="OA24" s="170"/>
      <c r="OB24" s="170"/>
      <c r="OC24" s="170"/>
      <c r="OD24" s="170"/>
      <c r="OE24" s="170"/>
      <c r="OF24" s="170"/>
      <c r="OG24" s="170"/>
      <c r="OH24" s="170"/>
      <c r="OI24" s="170"/>
      <c r="OJ24" s="170"/>
      <c r="OK24" s="170"/>
      <c r="OL24" s="170"/>
      <c r="OM24" s="170"/>
      <c r="ON24" s="170"/>
      <c r="OO24" s="170"/>
      <c r="OP24" s="170"/>
      <c r="OQ24" s="170"/>
      <c r="OR24" s="170"/>
      <c r="OS24" s="170"/>
      <c r="OT24" s="170"/>
      <c r="OU24" s="170"/>
      <c r="OV24" s="170"/>
      <c r="OW24" s="170"/>
      <c r="OX24" s="170"/>
      <c r="OY24" s="170"/>
      <c r="OZ24" s="170"/>
      <c r="PA24" s="170"/>
      <c r="PB24" s="170"/>
      <c r="PC24" s="170"/>
      <c r="PD24" s="170"/>
      <c r="PE24" s="170"/>
      <c r="PF24" s="170"/>
      <c r="PG24" s="170"/>
      <c r="PH24" s="170"/>
      <c r="PI24" s="170"/>
      <c r="PJ24" s="170"/>
      <c r="PK24" s="170"/>
      <c r="PL24" s="170"/>
      <c r="PM24" s="170"/>
      <c r="PN24" s="170"/>
      <c r="PO24" s="170"/>
      <c r="PP24" s="170"/>
      <c r="PQ24" s="170"/>
      <c r="PR24" s="170"/>
      <c r="PS24" s="170"/>
      <c r="PT24" s="170"/>
      <c r="PU24" s="170"/>
      <c r="PV24" s="170"/>
      <c r="PW24" s="170"/>
      <c r="PX24" s="170"/>
      <c r="PY24" s="170"/>
      <c r="PZ24" s="170"/>
      <c r="QA24" s="170"/>
      <c r="QB24" s="170"/>
      <c r="QC24" s="170"/>
      <c r="QD24" s="170"/>
      <c r="QE24" s="170"/>
      <c r="QF24" s="170"/>
      <c r="QG24" s="170"/>
      <c r="QH24" s="170"/>
      <c r="QI24" s="170"/>
      <c r="QJ24" s="170"/>
      <c r="QK24" s="170"/>
      <c r="QL24" s="170"/>
      <c r="QM24" s="170"/>
      <c r="QN24" s="170"/>
      <c r="QO24" s="170"/>
      <c r="QP24" s="170"/>
      <c r="QQ24" s="170"/>
      <c r="QR24" s="170"/>
      <c r="QS24" s="170"/>
      <c r="QT24" s="170"/>
      <c r="QU24" s="170"/>
      <c r="QV24" s="170"/>
      <c r="QW24" s="170"/>
      <c r="QX24" s="170"/>
      <c r="QY24" s="170"/>
      <c r="QZ24" s="170"/>
      <c r="RA24" s="170"/>
      <c r="RB24" s="170"/>
      <c r="RC24" s="170"/>
      <c r="RD24" s="170"/>
      <c r="RE24" s="170"/>
      <c r="RF24" s="170"/>
      <c r="RG24" s="170"/>
      <c r="RH24" s="170"/>
      <c r="RI24" s="170"/>
      <c r="RJ24" s="170"/>
      <c r="RK24" s="170"/>
      <c r="RL24" s="170"/>
      <c r="RM24" s="170"/>
      <c r="RN24" s="170"/>
      <c r="RO24" s="170"/>
      <c r="RP24" s="170"/>
      <c r="RQ24" s="170"/>
      <c r="RR24" s="170"/>
      <c r="RS24" s="170"/>
      <c r="RT24" s="170"/>
      <c r="RU24" s="170"/>
      <c r="RV24" s="170"/>
      <c r="RW24" s="170"/>
      <c r="RX24" s="170"/>
      <c r="RY24" s="170"/>
      <c r="RZ24" s="170"/>
      <c r="SA24" s="170"/>
      <c r="SB24" s="170"/>
      <c r="SC24" s="170"/>
      <c r="SD24" s="170"/>
      <c r="SE24" s="170"/>
      <c r="SF24" s="170"/>
      <c r="SG24" s="170"/>
      <c r="SH24" s="170"/>
      <c r="SI24" s="170"/>
      <c r="SJ24" s="170"/>
      <c r="SK24" s="170"/>
      <c r="SL24" s="170"/>
      <c r="SM24" s="170"/>
      <c r="SN24" s="170"/>
      <c r="SO24" s="170"/>
      <c r="SP24" s="170"/>
      <c r="SQ24" s="170"/>
      <c r="SR24" s="170"/>
      <c r="SS24" s="170"/>
      <c r="ST24" s="170"/>
      <c r="SU24" s="170"/>
      <c r="SV24" s="170"/>
      <c r="SW24" s="170"/>
      <c r="SX24" s="170"/>
      <c r="SY24" s="170"/>
      <c r="SZ24" s="170"/>
      <c r="TA24" s="170"/>
      <c r="TB24" s="170"/>
      <c r="TC24" s="170"/>
      <c r="TD24" s="170"/>
      <c r="TE24" s="170"/>
      <c r="TF24" s="170"/>
      <c r="TG24" s="170"/>
      <c r="TH24" s="170"/>
      <c r="TI24" s="170"/>
      <c r="TJ24" s="170"/>
      <c r="TK24" s="170"/>
      <c r="TL24" s="170"/>
      <c r="TM24" s="170"/>
      <c r="TN24" s="170"/>
      <c r="TO24" s="170"/>
      <c r="TP24" s="170"/>
      <c r="TQ24" s="170"/>
      <c r="TR24" s="170"/>
      <c r="TS24" s="170"/>
      <c r="TT24" s="170"/>
      <c r="TU24" s="170"/>
      <c r="TV24" s="170"/>
      <c r="TW24" s="170"/>
      <c r="TX24" s="170"/>
      <c r="TY24" s="170"/>
      <c r="TZ24" s="170"/>
      <c r="UA24" s="170"/>
      <c r="UB24" s="170"/>
      <c r="UC24" s="170"/>
      <c r="UD24" s="170"/>
      <c r="UE24" s="170"/>
      <c r="UF24" s="170"/>
      <c r="UG24" s="170"/>
      <c r="UH24" s="170"/>
      <c r="UI24" s="170"/>
      <c r="UJ24" s="170"/>
      <c r="UK24" s="170"/>
      <c r="UL24" s="170"/>
      <c r="UM24" s="170"/>
      <c r="UN24" s="170"/>
      <c r="UO24" s="170"/>
      <c r="UP24" s="170"/>
      <c r="UQ24" s="170"/>
      <c r="UR24" s="170"/>
      <c r="US24" s="170"/>
      <c r="UT24" s="170"/>
      <c r="UU24" s="170"/>
      <c r="UV24" s="170"/>
      <c r="UW24" s="170"/>
      <c r="UX24" s="170"/>
      <c r="UY24" s="170"/>
      <c r="UZ24" s="170"/>
      <c r="VA24" s="170"/>
      <c r="VB24" s="170"/>
      <c r="VC24" s="170"/>
      <c r="VD24" s="170"/>
      <c r="VE24" s="170"/>
      <c r="VF24" s="170"/>
      <c r="VG24" s="170"/>
      <c r="VH24" s="170"/>
      <c r="VI24" s="170"/>
      <c r="VJ24" s="170"/>
      <c r="VK24" s="170"/>
      <c r="VL24" s="170"/>
      <c r="VM24" s="170"/>
      <c r="VN24" s="170"/>
      <c r="VO24" s="170"/>
      <c r="VP24" s="170"/>
      <c r="VQ24" s="170"/>
      <c r="VR24" s="170"/>
      <c r="VS24" s="170"/>
      <c r="VT24" s="170"/>
      <c r="VU24" s="170"/>
      <c r="VV24" s="170"/>
      <c r="VW24" s="170"/>
      <c r="VX24" s="170"/>
      <c r="VY24" s="170"/>
      <c r="VZ24" s="170"/>
      <c r="WA24" s="170"/>
      <c r="WB24" s="170"/>
      <c r="WC24" s="170"/>
      <c r="WD24" s="170"/>
      <c r="WE24" s="170"/>
      <c r="WF24" s="170"/>
      <c r="WG24" s="170"/>
      <c r="WH24" s="170"/>
      <c r="WI24" s="170"/>
      <c r="WJ24" s="170"/>
      <c r="WK24" s="170"/>
      <c r="WL24" s="170"/>
      <c r="WM24" s="170"/>
      <c r="WN24" s="170"/>
      <c r="WO24" s="170"/>
      <c r="WP24" s="170"/>
      <c r="WQ24" s="170"/>
      <c r="WR24" s="170"/>
      <c r="WS24" s="170"/>
      <c r="WT24" s="170"/>
      <c r="WU24" s="170"/>
      <c r="WV24" s="170"/>
      <c r="WW24" s="170"/>
      <c r="WX24" s="170"/>
      <c r="WY24" s="170"/>
      <c r="WZ24" s="170"/>
      <c r="XA24" s="170"/>
      <c r="XB24" s="170"/>
      <c r="XC24" s="170"/>
      <c r="XD24" s="170"/>
      <c r="XE24" s="170"/>
      <c r="XF24" s="170"/>
      <c r="XG24" s="170"/>
      <c r="XH24" s="170"/>
      <c r="XI24" s="170"/>
      <c r="XJ24" s="170"/>
      <c r="XK24" s="170"/>
      <c r="XL24" s="170"/>
      <c r="XM24" s="170"/>
      <c r="XN24" s="170"/>
      <c r="XO24" s="170"/>
      <c r="XP24" s="170"/>
      <c r="XQ24" s="170"/>
      <c r="XR24" s="170"/>
      <c r="XS24" s="170"/>
      <c r="XT24" s="170"/>
      <c r="XU24" s="170"/>
      <c r="XV24" s="170"/>
      <c r="XW24" s="170"/>
      <c r="XX24" s="170"/>
      <c r="XY24" s="170"/>
      <c r="XZ24" s="170"/>
      <c r="YA24" s="170"/>
      <c r="YB24" s="170"/>
      <c r="YC24" s="170"/>
      <c r="YD24" s="170"/>
      <c r="YE24" s="170"/>
      <c r="YF24" s="170"/>
      <c r="YG24" s="170"/>
      <c r="YH24" s="170"/>
      <c r="YI24" s="170"/>
      <c r="YJ24" s="170"/>
      <c r="YK24" s="170"/>
      <c r="YL24" s="170"/>
      <c r="YM24" s="170"/>
      <c r="YN24" s="170"/>
      <c r="YO24" s="170"/>
      <c r="YP24" s="170"/>
      <c r="YQ24" s="170"/>
      <c r="YR24" s="170"/>
      <c r="YS24" s="170"/>
      <c r="YT24" s="170"/>
      <c r="YU24" s="170"/>
      <c r="YV24" s="170"/>
      <c r="YW24" s="170"/>
      <c r="YX24" s="170"/>
      <c r="YY24" s="170"/>
      <c r="YZ24" s="170"/>
      <c r="ZA24" s="170"/>
      <c r="ZB24" s="170"/>
      <c r="ZC24" s="170"/>
      <c r="ZD24" s="170"/>
      <c r="ZE24" s="170"/>
      <c r="ZF24" s="170"/>
      <c r="ZG24" s="170"/>
      <c r="ZH24" s="170"/>
      <c r="ZI24" s="170"/>
      <c r="ZJ24" s="170"/>
      <c r="ZK24" s="170"/>
      <c r="ZL24" s="170"/>
      <c r="ZM24" s="170"/>
      <c r="ZN24" s="170"/>
      <c r="ZO24" s="170"/>
      <c r="ZP24" s="170"/>
      <c r="ZQ24" s="170"/>
      <c r="ZR24" s="170"/>
      <c r="ZS24" s="170"/>
      <c r="ZT24" s="170"/>
      <c r="ZU24" s="170"/>
      <c r="ZV24" s="170"/>
      <c r="ZW24" s="170"/>
      <c r="ZX24" s="170"/>
      <c r="ZY24" s="170"/>
      <c r="ZZ24" s="170"/>
      <c r="AAA24" s="170"/>
      <c r="AAB24" s="170"/>
      <c r="AAC24" s="170"/>
      <c r="AAD24" s="170"/>
      <c r="AAE24" s="170"/>
      <c r="AAF24" s="170"/>
      <c r="AAG24" s="170"/>
      <c r="AAH24" s="170"/>
      <c r="AAI24" s="170"/>
      <c r="AAJ24" s="170"/>
      <c r="AAK24" s="170"/>
      <c r="AAL24" s="170"/>
      <c r="AAM24" s="170"/>
      <c r="AAN24" s="170"/>
      <c r="AAO24" s="170"/>
      <c r="AAP24" s="170"/>
      <c r="AAQ24" s="170"/>
      <c r="AAR24" s="170"/>
      <c r="AAS24" s="170"/>
      <c r="AAT24" s="170"/>
      <c r="AAU24" s="170"/>
      <c r="AAV24" s="170"/>
      <c r="AAW24" s="170"/>
      <c r="AAX24" s="170"/>
      <c r="AAY24" s="170"/>
      <c r="AAZ24" s="170"/>
      <c r="ABA24" s="170"/>
      <c r="ABB24" s="170"/>
      <c r="ABC24" s="170"/>
      <c r="ABD24" s="170"/>
      <c r="ABE24" s="170"/>
      <c r="ABF24" s="170"/>
      <c r="ABG24" s="170"/>
      <c r="ABH24" s="170"/>
      <c r="ABI24" s="170"/>
      <c r="ABJ24" s="170"/>
      <c r="ABK24" s="170"/>
      <c r="ABL24" s="170"/>
      <c r="ABM24" s="170"/>
      <c r="ABN24" s="170"/>
      <c r="ABO24" s="170"/>
      <c r="ABP24" s="170"/>
      <c r="ABQ24" s="170"/>
      <c r="ABR24" s="170"/>
      <c r="ABS24" s="170"/>
      <c r="ABT24" s="170"/>
      <c r="ABU24" s="170"/>
      <c r="ABV24" s="170"/>
      <c r="ABW24" s="170"/>
      <c r="ABX24" s="170"/>
      <c r="ABY24" s="170"/>
      <c r="ABZ24" s="170"/>
      <c r="ACA24" s="170"/>
      <c r="ACB24" s="170"/>
      <c r="ACC24" s="170"/>
      <c r="ACD24" s="170"/>
      <c r="ACE24" s="170"/>
      <c r="ACF24" s="170"/>
      <c r="ACG24" s="170"/>
      <c r="ACH24" s="170"/>
      <c r="ACI24" s="170"/>
      <c r="ACJ24" s="170"/>
      <c r="ACK24" s="170"/>
      <c r="ACL24" s="170"/>
      <c r="ACM24" s="170"/>
      <c r="ACN24" s="170"/>
      <c r="ACO24" s="170"/>
      <c r="ACP24" s="170"/>
      <c r="ACQ24" s="170"/>
      <c r="ACR24" s="170"/>
      <c r="ACS24" s="170"/>
      <c r="ACT24" s="170"/>
      <c r="ACU24" s="170"/>
      <c r="ACV24" s="170"/>
      <c r="ACW24" s="170"/>
      <c r="ACX24" s="170"/>
      <c r="ACY24" s="170"/>
      <c r="ACZ24" s="170"/>
      <c r="ADA24" s="170"/>
      <c r="ADB24" s="170"/>
      <c r="ADC24" s="170"/>
      <c r="ADD24" s="170"/>
      <c r="ADE24" s="170"/>
      <c r="ADF24" s="170"/>
      <c r="ADG24" s="170"/>
      <c r="ADH24" s="170"/>
      <c r="ADI24" s="170"/>
      <c r="ADJ24" s="170"/>
      <c r="ADK24" s="170"/>
      <c r="ADL24" s="170"/>
      <c r="ADM24" s="170"/>
      <c r="ADN24" s="170"/>
      <c r="ADO24" s="170"/>
      <c r="ADP24" s="170"/>
      <c r="ADQ24" s="170"/>
      <c r="ADR24" s="170"/>
      <c r="ADS24" s="170"/>
      <c r="ADT24" s="170"/>
      <c r="ADU24" s="170"/>
      <c r="ADV24" s="170"/>
      <c r="ADW24" s="170"/>
      <c r="ADX24" s="170"/>
      <c r="ADY24" s="170"/>
      <c r="ADZ24" s="170"/>
      <c r="AEA24" s="170"/>
      <c r="AEB24" s="170"/>
      <c r="AEC24" s="170"/>
      <c r="AED24" s="170"/>
      <c r="AEE24" s="170"/>
      <c r="AEF24" s="170"/>
      <c r="AEG24" s="170"/>
      <c r="AEH24" s="170"/>
      <c r="AEI24" s="170"/>
      <c r="AEJ24" s="170"/>
      <c r="AEK24" s="170"/>
      <c r="AEL24" s="170"/>
      <c r="AEM24" s="170"/>
      <c r="AEN24" s="170"/>
      <c r="AEO24" s="170"/>
      <c r="AEP24" s="170"/>
      <c r="AEQ24" s="170"/>
      <c r="AER24" s="170"/>
      <c r="AES24" s="170"/>
      <c r="AET24" s="170"/>
      <c r="AEU24" s="170"/>
      <c r="AEV24" s="170"/>
      <c r="AEW24" s="170"/>
      <c r="AEX24" s="170"/>
      <c r="AEY24" s="170"/>
      <c r="AEZ24" s="170"/>
      <c r="AFA24" s="170"/>
      <c r="AFB24" s="170"/>
      <c r="AFC24" s="170"/>
      <c r="AFD24" s="170"/>
      <c r="AFE24" s="170"/>
      <c r="AFF24" s="170"/>
      <c r="AFG24" s="170"/>
      <c r="AFH24" s="170"/>
      <c r="AFI24" s="170"/>
      <c r="AFJ24" s="170"/>
      <c r="AFK24" s="170"/>
      <c r="AFL24" s="170"/>
      <c r="AFM24" s="170"/>
      <c r="AFN24" s="170"/>
      <c r="AFO24" s="170"/>
      <c r="AFP24" s="170"/>
      <c r="AFQ24" s="170"/>
      <c r="AFR24" s="170"/>
      <c r="AFS24" s="170"/>
      <c r="AFT24" s="170"/>
      <c r="AFU24" s="170"/>
      <c r="AFV24" s="170"/>
      <c r="AFW24" s="170"/>
      <c r="AFX24" s="170"/>
      <c r="AFY24" s="170"/>
      <c r="AFZ24" s="170"/>
      <c r="AGA24" s="170"/>
      <c r="AGB24" s="170"/>
      <c r="AGC24" s="170"/>
      <c r="AGD24" s="170"/>
      <c r="AGE24" s="170"/>
      <c r="AGF24" s="170"/>
      <c r="AGG24" s="170"/>
      <c r="AGH24" s="170"/>
      <c r="AGI24" s="170"/>
      <c r="AGJ24" s="170"/>
      <c r="AGK24" s="170"/>
      <c r="AGL24" s="170"/>
      <c r="AGM24" s="170"/>
      <c r="AGN24" s="170"/>
      <c r="AGO24" s="170"/>
      <c r="AGP24" s="170"/>
      <c r="AGQ24" s="170"/>
      <c r="AGR24" s="170"/>
      <c r="AGS24" s="170"/>
      <c r="AGT24" s="170"/>
      <c r="AGU24" s="170"/>
      <c r="AGV24" s="170"/>
      <c r="AGW24" s="170"/>
      <c r="AGX24" s="170"/>
      <c r="AGY24" s="170"/>
      <c r="AGZ24" s="170"/>
      <c r="AHA24" s="170"/>
      <c r="AHB24" s="170"/>
      <c r="AHC24" s="170"/>
      <c r="AHD24" s="170"/>
      <c r="AHE24" s="170"/>
      <c r="AHF24" s="170"/>
      <c r="AHG24" s="170"/>
      <c r="AHH24" s="170"/>
      <c r="AHI24" s="170"/>
      <c r="AHJ24" s="170"/>
      <c r="AHK24" s="170"/>
      <c r="AHL24" s="170"/>
      <c r="AHM24" s="170"/>
      <c r="AHN24" s="170"/>
      <c r="AHO24" s="170"/>
      <c r="AHP24" s="170"/>
      <c r="AHQ24" s="170"/>
      <c r="AHR24" s="170"/>
      <c r="AHS24" s="170"/>
      <c r="AHT24" s="170"/>
      <c r="AHU24" s="170"/>
      <c r="AHV24" s="170"/>
      <c r="AHW24" s="170"/>
      <c r="AHX24" s="170"/>
      <c r="AHY24" s="170"/>
      <c r="AHZ24" s="170"/>
      <c r="AIA24" s="170"/>
      <c r="AIB24" s="170"/>
      <c r="AIC24" s="170"/>
      <c r="AID24" s="170"/>
      <c r="AIE24" s="170"/>
      <c r="AIF24" s="170"/>
      <c r="AIG24" s="170"/>
      <c r="AIH24" s="170"/>
      <c r="AII24" s="170"/>
      <c r="AIJ24" s="170"/>
      <c r="AIK24" s="170"/>
      <c r="AIL24" s="170"/>
      <c r="AIM24" s="170"/>
      <c r="AIN24" s="170"/>
      <c r="AIO24" s="170"/>
      <c r="AIP24" s="170"/>
      <c r="AIQ24" s="170"/>
      <c r="AIR24" s="170"/>
      <c r="AIS24" s="170"/>
      <c r="AIT24" s="170"/>
      <c r="AIU24" s="170"/>
      <c r="AIV24" s="170"/>
      <c r="AIW24" s="170"/>
      <c r="AIX24" s="170"/>
      <c r="AIY24" s="170"/>
      <c r="AIZ24" s="170"/>
      <c r="AJA24" s="170"/>
      <c r="AJB24" s="170"/>
      <c r="AJC24" s="170"/>
      <c r="AJD24" s="170"/>
      <c r="AJE24" s="170"/>
      <c r="AJF24" s="170"/>
      <c r="AJG24" s="170"/>
      <c r="AJH24" s="170"/>
      <c r="AJI24" s="170"/>
      <c r="AJJ24" s="170"/>
      <c r="AJK24" s="170"/>
      <c r="AJL24" s="170"/>
      <c r="AJM24" s="170"/>
      <c r="AJN24" s="170"/>
      <c r="AJO24" s="170"/>
      <c r="AJP24" s="170"/>
      <c r="AJQ24" s="170"/>
      <c r="AJR24" s="170"/>
      <c r="AJS24" s="170"/>
      <c r="AJT24" s="170"/>
      <c r="AJU24" s="170"/>
      <c r="AJV24" s="170"/>
      <c r="AJW24" s="170"/>
      <c r="AJX24" s="170"/>
      <c r="AJY24" s="170"/>
      <c r="AJZ24" s="170"/>
      <c r="AKA24" s="170"/>
      <c r="AKB24" s="170"/>
      <c r="AKC24" s="170"/>
      <c r="AKD24" s="170"/>
      <c r="AKE24" s="170"/>
      <c r="AKF24" s="170"/>
      <c r="AKG24" s="170"/>
      <c r="AKH24" s="170"/>
      <c r="AKI24" s="170"/>
      <c r="AKJ24" s="170"/>
      <c r="AKK24" s="170"/>
      <c r="AKL24" s="170"/>
      <c r="AKM24" s="170"/>
      <c r="AKN24" s="170"/>
      <c r="AKO24" s="170"/>
      <c r="AKP24" s="170"/>
      <c r="AKQ24" s="170"/>
      <c r="AKR24" s="170"/>
      <c r="AKS24" s="170"/>
      <c r="AKT24" s="170"/>
      <c r="AKU24" s="170"/>
      <c r="AKV24" s="170"/>
      <c r="AKW24" s="170"/>
      <c r="AKX24" s="170"/>
      <c r="AKY24" s="170"/>
      <c r="AKZ24" s="170"/>
      <c r="ALA24" s="170"/>
      <c r="ALB24" s="170"/>
      <c r="ALC24" s="170"/>
      <c r="ALD24" s="170"/>
      <c r="ALE24" s="170"/>
      <c r="ALF24" s="170"/>
      <c r="ALG24" s="170"/>
      <c r="ALH24" s="170"/>
      <c r="ALI24" s="170"/>
      <c r="ALJ24" s="170"/>
      <c r="ALK24" s="170"/>
      <c r="ALL24" s="170"/>
      <c r="ALM24" s="170"/>
      <c r="ALN24" s="170"/>
      <c r="ALO24" s="170"/>
      <c r="ALP24" s="170"/>
      <c r="ALQ24" s="170"/>
      <c r="ALR24" s="170"/>
      <c r="ALS24" s="170"/>
      <c r="ALT24" s="170"/>
      <c r="ALU24" s="170"/>
      <c r="ALV24" s="170"/>
      <c r="ALW24" s="170"/>
      <c r="ALX24" s="170"/>
      <c r="ALY24" s="170"/>
      <c r="ALZ24" s="170"/>
      <c r="AMA24" s="170"/>
      <c r="AMB24" s="170"/>
      <c r="AMC24" s="170"/>
      <c r="AMD24" s="170"/>
      <c r="AME24" s="170"/>
      <c r="AMF24" s="170"/>
      <c r="AMG24" s="170"/>
      <c r="AMH24" s="170"/>
      <c r="AMI24" s="170"/>
      <c r="AMJ24" s="170"/>
      <c r="AMK24" s="170"/>
      <c r="AML24" s="170"/>
      <c r="AMM24" s="170"/>
      <c r="AMN24" s="170"/>
      <c r="AMO24" s="170"/>
      <c r="AMP24" s="170"/>
      <c r="AMQ24" s="170"/>
      <c r="AMR24" s="170"/>
      <c r="AMS24" s="170"/>
      <c r="AMT24" s="170"/>
      <c r="AMU24" s="170"/>
      <c r="AMV24" s="170"/>
      <c r="AMW24" s="170"/>
      <c r="AMX24" s="170"/>
      <c r="AMY24" s="170"/>
      <c r="AMZ24" s="170"/>
      <c r="ANA24" s="170"/>
      <c r="ANB24" s="170"/>
      <c r="ANC24" s="170"/>
      <c r="AND24" s="170"/>
      <c r="ANE24" s="170"/>
      <c r="ANF24" s="170"/>
      <c r="ANG24" s="170"/>
      <c r="ANH24" s="170"/>
      <c r="ANI24" s="170"/>
      <c r="ANJ24" s="170"/>
      <c r="ANK24" s="170"/>
      <c r="ANL24" s="170"/>
      <c r="ANM24" s="170"/>
      <c r="ANN24" s="170"/>
      <c r="ANO24" s="170"/>
      <c r="ANP24" s="170"/>
      <c r="ANQ24" s="170"/>
      <c r="ANR24" s="170"/>
      <c r="ANS24" s="170"/>
      <c r="ANT24" s="170"/>
      <c r="ANU24" s="170"/>
      <c r="ANV24" s="170"/>
      <c r="ANW24" s="170"/>
      <c r="ANX24" s="170"/>
      <c r="ANY24" s="170"/>
      <c r="ANZ24" s="170"/>
      <c r="AOA24" s="170"/>
      <c r="AOB24" s="170"/>
      <c r="AOC24" s="170"/>
      <c r="AOD24" s="170"/>
      <c r="AOE24" s="170"/>
      <c r="AOF24" s="170"/>
      <c r="AOG24" s="170"/>
      <c r="AOH24" s="170"/>
      <c r="AOI24" s="170"/>
      <c r="AOJ24" s="170"/>
      <c r="AOK24" s="170"/>
      <c r="AOL24" s="170"/>
      <c r="AOM24" s="170"/>
      <c r="AON24" s="170"/>
      <c r="AOO24" s="170"/>
      <c r="AOP24" s="170"/>
      <c r="AOQ24" s="170"/>
      <c r="AOR24" s="170"/>
      <c r="AOS24" s="170"/>
      <c r="AOT24" s="170"/>
      <c r="AOU24" s="170"/>
      <c r="AOV24" s="170"/>
      <c r="AOW24" s="170"/>
      <c r="AOX24" s="170"/>
      <c r="AOY24" s="170"/>
      <c r="AOZ24" s="170"/>
      <c r="APA24" s="170"/>
      <c r="APB24" s="170"/>
      <c r="APC24" s="170"/>
      <c r="APD24" s="170"/>
      <c r="APE24" s="170"/>
      <c r="APF24" s="170"/>
      <c r="APG24" s="170"/>
      <c r="APH24" s="170"/>
      <c r="API24" s="170"/>
      <c r="APJ24" s="170"/>
      <c r="APK24" s="170"/>
      <c r="APL24" s="170"/>
      <c r="APM24" s="170"/>
      <c r="APN24" s="170"/>
      <c r="APO24" s="170"/>
      <c r="APP24" s="170"/>
      <c r="APQ24" s="170"/>
      <c r="APR24" s="170"/>
      <c r="APS24" s="170"/>
      <c r="APT24" s="170"/>
      <c r="APU24" s="170"/>
      <c r="APV24" s="170"/>
      <c r="APW24" s="170"/>
      <c r="APX24" s="170"/>
      <c r="APY24" s="170"/>
      <c r="APZ24" s="170"/>
      <c r="AQA24" s="170"/>
      <c r="AQB24" s="170"/>
      <c r="AQC24" s="170"/>
      <c r="AQD24" s="170"/>
      <c r="AQE24" s="170"/>
      <c r="AQF24" s="170"/>
      <c r="AQG24" s="170"/>
      <c r="AQH24" s="170"/>
      <c r="AQI24" s="170"/>
      <c r="AQJ24" s="170"/>
      <c r="AQK24" s="170"/>
      <c r="AQL24" s="170"/>
      <c r="AQM24" s="170"/>
      <c r="AQN24" s="170"/>
      <c r="AQO24" s="170"/>
      <c r="AQP24" s="170"/>
      <c r="AQQ24" s="170"/>
      <c r="AQR24" s="170"/>
      <c r="AQS24" s="170"/>
      <c r="AQT24" s="170"/>
      <c r="AQU24" s="170"/>
      <c r="AQV24" s="170"/>
      <c r="AQW24" s="170"/>
      <c r="AQX24" s="170"/>
      <c r="AQY24" s="170"/>
      <c r="AQZ24" s="170"/>
      <c r="ARA24" s="170"/>
      <c r="ARB24" s="170"/>
      <c r="ARC24" s="170"/>
      <c r="ARD24" s="170"/>
      <c r="ARE24" s="170"/>
      <c r="ARF24" s="170"/>
      <c r="ARG24" s="170"/>
      <c r="ARH24" s="170"/>
      <c r="ARI24" s="170"/>
      <c r="ARJ24" s="170"/>
      <c r="ARK24" s="170"/>
      <c r="ARL24" s="170"/>
      <c r="ARM24" s="170"/>
      <c r="ARN24" s="170"/>
      <c r="ARO24" s="170"/>
      <c r="ARP24" s="170"/>
      <c r="ARQ24" s="170"/>
      <c r="ARR24" s="170"/>
      <c r="ARS24" s="170"/>
      <c r="ART24" s="170"/>
      <c r="ARU24" s="170"/>
      <c r="ARV24" s="170"/>
      <c r="ARW24" s="170"/>
      <c r="ARX24" s="170"/>
      <c r="ARY24" s="170"/>
      <c r="ARZ24" s="170"/>
      <c r="ASA24" s="170"/>
      <c r="ASB24" s="170"/>
      <c r="ASC24" s="170"/>
      <c r="ASD24" s="170"/>
      <c r="ASE24" s="170"/>
      <c r="ASF24" s="170"/>
      <c r="ASG24" s="170"/>
      <c r="ASH24" s="170"/>
      <c r="ASI24" s="170"/>
      <c r="ASJ24" s="170"/>
      <c r="ASK24" s="170"/>
      <c r="ASL24" s="170"/>
      <c r="ASM24" s="170"/>
      <c r="ASN24" s="170"/>
      <c r="ASO24" s="170"/>
      <c r="ASP24" s="170"/>
      <c r="ASQ24" s="170"/>
      <c r="ASR24" s="170"/>
      <c r="ASS24" s="170"/>
      <c r="AST24" s="170"/>
      <c r="ASU24" s="170"/>
      <c r="ASV24" s="170"/>
      <c r="ASW24" s="170"/>
      <c r="ASX24" s="170"/>
      <c r="ASY24" s="170"/>
      <c r="ASZ24" s="170"/>
    </row>
    <row r="25" spans="1:1196" s="145" customFormat="1" ht="9" customHeight="1">
      <c r="A25" s="415"/>
      <c r="B25" s="428"/>
      <c r="C25" s="424"/>
      <c r="D25" s="425"/>
      <c r="E25" s="426"/>
      <c r="F25" s="427"/>
      <c r="G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c r="EP25" s="170"/>
      <c r="EQ25" s="170"/>
      <c r="ER25" s="170"/>
      <c r="ES25" s="170"/>
      <c r="ET25" s="170"/>
      <c r="EU25" s="170"/>
      <c r="EV25" s="170"/>
      <c r="EW25" s="170"/>
      <c r="EX25" s="170"/>
      <c r="EY25" s="170"/>
      <c r="EZ25" s="170"/>
      <c r="FA25" s="170"/>
      <c r="FB25" s="170"/>
      <c r="FC25" s="170"/>
      <c r="FD25" s="170"/>
      <c r="FE25" s="170"/>
      <c r="FF25" s="170"/>
      <c r="FG25" s="170"/>
      <c r="FH25" s="170"/>
      <c r="FI25" s="170"/>
      <c r="FJ25" s="170"/>
      <c r="FK25" s="170"/>
      <c r="FL25" s="170"/>
      <c r="FM25" s="170"/>
      <c r="FN25" s="170"/>
      <c r="FO25" s="170"/>
      <c r="FP25" s="170"/>
      <c r="FQ25" s="170"/>
      <c r="FR25" s="170"/>
      <c r="FS25" s="170"/>
      <c r="FT25" s="170"/>
      <c r="FU25" s="170"/>
      <c r="FV25" s="170"/>
      <c r="FW25" s="170"/>
      <c r="FX25" s="170"/>
      <c r="FY25" s="170"/>
      <c r="FZ25" s="170"/>
      <c r="GA25" s="170"/>
      <c r="GB25" s="170"/>
      <c r="GC25" s="170"/>
      <c r="GD25" s="170"/>
      <c r="GE25" s="170"/>
      <c r="GF25" s="170"/>
      <c r="GG25" s="170"/>
      <c r="GH25" s="170"/>
      <c r="GI25" s="170"/>
      <c r="GJ25" s="170"/>
      <c r="GK25" s="170"/>
      <c r="GL25" s="170"/>
      <c r="GM25" s="170"/>
      <c r="GN25" s="170"/>
      <c r="GO25" s="170"/>
      <c r="GP25" s="170"/>
      <c r="GQ25" s="170"/>
      <c r="GR25" s="170"/>
      <c r="GS25" s="170"/>
      <c r="GT25" s="170"/>
      <c r="GU25" s="170"/>
      <c r="GV25" s="170"/>
      <c r="GW25" s="170"/>
      <c r="GX25" s="170"/>
      <c r="GY25" s="170"/>
      <c r="GZ25" s="170"/>
      <c r="HA25" s="170"/>
      <c r="HB25" s="170"/>
      <c r="HC25" s="170"/>
      <c r="HD25" s="170"/>
      <c r="HE25" s="170"/>
      <c r="HF25" s="170"/>
      <c r="HG25" s="170"/>
      <c r="HH25" s="170"/>
      <c r="HI25" s="170"/>
      <c r="HJ25" s="170"/>
      <c r="HK25" s="170"/>
      <c r="HL25" s="170"/>
      <c r="HM25" s="170"/>
      <c r="HN25" s="170"/>
      <c r="HO25" s="170"/>
      <c r="HP25" s="170"/>
      <c r="HQ25" s="170"/>
      <c r="HR25" s="170"/>
      <c r="HS25" s="170"/>
      <c r="HT25" s="170"/>
      <c r="HU25" s="170"/>
      <c r="HV25" s="170"/>
      <c r="HW25" s="170"/>
      <c r="HX25" s="170"/>
      <c r="HY25" s="170"/>
      <c r="HZ25" s="170"/>
      <c r="IA25" s="170"/>
      <c r="IB25" s="170"/>
      <c r="IC25" s="170"/>
      <c r="ID25" s="170"/>
      <c r="IE25" s="170"/>
      <c r="IF25" s="170"/>
      <c r="IG25" s="170"/>
      <c r="IH25" s="170"/>
      <c r="II25" s="170"/>
      <c r="IJ25" s="170"/>
      <c r="IK25" s="170"/>
      <c r="IL25" s="170"/>
      <c r="IM25" s="170"/>
      <c r="IN25" s="170"/>
      <c r="IO25" s="170"/>
      <c r="IP25" s="170"/>
      <c r="IQ25" s="170"/>
      <c r="IR25" s="170"/>
      <c r="IS25" s="170"/>
      <c r="IT25" s="170"/>
      <c r="IU25" s="170"/>
      <c r="IV25" s="170"/>
      <c r="IW25" s="170"/>
      <c r="IX25" s="170"/>
      <c r="IY25" s="170"/>
      <c r="IZ25" s="170"/>
      <c r="JA25" s="170"/>
      <c r="JB25" s="170"/>
      <c r="JC25" s="170"/>
      <c r="JD25" s="170"/>
      <c r="JE25" s="170"/>
      <c r="JF25" s="170"/>
      <c r="JG25" s="170"/>
      <c r="JH25" s="170"/>
      <c r="JI25" s="170"/>
      <c r="JJ25" s="170"/>
      <c r="JK25" s="170"/>
      <c r="JL25" s="170"/>
      <c r="JM25" s="170"/>
      <c r="JN25" s="170"/>
      <c r="JO25" s="170"/>
      <c r="JP25" s="170"/>
      <c r="JQ25" s="170"/>
      <c r="JR25" s="170"/>
      <c r="JS25" s="170"/>
      <c r="JT25" s="170"/>
      <c r="JU25" s="170"/>
      <c r="JV25" s="170"/>
      <c r="JW25" s="170"/>
      <c r="JX25" s="170"/>
      <c r="JY25" s="170"/>
      <c r="JZ25" s="170"/>
      <c r="KA25" s="170"/>
      <c r="KB25" s="170"/>
      <c r="KC25" s="170"/>
      <c r="KD25" s="170"/>
      <c r="KE25" s="170"/>
      <c r="KF25" s="170"/>
      <c r="KG25" s="170"/>
      <c r="KH25" s="170"/>
      <c r="KI25" s="170"/>
      <c r="KJ25" s="170"/>
      <c r="KK25" s="170"/>
      <c r="KL25" s="170"/>
      <c r="KM25" s="170"/>
      <c r="KN25" s="170"/>
      <c r="KO25" s="170"/>
      <c r="KP25" s="170"/>
      <c r="KQ25" s="170"/>
      <c r="KR25" s="170"/>
      <c r="KS25" s="170"/>
      <c r="KT25" s="170"/>
      <c r="KU25" s="170"/>
      <c r="KV25" s="170"/>
      <c r="KW25" s="170"/>
      <c r="KX25" s="170"/>
      <c r="KY25" s="170"/>
      <c r="KZ25" s="170"/>
      <c r="LA25" s="170"/>
      <c r="LB25" s="170"/>
      <c r="LC25" s="170"/>
      <c r="LD25" s="170"/>
      <c r="LE25" s="170"/>
      <c r="LF25" s="170"/>
      <c r="LG25" s="170"/>
      <c r="LH25" s="170"/>
      <c r="LI25" s="170"/>
      <c r="LJ25" s="170"/>
      <c r="LK25" s="170"/>
      <c r="LL25" s="170"/>
      <c r="LM25" s="170"/>
      <c r="LN25" s="170"/>
      <c r="LO25" s="170"/>
      <c r="LP25" s="170"/>
      <c r="LQ25" s="170"/>
      <c r="LR25" s="170"/>
      <c r="LS25" s="170"/>
      <c r="LT25" s="170"/>
      <c r="LU25" s="170"/>
      <c r="LV25" s="170"/>
      <c r="LW25" s="170"/>
      <c r="LX25" s="170"/>
      <c r="LY25" s="170"/>
      <c r="LZ25" s="170"/>
      <c r="MA25" s="170"/>
      <c r="MB25" s="170"/>
      <c r="MC25" s="170"/>
      <c r="MD25" s="170"/>
      <c r="ME25" s="170"/>
      <c r="MF25" s="170"/>
      <c r="MG25" s="170"/>
      <c r="MH25" s="170"/>
      <c r="MI25" s="170"/>
      <c r="MJ25" s="170"/>
      <c r="MK25" s="170"/>
      <c r="ML25" s="170"/>
      <c r="MM25" s="170"/>
      <c r="MN25" s="170"/>
      <c r="MO25" s="170"/>
      <c r="MP25" s="170"/>
      <c r="MQ25" s="170"/>
      <c r="MR25" s="170"/>
      <c r="MS25" s="170"/>
      <c r="MT25" s="170"/>
      <c r="MU25" s="170"/>
      <c r="MV25" s="170"/>
      <c r="MW25" s="170"/>
      <c r="MX25" s="170"/>
      <c r="MY25" s="170"/>
      <c r="MZ25" s="170"/>
      <c r="NA25" s="170"/>
      <c r="NB25" s="170"/>
      <c r="NC25" s="170"/>
      <c r="ND25" s="170"/>
      <c r="NE25" s="170"/>
      <c r="NF25" s="170"/>
      <c r="NG25" s="170"/>
      <c r="NH25" s="170"/>
      <c r="NI25" s="170"/>
      <c r="NJ25" s="170"/>
      <c r="NK25" s="170"/>
      <c r="NL25" s="170"/>
      <c r="NM25" s="170"/>
      <c r="NN25" s="170"/>
      <c r="NO25" s="170"/>
      <c r="NP25" s="170"/>
      <c r="NQ25" s="170"/>
      <c r="NR25" s="170"/>
      <c r="NS25" s="170"/>
      <c r="NT25" s="170"/>
      <c r="NU25" s="170"/>
      <c r="NV25" s="170"/>
      <c r="NW25" s="170"/>
      <c r="NX25" s="170"/>
      <c r="NY25" s="170"/>
      <c r="NZ25" s="170"/>
      <c r="OA25" s="170"/>
      <c r="OB25" s="170"/>
      <c r="OC25" s="170"/>
      <c r="OD25" s="170"/>
      <c r="OE25" s="170"/>
      <c r="OF25" s="170"/>
      <c r="OG25" s="170"/>
      <c r="OH25" s="170"/>
      <c r="OI25" s="170"/>
      <c r="OJ25" s="170"/>
      <c r="OK25" s="170"/>
      <c r="OL25" s="170"/>
      <c r="OM25" s="170"/>
      <c r="ON25" s="170"/>
      <c r="OO25" s="170"/>
      <c r="OP25" s="170"/>
      <c r="OQ25" s="170"/>
      <c r="OR25" s="170"/>
      <c r="OS25" s="170"/>
      <c r="OT25" s="170"/>
      <c r="OU25" s="170"/>
      <c r="OV25" s="170"/>
      <c r="OW25" s="170"/>
      <c r="OX25" s="170"/>
      <c r="OY25" s="170"/>
      <c r="OZ25" s="170"/>
      <c r="PA25" s="170"/>
      <c r="PB25" s="170"/>
      <c r="PC25" s="170"/>
      <c r="PD25" s="170"/>
      <c r="PE25" s="170"/>
      <c r="PF25" s="170"/>
      <c r="PG25" s="170"/>
      <c r="PH25" s="170"/>
      <c r="PI25" s="170"/>
      <c r="PJ25" s="170"/>
      <c r="PK25" s="170"/>
      <c r="PL25" s="170"/>
      <c r="PM25" s="170"/>
      <c r="PN25" s="170"/>
      <c r="PO25" s="170"/>
      <c r="PP25" s="170"/>
      <c r="PQ25" s="170"/>
      <c r="PR25" s="170"/>
      <c r="PS25" s="170"/>
      <c r="PT25" s="170"/>
      <c r="PU25" s="170"/>
      <c r="PV25" s="170"/>
      <c r="PW25" s="170"/>
      <c r="PX25" s="170"/>
      <c r="PY25" s="170"/>
      <c r="PZ25" s="170"/>
      <c r="QA25" s="170"/>
      <c r="QB25" s="170"/>
      <c r="QC25" s="170"/>
      <c r="QD25" s="170"/>
      <c r="QE25" s="170"/>
      <c r="QF25" s="170"/>
      <c r="QG25" s="170"/>
      <c r="QH25" s="170"/>
      <c r="QI25" s="170"/>
      <c r="QJ25" s="170"/>
      <c r="QK25" s="170"/>
      <c r="QL25" s="170"/>
      <c r="QM25" s="170"/>
      <c r="QN25" s="170"/>
      <c r="QO25" s="170"/>
      <c r="QP25" s="170"/>
      <c r="QQ25" s="170"/>
      <c r="QR25" s="170"/>
      <c r="QS25" s="170"/>
      <c r="QT25" s="170"/>
      <c r="QU25" s="170"/>
      <c r="QV25" s="170"/>
      <c r="QW25" s="170"/>
      <c r="QX25" s="170"/>
      <c r="QY25" s="170"/>
      <c r="QZ25" s="170"/>
      <c r="RA25" s="170"/>
      <c r="RB25" s="170"/>
      <c r="RC25" s="170"/>
      <c r="RD25" s="170"/>
      <c r="RE25" s="170"/>
      <c r="RF25" s="170"/>
      <c r="RG25" s="170"/>
      <c r="RH25" s="170"/>
      <c r="RI25" s="170"/>
      <c r="RJ25" s="170"/>
      <c r="RK25" s="170"/>
      <c r="RL25" s="170"/>
      <c r="RM25" s="170"/>
      <c r="RN25" s="170"/>
      <c r="RO25" s="170"/>
      <c r="RP25" s="170"/>
      <c r="RQ25" s="170"/>
      <c r="RR25" s="170"/>
      <c r="RS25" s="170"/>
      <c r="RT25" s="170"/>
      <c r="RU25" s="170"/>
      <c r="RV25" s="170"/>
      <c r="RW25" s="170"/>
      <c r="RX25" s="170"/>
      <c r="RY25" s="170"/>
      <c r="RZ25" s="170"/>
      <c r="SA25" s="170"/>
      <c r="SB25" s="170"/>
      <c r="SC25" s="170"/>
      <c r="SD25" s="170"/>
      <c r="SE25" s="170"/>
      <c r="SF25" s="170"/>
      <c r="SG25" s="170"/>
      <c r="SH25" s="170"/>
      <c r="SI25" s="170"/>
      <c r="SJ25" s="170"/>
      <c r="SK25" s="170"/>
      <c r="SL25" s="170"/>
      <c r="SM25" s="170"/>
      <c r="SN25" s="170"/>
      <c r="SO25" s="170"/>
      <c r="SP25" s="170"/>
      <c r="SQ25" s="170"/>
      <c r="SR25" s="170"/>
      <c r="SS25" s="170"/>
      <c r="ST25" s="170"/>
      <c r="SU25" s="170"/>
      <c r="SV25" s="170"/>
      <c r="SW25" s="170"/>
      <c r="SX25" s="170"/>
      <c r="SY25" s="170"/>
      <c r="SZ25" s="170"/>
      <c r="TA25" s="170"/>
      <c r="TB25" s="170"/>
      <c r="TC25" s="170"/>
      <c r="TD25" s="170"/>
      <c r="TE25" s="170"/>
      <c r="TF25" s="170"/>
      <c r="TG25" s="170"/>
      <c r="TH25" s="170"/>
      <c r="TI25" s="170"/>
      <c r="TJ25" s="170"/>
      <c r="TK25" s="170"/>
      <c r="TL25" s="170"/>
      <c r="TM25" s="170"/>
      <c r="TN25" s="170"/>
      <c r="TO25" s="170"/>
      <c r="TP25" s="170"/>
      <c r="TQ25" s="170"/>
      <c r="TR25" s="170"/>
      <c r="TS25" s="170"/>
      <c r="TT25" s="170"/>
      <c r="TU25" s="170"/>
      <c r="TV25" s="170"/>
      <c r="TW25" s="170"/>
      <c r="TX25" s="170"/>
      <c r="TY25" s="170"/>
      <c r="TZ25" s="170"/>
      <c r="UA25" s="170"/>
      <c r="UB25" s="170"/>
      <c r="UC25" s="170"/>
      <c r="UD25" s="170"/>
      <c r="UE25" s="170"/>
      <c r="UF25" s="170"/>
      <c r="UG25" s="170"/>
      <c r="UH25" s="170"/>
      <c r="UI25" s="170"/>
      <c r="UJ25" s="170"/>
      <c r="UK25" s="170"/>
      <c r="UL25" s="170"/>
      <c r="UM25" s="170"/>
      <c r="UN25" s="170"/>
      <c r="UO25" s="170"/>
      <c r="UP25" s="170"/>
      <c r="UQ25" s="170"/>
      <c r="UR25" s="170"/>
      <c r="US25" s="170"/>
      <c r="UT25" s="170"/>
      <c r="UU25" s="170"/>
      <c r="UV25" s="170"/>
      <c r="UW25" s="170"/>
      <c r="UX25" s="170"/>
      <c r="UY25" s="170"/>
      <c r="UZ25" s="170"/>
      <c r="VA25" s="170"/>
      <c r="VB25" s="170"/>
      <c r="VC25" s="170"/>
      <c r="VD25" s="170"/>
      <c r="VE25" s="170"/>
      <c r="VF25" s="170"/>
      <c r="VG25" s="170"/>
      <c r="VH25" s="170"/>
      <c r="VI25" s="170"/>
      <c r="VJ25" s="170"/>
      <c r="VK25" s="170"/>
      <c r="VL25" s="170"/>
      <c r="VM25" s="170"/>
      <c r="VN25" s="170"/>
      <c r="VO25" s="170"/>
      <c r="VP25" s="170"/>
      <c r="VQ25" s="170"/>
      <c r="VR25" s="170"/>
      <c r="VS25" s="170"/>
      <c r="VT25" s="170"/>
      <c r="VU25" s="170"/>
      <c r="VV25" s="170"/>
      <c r="VW25" s="170"/>
      <c r="VX25" s="170"/>
      <c r="VY25" s="170"/>
      <c r="VZ25" s="170"/>
      <c r="WA25" s="170"/>
      <c r="WB25" s="170"/>
      <c r="WC25" s="170"/>
      <c r="WD25" s="170"/>
      <c r="WE25" s="170"/>
      <c r="WF25" s="170"/>
      <c r="WG25" s="170"/>
      <c r="WH25" s="170"/>
      <c r="WI25" s="170"/>
      <c r="WJ25" s="170"/>
      <c r="WK25" s="170"/>
      <c r="WL25" s="170"/>
      <c r="WM25" s="170"/>
      <c r="WN25" s="170"/>
      <c r="WO25" s="170"/>
      <c r="WP25" s="170"/>
      <c r="WQ25" s="170"/>
      <c r="WR25" s="170"/>
      <c r="WS25" s="170"/>
      <c r="WT25" s="170"/>
      <c r="WU25" s="170"/>
      <c r="WV25" s="170"/>
      <c r="WW25" s="170"/>
      <c r="WX25" s="170"/>
      <c r="WY25" s="170"/>
      <c r="WZ25" s="170"/>
      <c r="XA25" s="170"/>
      <c r="XB25" s="170"/>
      <c r="XC25" s="170"/>
      <c r="XD25" s="170"/>
      <c r="XE25" s="170"/>
      <c r="XF25" s="170"/>
      <c r="XG25" s="170"/>
      <c r="XH25" s="170"/>
      <c r="XI25" s="170"/>
      <c r="XJ25" s="170"/>
      <c r="XK25" s="170"/>
      <c r="XL25" s="170"/>
      <c r="XM25" s="170"/>
      <c r="XN25" s="170"/>
      <c r="XO25" s="170"/>
      <c r="XP25" s="170"/>
      <c r="XQ25" s="170"/>
      <c r="XR25" s="170"/>
      <c r="XS25" s="170"/>
      <c r="XT25" s="170"/>
      <c r="XU25" s="170"/>
      <c r="XV25" s="170"/>
      <c r="XW25" s="170"/>
      <c r="XX25" s="170"/>
      <c r="XY25" s="170"/>
      <c r="XZ25" s="170"/>
      <c r="YA25" s="170"/>
      <c r="YB25" s="170"/>
      <c r="YC25" s="170"/>
      <c r="YD25" s="170"/>
      <c r="YE25" s="170"/>
      <c r="YF25" s="170"/>
      <c r="YG25" s="170"/>
      <c r="YH25" s="170"/>
      <c r="YI25" s="170"/>
      <c r="YJ25" s="170"/>
      <c r="YK25" s="170"/>
      <c r="YL25" s="170"/>
      <c r="YM25" s="170"/>
      <c r="YN25" s="170"/>
      <c r="YO25" s="170"/>
      <c r="YP25" s="170"/>
      <c r="YQ25" s="170"/>
      <c r="YR25" s="170"/>
      <c r="YS25" s="170"/>
      <c r="YT25" s="170"/>
      <c r="YU25" s="170"/>
      <c r="YV25" s="170"/>
      <c r="YW25" s="170"/>
      <c r="YX25" s="170"/>
      <c r="YY25" s="170"/>
      <c r="YZ25" s="170"/>
      <c r="ZA25" s="170"/>
      <c r="ZB25" s="170"/>
      <c r="ZC25" s="170"/>
      <c r="ZD25" s="170"/>
      <c r="ZE25" s="170"/>
      <c r="ZF25" s="170"/>
      <c r="ZG25" s="170"/>
      <c r="ZH25" s="170"/>
      <c r="ZI25" s="170"/>
      <c r="ZJ25" s="170"/>
      <c r="ZK25" s="170"/>
      <c r="ZL25" s="170"/>
      <c r="ZM25" s="170"/>
      <c r="ZN25" s="170"/>
      <c r="ZO25" s="170"/>
      <c r="ZP25" s="170"/>
      <c r="ZQ25" s="170"/>
      <c r="ZR25" s="170"/>
      <c r="ZS25" s="170"/>
      <c r="ZT25" s="170"/>
      <c r="ZU25" s="170"/>
      <c r="ZV25" s="170"/>
      <c r="ZW25" s="170"/>
      <c r="ZX25" s="170"/>
      <c r="ZY25" s="170"/>
      <c r="ZZ25" s="170"/>
      <c r="AAA25" s="170"/>
      <c r="AAB25" s="170"/>
      <c r="AAC25" s="170"/>
      <c r="AAD25" s="170"/>
      <c r="AAE25" s="170"/>
      <c r="AAF25" s="170"/>
      <c r="AAG25" s="170"/>
      <c r="AAH25" s="170"/>
      <c r="AAI25" s="170"/>
      <c r="AAJ25" s="170"/>
      <c r="AAK25" s="170"/>
      <c r="AAL25" s="170"/>
      <c r="AAM25" s="170"/>
      <c r="AAN25" s="170"/>
      <c r="AAO25" s="170"/>
      <c r="AAP25" s="170"/>
      <c r="AAQ25" s="170"/>
      <c r="AAR25" s="170"/>
      <c r="AAS25" s="170"/>
      <c r="AAT25" s="170"/>
      <c r="AAU25" s="170"/>
      <c r="AAV25" s="170"/>
      <c r="AAW25" s="170"/>
      <c r="AAX25" s="170"/>
      <c r="AAY25" s="170"/>
      <c r="AAZ25" s="170"/>
      <c r="ABA25" s="170"/>
      <c r="ABB25" s="170"/>
      <c r="ABC25" s="170"/>
      <c r="ABD25" s="170"/>
      <c r="ABE25" s="170"/>
      <c r="ABF25" s="170"/>
      <c r="ABG25" s="170"/>
      <c r="ABH25" s="170"/>
      <c r="ABI25" s="170"/>
      <c r="ABJ25" s="170"/>
      <c r="ABK25" s="170"/>
      <c r="ABL25" s="170"/>
      <c r="ABM25" s="170"/>
      <c r="ABN25" s="170"/>
      <c r="ABO25" s="170"/>
      <c r="ABP25" s="170"/>
      <c r="ABQ25" s="170"/>
      <c r="ABR25" s="170"/>
      <c r="ABS25" s="170"/>
      <c r="ABT25" s="170"/>
      <c r="ABU25" s="170"/>
      <c r="ABV25" s="170"/>
      <c r="ABW25" s="170"/>
      <c r="ABX25" s="170"/>
      <c r="ABY25" s="170"/>
      <c r="ABZ25" s="170"/>
      <c r="ACA25" s="170"/>
      <c r="ACB25" s="170"/>
      <c r="ACC25" s="170"/>
      <c r="ACD25" s="170"/>
      <c r="ACE25" s="170"/>
      <c r="ACF25" s="170"/>
      <c r="ACG25" s="170"/>
      <c r="ACH25" s="170"/>
      <c r="ACI25" s="170"/>
      <c r="ACJ25" s="170"/>
      <c r="ACK25" s="170"/>
      <c r="ACL25" s="170"/>
      <c r="ACM25" s="170"/>
      <c r="ACN25" s="170"/>
      <c r="ACO25" s="170"/>
      <c r="ACP25" s="170"/>
      <c r="ACQ25" s="170"/>
      <c r="ACR25" s="170"/>
      <c r="ACS25" s="170"/>
      <c r="ACT25" s="170"/>
      <c r="ACU25" s="170"/>
      <c r="ACV25" s="170"/>
      <c r="ACW25" s="170"/>
      <c r="ACX25" s="170"/>
      <c r="ACY25" s="170"/>
      <c r="ACZ25" s="170"/>
      <c r="ADA25" s="170"/>
      <c r="ADB25" s="170"/>
      <c r="ADC25" s="170"/>
      <c r="ADD25" s="170"/>
      <c r="ADE25" s="170"/>
      <c r="ADF25" s="170"/>
      <c r="ADG25" s="170"/>
      <c r="ADH25" s="170"/>
      <c r="ADI25" s="170"/>
      <c r="ADJ25" s="170"/>
      <c r="ADK25" s="170"/>
      <c r="ADL25" s="170"/>
      <c r="ADM25" s="170"/>
      <c r="ADN25" s="170"/>
      <c r="ADO25" s="170"/>
      <c r="ADP25" s="170"/>
      <c r="ADQ25" s="170"/>
      <c r="ADR25" s="170"/>
      <c r="ADS25" s="170"/>
      <c r="ADT25" s="170"/>
      <c r="ADU25" s="170"/>
      <c r="ADV25" s="170"/>
      <c r="ADW25" s="170"/>
      <c r="ADX25" s="170"/>
      <c r="ADY25" s="170"/>
      <c r="ADZ25" s="170"/>
      <c r="AEA25" s="170"/>
      <c r="AEB25" s="170"/>
      <c r="AEC25" s="170"/>
      <c r="AED25" s="170"/>
      <c r="AEE25" s="170"/>
      <c r="AEF25" s="170"/>
      <c r="AEG25" s="170"/>
      <c r="AEH25" s="170"/>
      <c r="AEI25" s="170"/>
      <c r="AEJ25" s="170"/>
      <c r="AEK25" s="170"/>
      <c r="AEL25" s="170"/>
      <c r="AEM25" s="170"/>
      <c r="AEN25" s="170"/>
      <c r="AEO25" s="170"/>
      <c r="AEP25" s="170"/>
      <c r="AEQ25" s="170"/>
      <c r="AER25" s="170"/>
      <c r="AES25" s="170"/>
      <c r="AET25" s="170"/>
      <c r="AEU25" s="170"/>
      <c r="AEV25" s="170"/>
      <c r="AEW25" s="170"/>
      <c r="AEX25" s="170"/>
      <c r="AEY25" s="170"/>
      <c r="AEZ25" s="170"/>
      <c r="AFA25" s="170"/>
      <c r="AFB25" s="170"/>
      <c r="AFC25" s="170"/>
      <c r="AFD25" s="170"/>
      <c r="AFE25" s="170"/>
      <c r="AFF25" s="170"/>
      <c r="AFG25" s="170"/>
      <c r="AFH25" s="170"/>
      <c r="AFI25" s="170"/>
      <c r="AFJ25" s="170"/>
      <c r="AFK25" s="170"/>
      <c r="AFL25" s="170"/>
      <c r="AFM25" s="170"/>
      <c r="AFN25" s="170"/>
      <c r="AFO25" s="170"/>
      <c r="AFP25" s="170"/>
      <c r="AFQ25" s="170"/>
      <c r="AFR25" s="170"/>
      <c r="AFS25" s="170"/>
      <c r="AFT25" s="170"/>
      <c r="AFU25" s="170"/>
      <c r="AFV25" s="170"/>
      <c r="AFW25" s="170"/>
      <c r="AFX25" s="170"/>
      <c r="AFY25" s="170"/>
      <c r="AFZ25" s="170"/>
      <c r="AGA25" s="170"/>
      <c r="AGB25" s="170"/>
      <c r="AGC25" s="170"/>
      <c r="AGD25" s="170"/>
      <c r="AGE25" s="170"/>
      <c r="AGF25" s="170"/>
      <c r="AGG25" s="170"/>
      <c r="AGH25" s="170"/>
      <c r="AGI25" s="170"/>
      <c r="AGJ25" s="170"/>
      <c r="AGK25" s="170"/>
      <c r="AGL25" s="170"/>
      <c r="AGM25" s="170"/>
      <c r="AGN25" s="170"/>
      <c r="AGO25" s="170"/>
      <c r="AGP25" s="170"/>
      <c r="AGQ25" s="170"/>
      <c r="AGR25" s="170"/>
      <c r="AGS25" s="170"/>
      <c r="AGT25" s="170"/>
      <c r="AGU25" s="170"/>
      <c r="AGV25" s="170"/>
      <c r="AGW25" s="170"/>
      <c r="AGX25" s="170"/>
      <c r="AGY25" s="170"/>
      <c r="AGZ25" s="170"/>
      <c r="AHA25" s="170"/>
      <c r="AHB25" s="170"/>
      <c r="AHC25" s="170"/>
      <c r="AHD25" s="170"/>
      <c r="AHE25" s="170"/>
      <c r="AHF25" s="170"/>
      <c r="AHG25" s="170"/>
      <c r="AHH25" s="170"/>
      <c r="AHI25" s="170"/>
      <c r="AHJ25" s="170"/>
      <c r="AHK25" s="170"/>
      <c r="AHL25" s="170"/>
      <c r="AHM25" s="170"/>
      <c r="AHN25" s="170"/>
      <c r="AHO25" s="170"/>
      <c r="AHP25" s="170"/>
      <c r="AHQ25" s="170"/>
      <c r="AHR25" s="170"/>
      <c r="AHS25" s="170"/>
      <c r="AHT25" s="170"/>
      <c r="AHU25" s="170"/>
      <c r="AHV25" s="170"/>
      <c r="AHW25" s="170"/>
      <c r="AHX25" s="170"/>
      <c r="AHY25" s="170"/>
      <c r="AHZ25" s="170"/>
      <c r="AIA25" s="170"/>
      <c r="AIB25" s="170"/>
      <c r="AIC25" s="170"/>
      <c r="AID25" s="170"/>
      <c r="AIE25" s="170"/>
      <c r="AIF25" s="170"/>
      <c r="AIG25" s="170"/>
      <c r="AIH25" s="170"/>
      <c r="AII25" s="170"/>
      <c r="AIJ25" s="170"/>
      <c r="AIK25" s="170"/>
      <c r="AIL25" s="170"/>
      <c r="AIM25" s="170"/>
      <c r="AIN25" s="170"/>
      <c r="AIO25" s="170"/>
      <c r="AIP25" s="170"/>
      <c r="AIQ25" s="170"/>
      <c r="AIR25" s="170"/>
      <c r="AIS25" s="170"/>
      <c r="AIT25" s="170"/>
      <c r="AIU25" s="170"/>
      <c r="AIV25" s="170"/>
      <c r="AIW25" s="170"/>
      <c r="AIX25" s="170"/>
      <c r="AIY25" s="170"/>
      <c r="AIZ25" s="170"/>
      <c r="AJA25" s="170"/>
      <c r="AJB25" s="170"/>
      <c r="AJC25" s="170"/>
      <c r="AJD25" s="170"/>
      <c r="AJE25" s="170"/>
      <c r="AJF25" s="170"/>
      <c r="AJG25" s="170"/>
      <c r="AJH25" s="170"/>
      <c r="AJI25" s="170"/>
      <c r="AJJ25" s="170"/>
      <c r="AJK25" s="170"/>
      <c r="AJL25" s="170"/>
      <c r="AJM25" s="170"/>
      <c r="AJN25" s="170"/>
      <c r="AJO25" s="170"/>
      <c r="AJP25" s="170"/>
      <c r="AJQ25" s="170"/>
      <c r="AJR25" s="170"/>
      <c r="AJS25" s="170"/>
      <c r="AJT25" s="170"/>
      <c r="AJU25" s="170"/>
      <c r="AJV25" s="170"/>
      <c r="AJW25" s="170"/>
      <c r="AJX25" s="170"/>
      <c r="AJY25" s="170"/>
      <c r="AJZ25" s="170"/>
      <c r="AKA25" s="170"/>
      <c r="AKB25" s="170"/>
      <c r="AKC25" s="170"/>
      <c r="AKD25" s="170"/>
      <c r="AKE25" s="170"/>
      <c r="AKF25" s="170"/>
      <c r="AKG25" s="170"/>
      <c r="AKH25" s="170"/>
      <c r="AKI25" s="170"/>
      <c r="AKJ25" s="170"/>
      <c r="AKK25" s="170"/>
      <c r="AKL25" s="170"/>
      <c r="AKM25" s="170"/>
      <c r="AKN25" s="170"/>
      <c r="AKO25" s="170"/>
      <c r="AKP25" s="170"/>
      <c r="AKQ25" s="170"/>
      <c r="AKR25" s="170"/>
      <c r="AKS25" s="170"/>
      <c r="AKT25" s="170"/>
      <c r="AKU25" s="170"/>
      <c r="AKV25" s="170"/>
      <c r="AKW25" s="170"/>
      <c r="AKX25" s="170"/>
      <c r="AKY25" s="170"/>
      <c r="AKZ25" s="170"/>
      <c r="ALA25" s="170"/>
      <c r="ALB25" s="170"/>
      <c r="ALC25" s="170"/>
      <c r="ALD25" s="170"/>
      <c r="ALE25" s="170"/>
      <c r="ALF25" s="170"/>
      <c r="ALG25" s="170"/>
      <c r="ALH25" s="170"/>
      <c r="ALI25" s="170"/>
      <c r="ALJ25" s="170"/>
      <c r="ALK25" s="170"/>
      <c r="ALL25" s="170"/>
      <c r="ALM25" s="170"/>
      <c r="ALN25" s="170"/>
      <c r="ALO25" s="170"/>
      <c r="ALP25" s="170"/>
      <c r="ALQ25" s="170"/>
      <c r="ALR25" s="170"/>
      <c r="ALS25" s="170"/>
      <c r="ALT25" s="170"/>
      <c r="ALU25" s="170"/>
      <c r="ALV25" s="170"/>
      <c r="ALW25" s="170"/>
      <c r="ALX25" s="170"/>
      <c r="ALY25" s="170"/>
      <c r="ALZ25" s="170"/>
      <c r="AMA25" s="170"/>
      <c r="AMB25" s="170"/>
      <c r="AMC25" s="170"/>
      <c r="AMD25" s="170"/>
      <c r="AME25" s="170"/>
      <c r="AMF25" s="170"/>
      <c r="AMG25" s="170"/>
      <c r="AMH25" s="170"/>
      <c r="AMI25" s="170"/>
      <c r="AMJ25" s="170"/>
      <c r="AMK25" s="170"/>
      <c r="AML25" s="170"/>
      <c r="AMM25" s="170"/>
      <c r="AMN25" s="170"/>
      <c r="AMO25" s="170"/>
      <c r="AMP25" s="170"/>
      <c r="AMQ25" s="170"/>
      <c r="AMR25" s="170"/>
      <c r="AMS25" s="170"/>
      <c r="AMT25" s="170"/>
      <c r="AMU25" s="170"/>
      <c r="AMV25" s="170"/>
      <c r="AMW25" s="170"/>
      <c r="AMX25" s="170"/>
      <c r="AMY25" s="170"/>
      <c r="AMZ25" s="170"/>
      <c r="ANA25" s="170"/>
      <c r="ANB25" s="170"/>
      <c r="ANC25" s="170"/>
      <c r="AND25" s="170"/>
      <c r="ANE25" s="170"/>
      <c r="ANF25" s="170"/>
      <c r="ANG25" s="170"/>
      <c r="ANH25" s="170"/>
      <c r="ANI25" s="170"/>
      <c r="ANJ25" s="170"/>
      <c r="ANK25" s="170"/>
      <c r="ANL25" s="170"/>
      <c r="ANM25" s="170"/>
      <c r="ANN25" s="170"/>
      <c r="ANO25" s="170"/>
      <c r="ANP25" s="170"/>
      <c r="ANQ25" s="170"/>
      <c r="ANR25" s="170"/>
      <c r="ANS25" s="170"/>
      <c r="ANT25" s="170"/>
      <c r="ANU25" s="170"/>
      <c r="ANV25" s="170"/>
      <c r="ANW25" s="170"/>
      <c r="ANX25" s="170"/>
      <c r="ANY25" s="170"/>
      <c r="ANZ25" s="170"/>
      <c r="AOA25" s="170"/>
      <c r="AOB25" s="170"/>
      <c r="AOC25" s="170"/>
      <c r="AOD25" s="170"/>
      <c r="AOE25" s="170"/>
      <c r="AOF25" s="170"/>
      <c r="AOG25" s="170"/>
      <c r="AOH25" s="170"/>
      <c r="AOI25" s="170"/>
      <c r="AOJ25" s="170"/>
      <c r="AOK25" s="170"/>
      <c r="AOL25" s="170"/>
      <c r="AOM25" s="170"/>
      <c r="AON25" s="170"/>
      <c r="AOO25" s="170"/>
      <c r="AOP25" s="170"/>
      <c r="AOQ25" s="170"/>
      <c r="AOR25" s="170"/>
      <c r="AOS25" s="170"/>
      <c r="AOT25" s="170"/>
      <c r="AOU25" s="170"/>
      <c r="AOV25" s="170"/>
      <c r="AOW25" s="170"/>
      <c r="AOX25" s="170"/>
      <c r="AOY25" s="170"/>
      <c r="AOZ25" s="170"/>
      <c r="APA25" s="170"/>
      <c r="APB25" s="170"/>
      <c r="APC25" s="170"/>
      <c r="APD25" s="170"/>
      <c r="APE25" s="170"/>
      <c r="APF25" s="170"/>
      <c r="APG25" s="170"/>
      <c r="APH25" s="170"/>
      <c r="API25" s="170"/>
      <c r="APJ25" s="170"/>
      <c r="APK25" s="170"/>
      <c r="APL25" s="170"/>
      <c r="APM25" s="170"/>
      <c r="APN25" s="170"/>
      <c r="APO25" s="170"/>
      <c r="APP25" s="170"/>
      <c r="APQ25" s="170"/>
      <c r="APR25" s="170"/>
      <c r="APS25" s="170"/>
      <c r="APT25" s="170"/>
      <c r="APU25" s="170"/>
      <c r="APV25" s="170"/>
      <c r="APW25" s="170"/>
      <c r="APX25" s="170"/>
      <c r="APY25" s="170"/>
      <c r="APZ25" s="170"/>
      <c r="AQA25" s="170"/>
      <c r="AQB25" s="170"/>
      <c r="AQC25" s="170"/>
      <c r="AQD25" s="170"/>
      <c r="AQE25" s="170"/>
      <c r="AQF25" s="170"/>
      <c r="AQG25" s="170"/>
      <c r="AQH25" s="170"/>
      <c r="AQI25" s="170"/>
      <c r="AQJ25" s="170"/>
      <c r="AQK25" s="170"/>
      <c r="AQL25" s="170"/>
      <c r="AQM25" s="170"/>
      <c r="AQN25" s="170"/>
      <c r="AQO25" s="170"/>
      <c r="AQP25" s="170"/>
      <c r="AQQ25" s="170"/>
      <c r="AQR25" s="170"/>
      <c r="AQS25" s="170"/>
      <c r="AQT25" s="170"/>
      <c r="AQU25" s="170"/>
      <c r="AQV25" s="170"/>
      <c r="AQW25" s="170"/>
      <c r="AQX25" s="170"/>
      <c r="AQY25" s="170"/>
      <c r="AQZ25" s="170"/>
      <c r="ARA25" s="170"/>
      <c r="ARB25" s="170"/>
      <c r="ARC25" s="170"/>
      <c r="ARD25" s="170"/>
      <c r="ARE25" s="170"/>
      <c r="ARF25" s="170"/>
      <c r="ARG25" s="170"/>
      <c r="ARH25" s="170"/>
      <c r="ARI25" s="170"/>
      <c r="ARJ25" s="170"/>
      <c r="ARK25" s="170"/>
      <c r="ARL25" s="170"/>
      <c r="ARM25" s="170"/>
      <c r="ARN25" s="170"/>
      <c r="ARO25" s="170"/>
      <c r="ARP25" s="170"/>
      <c r="ARQ25" s="170"/>
      <c r="ARR25" s="170"/>
      <c r="ARS25" s="170"/>
      <c r="ART25" s="170"/>
      <c r="ARU25" s="170"/>
      <c r="ARV25" s="170"/>
      <c r="ARW25" s="170"/>
      <c r="ARX25" s="170"/>
      <c r="ARY25" s="170"/>
      <c r="ARZ25" s="170"/>
      <c r="ASA25" s="170"/>
      <c r="ASB25" s="170"/>
      <c r="ASC25" s="170"/>
      <c r="ASD25" s="170"/>
      <c r="ASE25" s="170"/>
      <c r="ASF25" s="170"/>
      <c r="ASG25" s="170"/>
      <c r="ASH25" s="170"/>
      <c r="ASI25" s="170"/>
      <c r="ASJ25" s="170"/>
      <c r="ASK25" s="170"/>
      <c r="ASL25" s="170"/>
      <c r="ASM25" s="170"/>
      <c r="ASN25" s="170"/>
      <c r="ASO25" s="170"/>
      <c r="ASP25" s="170"/>
      <c r="ASQ25" s="170"/>
      <c r="ASR25" s="170"/>
      <c r="ASS25" s="170"/>
      <c r="AST25" s="170"/>
      <c r="ASU25" s="170"/>
      <c r="ASV25" s="170"/>
      <c r="ASW25" s="170"/>
      <c r="ASX25" s="170"/>
      <c r="ASY25" s="170"/>
      <c r="ASZ25" s="170"/>
    </row>
    <row r="26" spans="1:1196" s="145" customFormat="1">
      <c r="A26" s="433" t="s">
        <v>256</v>
      </c>
      <c r="B26" s="434" t="s">
        <v>137</v>
      </c>
      <c r="C26" s="435" t="s">
        <v>15</v>
      </c>
      <c r="D26" s="436" t="s">
        <v>21</v>
      </c>
      <c r="E26" s="426"/>
      <c r="F26" s="427"/>
      <c r="G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c r="EP26" s="170"/>
      <c r="EQ26" s="170"/>
      <c r="ER26" s="170"/>
      <c r="ES26" s="170"/>
      <c r="ET26" s="170"/>
      <c r="EU26" s="170"/>
      <c r="EV26" s="170"/>
      <c r="EW26" s="170"/>
      <c r="EX26" s="170"/>
      <c r="EY26" s="170"/>
      <c r="EZ26" s="170"/>
      <c r="FA26" s="170"/>
      <c r="FB26" s="170"/>
      <c r="FC26" s="170"/>
      <c r="FD26" s="170"/>
      <c r="FE26" s="170"/>
      <c r="FF26" s="170"/>
      <c r="FG26" s="170"/>
      <c r="FH26" s="170"/>
      <c r="FI26" s="170"/>
      <c r="FJ26" s="170"/>
      <c r="FK26" s="170"/>
      <c r="FL26" s="170"/>
      <c r="FM26" s="170"/>
      <c r="FN26" s="170"/>
      <c r="FO26" s="170"/>
      <c r="FP26" s="170"/>
      <c r="FQ26" s="170"/>
      <c r="FR26" s="170"/>
      <c r="FS26" s="170"/>
      <c r="FT26" s="170"/>
      <c r="FU26" s="170"/>
      <c r="FV26" s="170"/>
      <c r="FW26" s="170"/>
      <c r="FX26" s="170"/>
      <c r="FY26" s="170"/>
      <c r="FZ26" s="170"/>
      <c r="GA26" s="170"/>
      <c r="GB26" s="170"/>
      <c r="GC26" s="170"/>
      <c r="GD26" s="170"/>
      <c r="GE26" s="170"/>
      <c r="GF26" s="170"/>
      <c r="GG26" s="170"/>
      <c r="GH26" s="170"/>
      <c r="GI26" s="170"/>
      <c r="GJ26" s="170"/>
      <c r="GK26" s="170"/>
      <c r="GL26" s="170"/>
      <c r="GM26" s="170"/>
      <c r="GN26" s="170"/>
      <c r="GO26" s="170"/>
      <c r="GP26" s="170"/>
      <c r="GQ26" s="170"/>
      <c r="GR26" s="170"/>
      <c r="GS26" s="170"/>
      <c r="GT26" s="170"/>
      <c r="GU26" s="170"/>
      <c r="GV26" s="170"/>
      <c r="GW26" s="170"/>
      <c r="GX26" s="170"/>
      <c r="GY26" s="170"/>
      <c r="GZ26" s="170"/>
      <c r="HA26" s="170"/>
      <c r="HB26" s="170"/>
      <c r="HC26" s="170"/>
      <c r="HD26" s="170"/>
      <c r="HE26" s="170"/>
      <c r="HF26" s="170"/>
      <c r="HG26" s="170"/>
      <c r="HH26" s="170"/>
      <c r="HI26" s="170"/>
      <c r="HJ26" s="170"/>
      <c r="HK26" s="170"/>
      <c r="HL26" s="170"/>
      <c r="HM26" s="170"/>
      <c r="HN26" s="170"/>
      <c r="HO26" s="170"/>
      <c r="HP26" s="170"/>
      <c r="HQ26" s="170"/>
      <c r="HR26" s="170"/>
      <c r="HS26" s="170"/>
      <c r="HT26" s="170"/>
      <c r="HU26" s="170"/>
      <c r="HV26" s="170"/>
      <c r="HW26" s="170"/>
      <c r="HX26" s="170"/>
      <c r="HY26" s="170"/>
      <c r="HZ26" s="170"/>
      <c r="IA26" s="170"/>
      <c r="IB26" s="170"/>
      <c r="IC26" s="170"/>
      <c r="ID26" s="170"/>
      <c r="IE26" s="170"/>
      <c r="IF26" s="170"/>
      <c r="IG26" s="170"/>
      <c r="IH26" s="170"/>
      <c r="II26" s="170"/>
      <c r="IJ26" s="170"/>
      <c r="IK26" s="170"/>
      <c r="IL26" s="170"/>
      <c r="IM26" s="170"/>
      <c r="IN26" s="170"/>
      <c r="IO26" s="170"/>
      <c r="IP26" s="170"/>
      <c r="IQ26" s="170"/>
      <c r="IR26" s="170"/>
      <c r="IS26" s="170"/>
      <c r="IT26" s="170"/>
      <c r="IU26" s="170"/>
      <c r="IV26" s="170"/>
      <c r="IW26" s="170"/>
      <c r="IX26" s="170"/>
      <c r="IY26" s="170"/>
      <c r="IZ26" s="170"/>
      <c r="JA26" s="170"/>
      <c r="JB26" s="170"/>
      <c r="JC26" s="170"/>
      <c r="JD26" s="170"/>
      <c r="JE26" s="170"/>
      <c r="JF26" s="170"/>
      <c r="JG26" s="170"/>
      <c r="JH26" s="170"/>
      <c r="JI26" s="170"/>
      <c r="JJ26" s="170"/>
      <c r="JK26" s="170"/>
      <c r="JL26" s="170"/>
      <c r="JM26" s="170"/>
      <c r="JN26" s="170"/>
      <c r="JO26" s="170"/>
      <c r="JP26" s="170"/>
      <c r="JQ26" s="170"/>
      <c r="JR26" s="170"/>
      <c r="JS26" s="170"/>
      <c r="JT26" s="170"/>
      <c r="JU26" s="170"/>
      <c r="JV26" s="170"/>
      <c r="JW26" s="170"/>
      <c r="JX26" s="170"/>
      <c r="JY26" s="170"/>
      <c r="JZ26" s="170"/>
      <c r="KA26" s="170"/>
      <c r="KB26" s="170"/>
      <c r="KC26" s="170"/>
      <c r="KD26" s="170"/>
      <c r="KE26" s="170"/>
      <c r="KF26" s="170"/>
      <c r="KG26" s="170"/>
      <c r="KH26" s="170"/>
      <c r="KI26" s="170"/>
      <c r="KJ26" s="170"/>
      <c r="KK26" s="170"/>
      <c r="KL26" s="170"/>
      <c r="KM26" s="170"/>
      <c r="KN26" s="170"/>
      <c r="KO26" s="170"/>
      <c r="KP26" s="170"/>
      <c r="KQ26" s="170"/>
      <c r="KR26" s="170"/>
      <c r="KS26" s="170"/>
      <c r="KT26" s="170"/>
      <c r="KU26" s="170"/>
      <c r="KV26" s="170"/>
      <c r="KW26" s="170"/>
      <c r="KX26" s="170"/>
      <c r="KY26" s="170"/>
      <c r="KZ26" s="170"/>
      <c r="LA26" s="170"/>
      <c r="LB26" s="170"/>
      <c r="LC26" s="170"/>
      <c r="LD26" s="170"/>
      <c r="LE26" s="170"/>
      <c r="LF26" s="170"/>
      <c r="LG26" s="170"/>
      <c r="LH26" s="170"/>
      <c r="LI26" s="170"/>
      <c r="LJ26" s="170"/>
      <c r="LK26" s="170"/>
      <c r="LL26" s="170"/>
      <c r="LM26" s="170"/>
      <c r="LN26" s="170"/>
      <c r="LO26" s="170"/>
      <c r="LP26" s="170"/>
      <c r="LQ26" s="170"/>
      <c r="LR26" s="170"/>
      <c r="LS26" s="170"/>
      <c r="LT26" s="170"/>
      <c r="LU26" s="170"/>
      <c r="LV26" s="170"/>
      <c r="LW26" s="170"/>
      <c r="LX26" s="170"/>
      <c r="LY26" s="170"/>
      <c r="LZ26" s="170"/>
      <c r="MA26" s="170"/>
      <c r="MB26" s="170"/>
      <c r="MC26" s="170"/>
      <c r="MD26" s="170"/>
      <c r="ME26" s="170"/>
      <c r="MF26" s="170"/>
      <c r="MG26" s="170"/>
      <c r="MH26" s="170"/>
      <c r="MI26" s="170"/>
      <c r="MJ26" s="170"/>
      <c r="MK26" s="170"/>
      <c r="ML26" s="170"/>
      <c r="MM26" s="170"/>
      <c r="MN26" s="170"/>
      <c r="MO26" s="170"/>
      <c r="MP26" s="170"/>
      <c r="MQ26" s="170"/>
      <c r="MR26" s="170"/>
      <c r="MS26" s="170"/>
      <c r="MT26" s="170"/>
      <c r="MU26" s="170"/>
      <c r="MV26" s="170"/>
      <c r="MW26" s="170"/>
      <c r="MX26" s="170"/>
      <c r="MY26" s="170"/>
      <c r="MZ26" s="170"/>
      <c r="NA26" s="170"/>
      <c r="NB26" s="170"/>
      <c r="NC26" s="170"/>
      <c r="ND26" s="170"/>
      <c r="NE26" s="170"/>
      <c r="NF26" s="170"/>
      <c r="NG26" s="170"/>
      <c r="NH26" s="170"/>
      <c r="NI26" s="170"/>
      <c r="NJ26" s="170"/>
      <c r="NK26" s="170"/>
      <c r="NL26" s="170"/>
      <c r="NM26" s="170"/>
      <c r="NN26" s="170"/>
      <c r="NO26" s="170"/>
      <c r="NP26" s="170"/>
      <c r="NQ26" s="170"/>
      <c r="NR26" s="170"/>
      <c r="NS26" s="170"/>
      <c r="NT26" s="170"/>
      <c r="NU26" s="170"/>
      <c r="NV26" s="170"/>
      <c r="NW26" s="170"/>
      <c r="NX26" s="170"/>
      <c r="NY26" s="170"/>
      <c r="NZ26" s="170"/>
      <c r="OA26" s="170"/>
      <c r="OB26" s="170"/>
      <c r="OC26" s="170"/>
      <c r="OD26" s="170"/>
      <c r="OE26" s="170"/>
      <c r="OF26" s="170"/>
      <c r="OG26" s="170"/>
      <c r="OH26" s="170"/>
      <c r="OI26" s="170"/>
      <c r="OJ26" s="170"/>
      <c r="OK26" s="170"/>
      <c r="OL26" s="170"/>
      <c r="OM26" s="170"/>
      <c r="ON26" s="170"/>
      <c r="OO26" s="170"/>
      <c r="OP26" s="170"/>
      <c r="OQ26" s="170"/>
      <c r="OR26" s="170"/>
      <c r="OS26" s="170"/>
      <c r="OT26" s="170"/>
      <c r="OU26" s="170"/>
      <c r="OV26" s="170"/>
      <c r="OW26" s="170"/>
      <c r="OX26" s="170"/>
      <c r="OY26" s="170"/>
      <c r="OZ26" s="170"/>
      <c r="PA26" s="170"/>
      <c r="PB26" s="170"/>
      <c r="PC26" s="170"/>
      <c r="PD26" s="170"/>
      <c r="PE26" s="170"/>
      <c r="PF26" s="170"/>
      <c r="PG26" s="170"/>
      <c r="PH26" s="170"/>
      <c r="PI26" s="170"/>
      <c r="PJ26" s="170"/>
      <c r="PK26" s="170"/>
      <c r="PL26" s="170"/>
      <c r="PM26" s="170"/>
      <c r="PN26" s="170"/>
      <c r="PO26" s="170"/>
      <c r="PP26" s="170"/>
      <c r="PQ26" s="170"/>
      <c r="PR26" s="170"/>
      <c r="PS26" s="170"/>
      <c r="PT26" s="170"/>
      <c r="PU26" s="170"/>
      <c r="PV26" s="170"/>
      <c r="PW26" s="170"/>
      <c r="PX26" s="170"/>
      <c r="PY26" s="170"/>
      <c r="PZ26" s="170"/>
      <c r="QA26" s="170"/>
      <c r="QB26" s="170"/>
      <c r="QC26" s="170"/>
      <c r="QD26" s="170"/>
      <c r="QE26" s="170"/>
      <c r="QF26" s="170"/>
      <c r="QG26" s="170"/>
      <c r="QH26" s="170"/>
      <c r="QI26" s="170"/>
      <c r="QJ26" s="170"/>
      <c r="QK26" s="170"/>
      <c r="QL26" s="170"/>
      <c r="QM26" s="170"/>
      <c r="QN26" s="170"/>
      <c r="QO26" s="170"/>
      <c r="QP26" s="170"/>
      <c r="QQ26" s="170"/>
      <c r="QR26" s="170"/>
      <c r="QS26" s="170"/>
      <c r="QT26" s="170"/>
      <c r="QU26" s="170"/>
      <c r="QV26" s="170"/>
      <c r="QW26" s="170"/>
      <c r="QX26" s="170"/>
      <c r="QY26" s="170"/>
      <c r="QZ26" s="170"/>
      <c r="RA26" s="170"/>
      <c r="RB26" s="170"/>
      <c r="RC26" s="170"/>
      <c r="RD26" s="170"/>
      <c r="RE26" s="170"/>
      <c r="RF26" s="170"/>
      <c r="RG26" s="170"/>
      <c r="RH26" s="170"/>
      <c r="RI26" s="170"/>
      <c r="RJ26" s="170"/>
      <c r="RK26" s="170"/>
      <c r="RL26" s="170"/>
      <c r="RM26" s="170"/>
      <c r="RN26" s="170"/>
      <c r="RO26" s="170"/>
      <c r="RP26" s="170"/>
      <c r="RQ26" s="170"/>
      <c r="RR26" s="170"/>
      <c r="RS26" s="170"/>
      <c r="RT26" s="170"/>
      <c r="RU26" s="170"/>
      <c r="RV26" s="170"/>
      <c r="RW26" s="170"/>
      <c r="RX26" s="170"/>
      <c r="RY26" s="170"/>
      <c r="RZ26" s="170"/>
      <c r="SA26" s="170"/>
      <c r="SB26" s="170"/>
      <c r="SC26" s="170"/>
      <c r="SD26" s="170"/>
      <c r="SE26" s="170"/>
      <c r="SF26" s="170"/>
      <c r="SG26" s="170"/>
      <c r="SH26" s="170"/>
      <c r="SI26" s="170"/>
      <c r="SJ26" s="170"/>
      <c r="SK26" s="170"/>
      <c r="SL26" s="170"/>
      <c r="SM26" s="170"/>
      <c r="SN26" s="170"/>
      <c r="SO26" s="170"/>
      <c r="SP26" s="170"/>
      <c r="SQ26" s="170"/>
      <c r="SR26" s="170"/>
      <c r="SS26" s="170"/>
      <c r="ST26" s="170"/>
      <c r="SU26" s="170"/>
      <c r="SV26" s="170"/>
      <c r="SW26" s="170"/>
      <c r="SX26" s="170"/>
      <c r="SY26" s="170"/>
      <c r="SZ26" s="170"/>
      <c r="TA26" s="170"/>
      <c r="TB26" s="170"/>
      <c r="TC26" s="170"/>
      <c r="TD26" s="170"/>
      <c r="TE26" s="170"/>
      <c r="TF26" s="170"/>
      <c r="TG26" s="170"/>
      <c r="TH26" s="170"/>
      <c r="TI26" s="170"/>
      <c r="TJ26" s="170"/>
      <c r="TK26" s="170"/>
      <c r="TL26" s="170"/>
      <c r="TM26" s="170"/>
      <c r="TN26" s="170"/>
      <c r="TO26" s="170"/>
      <c r="TP26" s="170"/>
      <c r="TQ26" s="170"/>
      <c r="TR26" s="170"/>
      <c r="TS26" s="170"/>
      <c r="TT26" s="170"/>
      <c r="TU26" s="170"/>
      <c r="TV26" s="170"/>
      <c r="TW26" s="170"/>
      <c r="TX26" s="170"/>
      <c r="TY26" s="170"/>
      <c r="TZ26" s="170"/>
      <c r="UA26" s="170"/>
      <c r="UB26" s="170"/>
      <c r="UC26" s="170"/>
      <c r="UD26" s="170"/>
      <c r="UE26" s="170"/>
      <c r="UF26" s="170"/>
      <c r="UG26" s="170"/>
      <c r="UH26" s="170"/>
      <c r="UI26" s="170"/>
      <c r="UJ26" s="170"/>
      <c r="UK26" s="170"/>
      <c r="UL26" s="170"/>
      <c r="UM26" s="170"/>
      <c r="UN26" s="170"/>
      <c r="UO26" s="170"/>
      <c r="UP26" s="170"/>
      <c r="UQ26" s="170"/>
      <c r="UR26" s="170"/>
      <c r="US26" s="170"/>
      <c r="UT26" s="170"/>
      <c r="UU26" s="170"/>
      <c r="UV26" s="170"/>
      <c r="UW26" s="170"/>
      <c r="UX26" s="170"/>
      <c r="UY26" s="170"/>
      <c r="UZ26" s="170"/>
      <c r="VA26" s="170"/>
      <c r="VB26" s="170"/>
      <c r="VC26" s="170"/>
      <c r="VD26" s="170"/>
      <c r="VE26" s="170"/>
      <c r="VF26" s="170"/>
      <c r="VG26" s="170"/>
      <c r="VH26" s="170"/>
      <c r="VI26" s="170"/>
      <c r="VJ26" s="170"/>
      <c r="VK26" s="170"/>
      <c r="VL26" s="170"/>
      <c r="VM26" s="170"/>
      <c r="VN26" s="170"/>
      <c r="VO26" s="170"/>
      <c r="VP26" s="170"/>
      <c r="VQ26" s="170"/>
      <c r="VR26" s="170"/>
      <c r="VS26" s="170"/>
      <c r="VT26" s="170"/>
      <c r="VU26" s="170"/>
      <c r="VV26" s="170"/>
      <c r="VW26" s="170"/>
      <c r="VX26" s="170"/>
      <c r="VY26" s="170"/>
      <c r="VZ26" s="170"/>
      <c r="WA26" s="170"/>
      <c r="WB26" s="170"/>
      <c r="WC26" s="170"/>
      <c r="WD26" s="170"/>
      <c r="WE26" s="170"/>
      <c r="WF26" s="170"/>
      <c r="WG26" s="170"/>
      <c r="WH26" s="170"/>
      <c r="WI26" s="170"/>
      <c r="WJ26" s="170"/>
      <c r="WK26" s="170"/>
      <c r="WL26" s="170"/>
      <c r="WM26" s="170"/>
      <c r="WN26" s="170"/>
      <c r="WO26" s="170"/>
      <c r="WP26" s="170"/>
      <c r="WQ26" s="170"/>
      <c r="WR26" s="170"/>
      <c r="WS26" s="170"/>
      <c r="WT26" s="170"/>
      <c r="WU26" s="170"/>
      <c r="WV26" s="170"/>
      <c r="WW26" s="170"/>
      <c r="WX26" s="170"/>
      <c r="WY26" s="170"/>
      <c r="WZ26" s="170"/>
      <c r="XA26" s="170"/>
      <c r="XB26" s="170"/>
      <c r="XC26" s="170"/>
      <c r="XD26" s="170"/>
      <c r="XE26" s="170"/>
      <c r="XF26" s="170"/>
      <c r="XG26" s="170"/>
      <c r="XH26" s="170"/>
      <c r="XI26" s="170"/>
      <c r="XJ26" s="170"/>
      <c r="XK26" s="170"/>
      <c r="XL26" s="170"/>
      <c r="XM26" s="170"/>
      <c r="XN26" s="170"/>
      <c r="XO26" s="170"/>
      <c r="XP26" s="170"/>
      <c r="XQ26" s="170"/>
      <c r="XR26" s="170"/>
      <c r="XS26" s="170"/>
      <c r="XT26" s="170"/>
      <c r="XU26" s="170"/>
      <c r="XV26" s="170"/>
      <c r="XW26" s="170"/>
      <c r="XX26" s="170"/>
      <c r="XY26" s="170"/>
      <c r="XZ26" s="170"/>
      <c r="YA26" s="170"/>
      <c r="YB26" s="170"/>
      <c r="YC26" s="170"/>
      <c r="YD26" s="170"/>
      <c r="YE26" s="170"/>
      <c r="YF26" s="170"/>
      <c r="YG26" s="170"/>
      <c r="YH26" s="170"/>
      <c r="YI26" s="170"/>
      <c r="YJ26" s="170"/>
      <c r="YK26" s="170"/>
      <c r="YL26" s="170"/>
      <c r="YM26" s="170"/>
      <c r="YN26" s="170"/>
      <c r="YO26" s="170"/>
      <c r="YP26" s="170"/>
      <c r="YQ26" s="170"/>
      <c r="YR26" s="170"/>
      <c r="YS26" s="170"/>
      <c r="YT26" s="170"/>
      <c r="YU26" s="170"/>
      <c r="YV26" s="170"/>
      <c r="YW26" s="170"/>
      <c r="YX26" s="170"/>
      <c r="YY26" s="170"/>
      <c r="YZ26" s="170"/>
      <c r="ZA26" s="170"/>
      <c r="ZB26" s="170"/>
      <c r="ZC26" s="170"/>
      <c r="ZD26" s="170"/>
      <c r="ZE26" s="170"/>
      <c r="ZF26" s="170"/>
      <c r="ZG26" s="170"/>
      <c r="ZH26" s="170"/>
      <c r="ZI26" s="170"/>
      <c r="ZJ26" s="170"/>
      <c r="ZK26" s="170"/>
      <c r="ZL26" s="170"/>
      <c r="ZM26" s="170"/>
      <c r="ZN26" s="170"/>
      <c r="ZO26" s="170"/>
      <c r="ZP26" s="170"/>
      <c r="ZQ26" s="170"/>
      <c r="ZR26" s="170"/>
      <c r="ZS26" s="170"/>
      <c r="ZT26" s="170"/>
      <c r="ZU26" s="170"/>
      <c r="ZV26" s="170"/>
      <c r="ZW26" s="170"/>
      <c r="ZX26" s="170"/>
      <c r="ZY26" s="170"/>
      <c r="ZZ26" s="170"/>
      <c r="AAA26" s="170"/>
      <c r="AAB26" s="170"/>
      <c r="AAC26" s="170"/>
      <c r="AAD26" s="170"/>
      <c r="AAE26" s="170"/>
      <c r="AAF26" s="170"/>
      <c r="AAG26" s="170"/>
      <c r="AAH26" s="170"/>
      <c r="AAI26" s="170"/>
      <c r="AAJ26" s="170"/>
      <c r="AAK26" s="170"/>
      <c r="AAL26" s="170"/>
      <c r="AAM26" s="170"/>
      <c r="AAN26" s="170"/>
      <c r="AAO26" s="170"/>
      <c r="AAP26" s="170"/>
      <c r="AAQ26" s="170"/>
      <c r="AAR26" s="170"/>
      <c r="AAS26" s="170"/>
      <c r="AAT26" s="170"/>
      <c r="AAU26" s="170"/>
      <c r="AAV26" s="170"/>
      <c r="AAW26" s="170"/>
      <c r="AAX26" s="170"/>
      <c r="AAY26" s="170"/>
      <c r="AAZ26" s="170"/>
      <c r="ABA26" s="170"/>
      <c r="ABB26" s="170"/>
      <c r="ABC26" s="170"/>
      <c r="ABD26" s="170"/>
      <c r="ABE26" s="170"/>
      <c r="ABF26" s="170"/>
      <c r="ABG26" s="170"/>
      <c r="ABH26" s="170"/>
      <c r="ABI26" s="170"/>
      <c r="ABJ26" s="170"/>
      <c r="ABK26" s="170"/>
      <c r="ABL26" s="170"/>
      <c r="ABM26" s="170"/>
      <c r="ABN26" s="170"/>
      <c r="ABO26" s="170"/>
      <c r="ABP26" s="170"/>
      <c r="ABQ26" s="170"/>
      <c r="ABR26" s="170"/>
      <c r="ABS26" s="170"/>
      <c r="ABT26" s="170"/>
      <c r="ABU26" s="170"/>
      <c r="ABV26" s="170"/>
      <c r="ABW26" s="170"/>
      <c r="ABX26" s="170"/>
      <c r="ABY26" s="170"/>
      <c r="ABZ26" s="170"/>
      <c r="ACA26" s="170"/>
      <c r="ACB26" s="170"/>
      <c r="ACC26" s="170"/>
      <c r="ACD26" s="170"/>
      <c r="ACE26" s="170"/>
      <c r="ACF26" s="170"/>
      <c r="ACG26" s="170"/>
      <c r="ACH26" s="170"/>
      <c r="ACI26" s="170"/>
      <c r="ACJ26" s="170"/>
      <c r="ACK26" s="170"/>
      <c r="ACL26" s="170"/>
      <c r="ACM26" s="170"/>
      <c r="ACN26" s="170"/>
      <c r="ACO26" s="170"/>
      <c r="ACP26" s="170"/>
      <c r="ACQ26" s="170"/>
      <c r="ACR26" s="170"/>
      <c r="ACS26" s="170"/>
      <c r="ACT26" s="170"/>
      <c r="ACU26" s="170"/>
      <c r="ACV26" s="170"/>
      <c r="ACW26" s="170"/>
      <c r="ACX26" s="170"/>
      <c r="ACY26" s="170"/>
      <c r="ACZ26" s="170"/>
      <c r="ADA26" s="170"/>
      <c r="ADB26" s="170"/>
      <c r="ADC26" s="170"/>
      <c r="ADD26" s="170"/>
      <c r="ADE26" s="170"/>
      <c r="ADF26" s="170"/>
      <c r="ADG26" s="170"/>
      <c r="ADH26" s="170"/>
      <c r="ADI26" s="170"/>
      <c r="ADJ26" s="170"/>
      <c r="ADK26" s="170"/>
      <c r="ADL26" s="170"/>
      <c r="ADM26" s="170"/>
      <c r="ADN26" s="170"/>
      <c r="ADO26" s="170"/>
      <c r="ADP26" s="170"/>
      <c r="ADQ26" s="170"/>
      <c r="ADR26" s="170"/>
      <c r="ADS26" s="170"/>
      <c r="ADT26" s="170"/>
      <c r="ADU26" s="170"/>
      <c r="ADV26" s="170"/>
      <c r="ADW26" s="170"/>
      <c r="ADX26" s="170"/>
      <c r="ADY26" s="170"/>
      <c r="ADZ26" s="170"/>
      <c r="AEA26" s="170"/>
      <c r="AEB26" s="170"/>
      <c r="AEC26" s="170"/>
      <c r="AED26" s="170"/>
      <c r="AEE26" s="170"/>
      <c r="AEF26" s="170"/>
      <c r="AEG26" s="170"/>
      <c r="AEH26" s="170"/>
      <c r="AEI26" s="170"/>
      <c r="AEJ26" s="170"/>
      <c r="AEK26" s="170"/>
      <c r="AEL26" s="170"/>
      <c r="AEM26" s="170"/>
      <c r="AEN26" s="170"/>
      <c r="AEO26" s="170"/>
      <c r="AEP26" s="170"/>
      <c r="AEQ26" s="170"/>
      <c r="AER26" s="170"/>
      <c r="AES26" s="170"/>
      <c r="AET26" s="170"/>
      <c r="AEU26" s="170"/>
      <c r="AEV26" s="170"/>
      <c r="AEW26" s="170"/>
      <c r="AEX26" s="170"/>
      <c r="AEY26" s="170"/>
      <c r="AEZ26" s="170"/>
      <c r="AFA26" s="170"/>
      <c r="AFB26" s="170"/>
      <c r="AFC26" s="170"/>
      <c r="AFD26" s="170"/>
      <c r="AFE26" s="170"/>
      <c r="AFF26" s="170"/>
      <c r="AFG26" s="170"/>
      <c r="AFH26" s="170"/>
      <c r="AFI26" s="170"/>
      <c r="AFJ26" s="170"/>
      <c r="AFK26" s="170"/>
      <c r="AFL26" s="170"/>
      <c r="AFM26" s="170"/>
      <c r="AFN26" s="170"/>
      <c r="AFO26" s="170"/>
      <c r="AFP26" s="170"/>
      <c r="AFQ26" s="170"/>
      <c r="AFR26" s="170"/>
      <c r="AFS26" s="170"/>
      <c r="AFT26" s="170"/>
      <c r="AFU26" s="170"/>
      <c r="AFV26" s="170"/>
      <c r="AFW26" s="170"/>
      <c r="AFX26" s="170"/>
      <c r="AFY26" s="170"/>
      <c r="AFZ26" s="170"/>
      <c r="AGA26" s="170"/>
      <c r="AGB26" s="170"/>
      <c r="AGC26" s="170"/>
      <c r="AGD26" s="170"/>
      <c r="AGE26" s="170"/>
      <c r="AGF26" s="170"/>
      <c r="AGG26" s="170"/>
      <c r="AGH26" s="170"/>
      <c r="AGI26" s="170"/>
      <c r="AGJ26" s="170"/>
      <c r="AGK26" s="170"/>
      <c r="AGL26" s="170"/>
      <c r="AGM26" s="170"/>
      <c r="AGN26" s="170"/>
      <c r="AGO26" s="170"/>
      <c r="AGP26" s="170"/>
      <c r="AGQ26" s="170"/>
      <c r="AGR26" s="170"/>
      <c r="AGS26" s="170"/>
      <c r="AGT26" s="170"/>
      <c r="AGU26" s="170"/>
      <c r="AGV26" s="170"/>
      <c r="AGW26" s="170"/>
      <c r="AGX26" s="170"/>
      <c r="AGY26" s="170"/>
      <c r="AGZ26" s="170"/>
      <c r="AHA26" s="170"/>
      <c r="AHB26" s="170"/>
      <c r="AHC26" s="170"/>
      <c r="AHD26" s="170"/>
      <c r="AHE26" s="170"/>
      <c r="AHF26" s="170"/>
      <c r="AHG26" s="170"/>
      <c r="AHH26" s="170"/>
      <c r="AHI26" s="170"/>
      <c r="AHJ26" s="170"/>
      <c r="AHK26" s="170"/>
      <c r="AHL26" s="170"/>
      <c r="AHM26" s="170"/>
      <c r="AHN26" s="170"/>
      <c r="AHO26" s="170"/>
      <c r="AHP26" s="170"/>
      <c r="AHQ26" s="170"/>
      <c r="AHR26" s="170"/>
      <c r="AHS26" s="170"/>
      <c r="AHT26" s="170"/>
      <c r="AHU26" s="170"/>
      <c r="AHV26" s="170"/>
      <c r="AHW26" s="170"/>
      <c r="AHX26" s="170"/>
      <c r="AHY26" s="170"/>
      <c r="AHZ26" s="170"/>
      <c r="AIA26" s="170"/>
      <c r="AIB26" s="170"/>
      <c r="AIC26" s="170"/>
      <c r="AID26" s="170"/>
      <c r="AIE26" s="170"/>
      <c r="AIF26" s="170"/>
      <c r="AIG26" s="170"/>
      <c r="AIH26" s="170"/>
      <c r="AII26" s="170"/>
      <c r="AIJ26" s="170"/>
      <c r="AIK26" s="170"/>
      <c r="AIL26" s="170"/>
      <c r="AIM26" s="170"/>
      <c r="AIN26" s="170"/>
      <c r="AIO26" s="170"/>
      <c r="AIP26" s="170"/>
      <c r="AIQ26" s="170"/>
      <c r="AIR26" s="170"/>
      <c r="AIS26" s="170"/>
      <c r="AIT26" s="170"/>
      <c r="AIU26" s="170"/>
      <c r="AIV26" s="170"/>
      <c r="AIW26" s="170"/>
      <c r="AIX26" s="170"/>
      <c r="AIY26" s="170"/>
      <c r="AIZ26" s="170"/>
      <c r="AJA26" s="170"/>
      <c r="AJB26" s="170"/>
      <c r="AJC26" s="170"/>
      <c r="AJD26" s="170"/>
      <c r="AJE26" s="170"/>
      <c r="AJF26" s="170"/>
      <c r="AJG26" s="170"/>
      <c r="AJH26" s="170"/>
      <c r="AJI26" s="170"/>
      <c r="AJJ26" s="170"/>
      <c r="AJK26" s="170"/>
      <c r="AJL26" s="170"/>
      <c r="AJM26" s="170"/>
      <c r="AJN26" s="170"/>
      <c r="AJO26" s="170"/>
      <c r="AJP26" s="170"/>
      <c r="AJQ26" s="170"/>
      <c r="AJR26" s="170"/>
      <c r="AJS26" s="170"/>
      <c r="AJT26" s="170"/>
      <c r="AJU26" s="170"/>
      <c r="AJV26" s="170"/>
      <c r="AJW26" s="170"/>
      <c r="AJX26" s="170"/>
      <c r="AJY26" s="170"/>
      <c r="AJZ26" s="170"/>
      <c r="AKA26" s="170"/>
      <c r="AKB26" s="170"/>
      <c r="AKC26" s="170"/>
      <c r="AKD26" s="170"/>
      <c r="AKE26" s="170"/>
      <c r="AKF26" s="170"/>
      <c r="AKG26" s="170"/>
      <c r="AKH26" s="170"/>
      <c r="AKI26" s="170"/>
      <c r="AKJ26" s="170"/>
      <c r="AKK26" s="170"/>
      <c r="AKL26" s="170"/>
      <c r="AKM26" s="170"/>
      <c r="AKN26" s="170"/>
      <c r="AKO26" s="170"/>
      <c r="AKP26" s="170"/>
      <c r="AKQ26" s="170"/>
      <c r="AKR26" s="170"/>
      <c r="AKS26" s="170"/>
      <c r="AKT26" s="170"/>
      <c r="AKU26" s="170"/>
      <c r="AKV26" s="170"/>
      <c r="AKW26" s="170"/>
      <c r="AKX26" s="170"/>
      <c r="AKY26" s="170"/>
      <c r="AKZ26" s="170"/>
      <c r="ALA26" s="170"/>
      <c r="ALB26" s="170"/>
      <c r="ALC26" s="170"/>
      <c r="ALD26" s="170"/>
      <c r="ALE26" s="170"/>
      <c r="ALF26" s="170"/>
      <c r="ALG26" s="170"/>
      <c r="ALH26" s="170"/>
      <c r="ALI26" s="170"/>
      <c r="ALJ26" s="170"/>
      <c r="ALK26" s="170"/>
      <c r="ALL26" s="170"/>
      <c r="ALM26" s="170"/>
      <c r="ALN26" s="170"/>
      <c r="ALO26" s="170"/>
      <c r="ALP26" s="170"/>
      <c r="ALQ26" s="170"/>
      <c r="ALR26" s="170"/>
      <c r="ALS26" s="170"/>
      <c r="ALT26" s="170"/>
      <c r="ALU26" s="170"/>
      <c r="ALV26" s="170"/>
      <c r="ALW26" s="170"/>
      <c r="ALX26" s="170"/>
      <c r="ALY26" s="170"/>
      <c r="ALZ26" s="170"/>
      <c r="AMA26" s="170"/>
      <c r="AMB26" s="170"/>
      <c r="AMC26" s="170"/>
      <c r="AMD26" s="170"/>
      <c r="AME26" s="170"/>
      <c r="AMF26" s="170"/>
      <c r="AMG26" s="170"/>
      <c r="AMH26" s="170"/>
      <c r="AMI26" s="170"/>
      <c r="AMJ26" s="170"/>
      <c r="AMK26" s="170"/>
      <c r="AML26" s="170"/>
      <c r="AMM26" s="170"/>
      <c r="AMN26" s="170"/>
      <c r="AMO26" s="170"/>
      <c r="AMP26" s="170"/>
      <c r="AMQ26" s="170"/>
      <c r="AMR26" s="170"/>
      <c r="AMS26" s="170"/>
      <c r="AMT26" s="170"/>
      <c r="AMU26" s="170"/>
      <c r="AMV26" s="170"/>
      <c r="AMW26" s="170"/>
      <c r="AMX26" s="170"/>
      <c r="AMY26" s="170"/>
      <c r="AMZ26" s="170"/>
      <c r="ANA26" s="170"/>
      <c r="ANB26" s="170"/>
      <c r="ANC26" s="170"/>
      <c r="AND26" s="170"/>
      <c r="ANE26" s="170"/>
      <c r="ANF26" s="170"/>
      <c r="ANG26" s="170"/>
      <c r="ANH26" s="170"/>
      <c r="ANI26" s="170"/>
      <c r="ANJ26" s="170"/>
      <c r="ANK26" s="170"/>
      <c r="ANL26" s="170"/>
      <c r="ANM26" s="170"/>
      <c r="ANN26" s="170"/>
      <c r="ANO26" s="170"/>
      <c r="ANP26" s="170"/>
      <c r="ANQ26" s="170"/>
      <c r="ANR26" s="170"/>
      <c r="ANS26" s="170"/>
      <c r="ANT26" s="170"/>
      <c r="ANU26" s="170"/>
      <c r="ANV26" s="170"/>
      <c r="ANW26" s="170"/>
      <c r="ANX26" s="170"/>
      <c r="ANY26" s="170"/>
      <c r="ANZ26" s="170"/>
      <c r="AOA26" s="170"/>
      <c r="AOB26" s="170"/>
      <c r="AOC26" s="170"/>
      <c r="AOD26" s="170"/>
      <c r="AOE26" s="170"/>
      <c r="AOF26" s="170"/>
      <c r="AOG26" s="170"/>
      <c r="AOH26" s="170"/>
      <c r="AOI26" s="170"/>
      <c r="AOJ26" s="170"/>
      <c r="AOK26" s="170"/>
      <c r="AOL26" s="170"/>
      <c r="AOM26" s="170"/>
      <c r="AON26" s="170"/>
      <c r="AOO26" s="170"/>
      <c r="AOP26" s="170"/>
      <c r="AOQ26" s="170"/>
      <c r="AOR26" s="170"/>
      <c r="AOS26" s="170"/>
      <c r="AOT26" s="170"/>
      <c r="AOU26" s="170"/>
      <c r="AOV26" s="170"/>
      <c r="AOW26" s="170"/>
      <c r="AOX26" s="170"/>
      <c r="AOY26" s="170"/>
      <c r="AOZ26" s="170"/>
      <c r="APA26" s="170"/>
      <c r="APB26" s="170"/>
      <c r="APC26" s="170"/>
      <c r="APD26" s="170"/>
      <c r="APE26" s="170"/>
      <c r="APF26" s="170"/>
      <c r="APG26" s="170"/>
      <c r="APH26" s="170"/>
      <c r="API26" s="170"/>
      <c r="APJ26" s="170"/>
      <c r="APK26" s="170"/>
      <c r="APL26" s="170"/>
      <c r="APM26" s="170"/>
      <c r="APN26" s="170"/>
      <c r="APO26" s="170"/>
      <c r="APP26" s="170"/>
      <c r="APQ26" s="170"/>
      <c r="APR26" s="170"/>
      <c r="APS26" s="170"/>
      <c r="APT26" s="170"/>
      <c r="APU26" s="170"/>
      <c r="APV26" s="170"/>
      <c r="APW26" s="170"/>
      <c r="APX26" s="170"/>
      <c r="APY26" s="170"/>
      <c r="APZ26" s="170"/>
      <c r="AQA26" s="170"/>
      <c r="AQB26" s="170"/>
      <c r="AQC26" s="170"/>
      <c r="AQD26" s="170"/>
      <c r="AQE26" s="170"/>
      <c r="AQF26" s="170"/>
      <c r="AQG26" s="170"/>
      <c r="AQH26" s="170"/>
      <c r="AQI26" s="170"/>
      <c r="AQJ26" s="170"/>
      <c r="AQK26" s="170"/>
      <c r="AQL26" s="170"/>
      <c r="AQM26" s="170"/>
      <c r="AQN26" s="170"/>
      <c r="AQO26" s="170"/>
      <c r="AQP26" s="170"/>
      <c r="AQQ26" s="170"/>
      <c r="AQR26" s="170"/>
      <c r="AQS26" s="170"/>
      <c r="AQT26" s="170"/>
      <c r="AQU26" s="170"/>
      <c r="AQV26" s="170"/>
      <c r="AQW26" s="170"/>
      <c r="AQX26" s="170"/>
      <c r="AQY26" s="170"/>
      <c r="AQZ26" s="170"/>
      <c r="ARA26" s="170"/>
      <c r="ARB26" s="170"/>
      <c r="ARC26" s="170"/>
      <c r="ARD26" s="170"/>
      <c r="ARE26" s="170"/>
      <c r="ARF26" s="170"/>
      <c r="ARG26" s="170"/>
      <c r="ARH26" s="170"/>
      <c r="ARI26" s="170"/>
      <c r="ARJ26" s="170"/>
      <c r="ARK26" s="170"/>
      <c r="ARL26" s="170"/>
      <c r="ARM26" s="170"/>
      <c r="ARN26" s="170"/>
      <c r="ARO26" s="170"/>
      <c r="ARP26" s="170"/>
      <c r="ARQ26" s="170"/>
      <c r="ARR26" s="170"/>
      <c r="ARS26" s="170"/>
      <c r="ART26" s="170"/>
      <c r="ARU26" s="170"/>
      <c r="ARV26" s="170"/>
      <c r="ARW26" s="170"/>
      <c r="ARX26" s="170"/>
      <c r="ARY26" s="170"/>
      <c r="ARZ26" s="170"/>
      <c r="ASA26" s="170"/>
      <c r="ASB26" s="170"/>
      <c r="ASC26" s="170"/>
      <c r="ASD26" s="170"/>
      <c r="ASE26" s="170"/>
      <c r="ASF26" s="170"/>
      <c r="ASG26" s="170"/>
      <c r="ASH26" s="170"/>
      <c r="ASI26" s="170"/>
      <c r="ASJ26" s="170"/>
      <c r="ASK26" s="170"/>
      <c r="ASL26" s="170"/>
      <c r="ASM26" s="170"/>
      <c r="ASN26" s="170"/>
      <c r="ASO26" s="170"/>
      <c r="ASP26" s="170"/>
      <c r="ASQ26" s="170"/>
      <c r="ASR26" s="170"/>
      <c r="ASS26" s="170"/>
      <c r="AST26" s="170"/>
      <c r="ASU26" s="170"/>
      <c r="ASV26" s="170"/>
      <c r="ASW26" s="170"/>
      <c r="ASX26" s="170"/>
      <c r="ASY26" s="170"/>
      <c r="ASZ26" s="170"/>
    </row>
    <row r="27" spans="1:1196" s="145" customFormat="1" ht="9" customHeight="1">
      <c r="A27" s="415"/>
      <c r="B27" s="428"/>
      <c r="C27" s="424"/>
      <c r="D27" s="425"/>
      <c r="E27" s="426"/>
      <c r="F27" s="427"/>
      <c r="G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70"/>
      <c r="CO27" s="170"/>
      <c r="CP27" s="170"/>
      <c r="CQ27" s="170"/>
      <c r="CR27" s="170"/>
      <c r="CS27" s="170"/>
      <c r="CT27" s="170"/>
      <c r="CU27" s="170"/>
      <c r="CV27" s="170"/>
      <c r="CW27" s="170"/>
      <c r="CX27" s="170"/>
      <c r="CY27" s="170"/>
      <c r="CZ27" s="170"/>
      <c r="DA27" s="170"/>
      <c r="DB27" s="170"/>
      <c r="DC27" s="170"/>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c r="EG27" s="170"/>
      <c r="EH27" s="170"/>
      <c r="EI27" s="170"/>
      <c r="EJ27" s="170"/>
      <c r="EK27" s="170"/>
      <c r="EL27" s="170"/>
      <c r="EM27" s="170"/>
      <c r="EN27" s="170"/>
      <c r="EO27" s="170"/>
      <c r="EP27" s="170"/>
      <c r="EQ27" s="170"/>
      <c r="ER27" s="170"/>
      <c r="ES27" s="170"/>
      <c r="ET27" s="170"/>
      <c r="EU27" s="170"/>
      <c r="EV27" s="170"/>
      <c r="EW27" s="170"/>
      <c r="EX27" s="170"/>
      <c r="EY27" s="170"/>
      <c r="EZ27" s="170"/>
      <c r="FA27" s="170"/>
      <c r="FB27" s="170"/>
      <c r="FC27" s="170"/>
      <c r="FD27" s="170"/>
      <c r="FE27" s="170"/>
      <c r="FF27" s="170"/>
      <c r="FG27" s="170"/>
      <c r="FH27" s="170"/>
      <c r="FI27" s="170"/>
      <c r="FJ27" s="170"/>
      <c r="FK27" s="170"/>
      <c r="FL27" s="170"/>
      <c r="FM27" s="170"/>
      <c r="FN27" s="170"/>
      <c r="FO27" s="170"/>
      <c r="FP27" s="170"/>
      <c r="FQ27" s="170"/>
      <c r="FR27" s="170"/>
      <c r="FS27" s="170"/>
      <c r="FT27" s="170"/>
      <c r="FU27" s="170"/>
      <c r="FV27" s="170"/>
      <c r="FW27" s="170"/>
      <c r="FX27" s="170"/>
      <c r="FY27" s="170"/>
      <c r="FZ27" s="170"/>
      <c r="GA27" s="170"/>
      <c r="GB27" s="170"/>
      <c r="GC27" s="170"/>
      <c r="GD27" s="170"/>
      <c r="GE27" s="170"/>
      <c r="GF27" s="170"/>
      <c r="GG27" s="170"/>
      <c r="GH27" s="170"/>
      <c r="GI27" s="170"/>
      <c r="GJ27" s="170"/>
      <c r="GK27" s="170"/>
      <c r="GL27" s="170"/>
      <c r="GM27" s="170"/>
      <c r="GN27" s="170"/>
      <c r="GO27" s="170"/>
      <c r="GP27" s="170"/>
      <c r="GQ27" s="170"/>
      <c r="GR27" s="170"/>
      <c r="GS27" s="170"/>
      <c r="GT27" s="170"/>
      <c r="GU27" s="170"/>
      <c r="GV27" s="170"/>
      <c r="GW27" s="170"/>
      <c r="GX27" s="170"/>
      <c r="GY27" s="170"/>
      <c r="GZ27" s="170"/>
      <c r="HA27" s="170"/>
      <c r="HB27" s="170"/>
      <c r="HC27" s="170"/>
      <c r="HD27" s="170"/>
      <c r="HE27" s="170"/>
      <c r="HF27" s="170"/>
      <c r="HG27" s="170"/>
      <c r="HH27" s="170"/>
      <c r="HI27" s="170"/>
      <c r="HJ27" s="170"/>
      <c r="HK27" s="170"/>
      <c r="HL27" s="170"/>
      <c r="HM27" s="170"/>
      <c r="HN27" s="170"/>
      <c r="HO27" s="170"/>
      <c r="HP27" s="170"/>
      <c r="HQ27" s="170"/>
      <c r="HR27" s="170"/>
      <c r="HS27" s="170"/>
      <c r="HT27" s="170"/>
      <c r="HU27" s="170"/>
      <c r="HV27" s="170"/>
      <c r="HW27" s="170"/>
      <c r="HX27" s="170"/>
      <c r="HY27" s="170"/>
      <c r="HZ27" s="170"/>
      <c r="IA27" s="170"/>
      <c r="IB27" s="170"/>
      <c r="IC27" s="170"/>
      <c r="ID27" s="170"/>
      <c r="IE27" s="170"/>
      <c r="IF27" s="170"/>
      <c r="IG27" s="170"/>
      <c r="IH27" s="170"/>
      <c r="II27" s="170"/>
      <c r="IJ27" s="170"/>
      <c r="IK27" s="170"/>
      <c r="IL27" s="170"/>
      <c r="IM27" s="170"/>
      <c r="IN27" s="170"/>
      <c r="IO27" s="170"/>
      <c r="IP27" s="170"/>
      <c r="IQ27" s="170"/>
      <c r="IR27" s="170"/>
      <c r="IS27" s="170"/>
      <c r="IT27" s="170"/>
      <c r="IU27" s="170"/>
      <c r="IV27" s="170"/>
      <c r="IW27" s="170"/>
      <c r="IX27" s="170"/>
      <c r="IY27" s="170"/>
      <c r="IZ27" s="170"/>
      <c r="JA27" s="170"/>
      <c r="JB27" s="170"/>
      <c r="JC27" s="170"/>
      <c r="JD27" s="170"/>
      <c r="JE27" s="170"/>
      <c r="JF27" s="170"/>
      <c r="JG27" s="170"/>
      <c r="JH27" s="170"/>
      <c r="JI27" s="170"/>
      <c r="JJ27" s="170"/>
      <c r="JK27" s="170"/>
      <c r="JL27" s="170"/>
      <c r="JM27" s="170"/>
      <c r="JN27" s="170"/>
      <c r="JO27" s="170"/>
      <c r="JP27" s="170"/>
      <c r="JQ27" s="170"/>
      <c r="JR27" s="170"/>
      <c r="JS27" s="170"/>
      <c r="JT27" s="170"/>
      <c r="JU27" s="170"/>
      <c r="JV27" s="170"/>
      <c r="JW27" s="170"/>
      <c r="JX27" s="170"/>
      <c r="JY27" s="170"/>
      <c r="JZ27" s="170"/>
      <c r="KA27" s="170"/>
      <c r="KB27" s="170"/>
      <c r="KC27" s="170"/>
      <c r="KD27" s="170"/>
      <c r="KE27" s="170"/>
      <c r="KF27" s="170"/>
      <c r="KG27" s="170"/>
      <c r="KH27" s="170"/>
      <c r="KI27" s="170"/>
      <c r="KJ27" s="170"/>
      <c r="KK27" s="170"/>
      <c r="KL27" s="170"/>
      <c r="KM27" s="170"/>
      <c r="KN27" s="170"/>
      <c r="KO27" s="170"/>
      <c r="KP27" s="170"/>
      <c r="KQ27" s="170"/>
      <c r="KR27" s="170"/>
      <c r="KS27" s="170"/>
      <c r="KT27" s="170"/>
      <c r="KU27" s="170"/>
      <c r="KV27" s="170"/>
      <c r="KW27" s="170"/>
      <c r="KX27" s="170"/>
      <c r="KY27" s="170"/>
      <c r="KZ27" s="170"/>
      <c r="LA27" s="170"/>
      <c r="LB27" s="170"/>
      <c r="LC27" s="170"/>
      <c r="LD27" s="170"/>
      <c r="LE27" s="170"/>
      <c r="LF27" s="170"/>
      <c r="LG27" s="170"/>
      <c r="LH27" s="170"/>
      <c r="LI27" s="170"/>
      <c r="LJ27" s="170"/>
      <c r="LK27" s="170"/>
      <c r="LL27" s="170"/>
      <c r="LM27" s="170"/>
      <c r="LN27" s="170"/>
      <c r="LO27" s="170"/>
      <c r="LP27" s="170"/>
      <c r="LQ27" s="170"/>
      <c r="LR27" s="170"/>
      <c r="LS27" s="170"/>
      <c r="LT27" s="170"/>
      <c r="LU27" s="170"/>
      <c r="LV27" s="170"/>
      <c r="LW27" s="170"/>
      <c r="LX27" s="170"/>
      <c r="LY27" s="170"/>
      <c r="LZ27" s="170"/>
      <c r="MA27" s="170"/>
      <c r="MB27" s="170"/>
      <c r="MC27" s="170"/>
      <c r="MD27" s="170"/>
      <c r="ME27" s="170"/>
      <c r="MF27" s="170"/>
      <c r="MG27" s="170"/>
      <c r="MH27" s="170"/>
      <c r="MI27" s="170"/>
      <c r="MJ27" s="170"/>
      <c r="MK27" s="170"/>
      <c r="ML27" s="170"/>
      <c r="MM27" s="170"/>
      <c r="MN27" s="170"/>
      <c r="MO27" s="170"/>
      <c r="MP27" s="170"/>
      <c r="MQ27" s="170"/>
      <c r="MR27" s="170"/>
      <c r="MS27" s="170"/>
      <c r="MT27" s="170"/>
      <c r="MU27" s="170"/>
      <c r="MV27" s="170"/>
      <c r="MW27" s="170"/>
      <c r="MX27" s="170"/>
      <c r="MY27" s="170"/>
      <c r="MZ27" s="170"/>
      <c r="NA27" s="170"/>
      <c r="NB27" s="170"/>
      <c r="NC27" s="170"/>
      <c r="ND27" s="170"/>
      <c r="NE27" s="170"/>
      <c r="NF27" s="170"/>
      <c r="NG27" s="170"/>
      <c r="NH27" s="170"/>
      <c r="NI27" s="170"/>
      <c r="NJ27" s="170"/>
      <c r="NK27" s="170"/>
      <c r="NL27" s="170"/>
      <c r="NM27" s="170"/>
      <c r="NN27" s="170"/>
      <c r="NO27" s="170"/>
      <c r="NP27" s="170"/>
      <c r="NQ27" s="170"/>
      <c r="NR27" s="170"/>
      <c r="NS27" s="170"/>
      <c r="NT27" s="170"/>
      <c r="NU27" s="170"/>
      <c r="NV27" s="170"/>
      <c r="NW27" s="170"/>
      <c r="NX27" s="170"/>
      <c r="NY27" s="170"/>
      <c r="NZ27" s="170"/>
      <c r="OA27" s="170"/>
      <c r="OB27" s="170"/>
      <c r="OC27" s="170"/>
      <c r="OD27" s="170"/>
      <c r="OE27" s="170"/>
      <c r="OF27" s="170"/>
      <c r="OG27" s="170"/>
      <c r="OH27" s="170"/>
      <c r="OI27" s="170"/>
      <c r="OJ27" s="170"/>
      <c r="OK27" s="170"/>
      <c r="OL27" s="170"/>
      <c r="OM27" s="170"/>
      <c r="ON27" s="170"/>
      <c r="OO27" s="170"/>
      <c r="OP27" s="170"/>
      <c r="OQ27" s="170"/>
      <c r="OR27" s="170"/>
      <c r="OS27" s="170"/>
      <c r="OT27" s="170"/>
      <c r="OU27" s="170"/>
      <c r="OV27" s="170"/>
      <c r="OW27" s="170"/>
      <c r="OX27" s="170"/>
      <c r="OY27" s="170"/>
      <c r="OZ27" s="170"/>
      <c r="PA27" s="170"/>
      <c r="PB27" s="170"/>
      <c r="PC27" s="170"/>
      <c r="PD27" s="170"/>
      <c r="PE27" s="170"/>
      <c r="PF27" s="170"/>
      <c r="PG27" s="170"/>
      <c r="PH27" s="170"/>
      <c r="PI27" s="170"/>
      <c r="PJ27" s="170"/>
      <c r="PK27" s="170"/>
      <c r="PL27" s="170"/>
      <c r="PM27" s="170"/>
      <c r="PN27" s="170"/>
      <c r="PO27" s="170"/>
      <c r="PP27" s="170"/>
      <c r="PQ27" s="170"/>
      <c r="PR27" s="170"/>
      <c r="PS27" s="170"/>
      <c r="PT27" s="170"/>
      <c r="PU27" s="170"/>
      <c r="PV27" s="170"/>
      <c r="PW27" s="170"/>
      <c r="PX27" s="170"/>
      <c r="PY27" s="170"/>
      <c r="PZ27" s="170"/>
      <c r="QA27" s="170"/>
      <c r="QB27" s="170"/>
      <c r="QC27" s="170"/>
      <c r="QD27" s="170"/>
      <c r="QE27" s="170"/>
      <c r="QF27" s="170"/>
      <c r="QG27" s="170"/>
      <c r="QH27" s="170"/>
      <c r="QI27" s="170"/>
      <c r="QJ27" s="170"/>
      <c r="QK27" s="170"/>
      <c r="QL27" s="170"/>
      <c r="QM27" s="170"/>
      <c r="QN27" s="170"/>
      <c r="QO27" s="170"/>
      <c r="QP27" s="170"/>
      <c r="QQ27" s="170"/>
      <c r="QR27" s="170"/>
      <c r="QS27" s="170"/>
      <c r="QT27" s="170"/>
      <c r="QU27" s="170"/>
      <c r="QV27" s="170"/>
      <c r="QW27" s="170"/>
      <c r="QX27" s="170"/>
      <c r="QY27" s="170"/>
      <c r="QZ27" s="170"/>
      <c r="RA27" s="170"/>
      <c r="RB27" s="170"/>
      <c r="RC27" s="170"/>
      <c r="RD27" s="170"/>
      <c r="RE27" s="170"/>
      <c r="RF27" s="170"/>
      <c r="RG27" s="170"/>
      <c r="RH27" s="170"/>
      <c r="RI27" s="170"/>
      <c r="RJ27" s="170"/>
      <c r="RK27" s="170"/>
      <c r="RL27" s="170"/>
      <c r="RM27" s="170"/>
      <c r="RN27" s="170"/>
      <c r="RO27" s="170"/>
      <c r="RP27" s="170"/>
      <c r="RQ27" s="170"/>
      <c r="RR27" s="170"/>
      <c r="RS27" s="170"/>
      <c r="RT27" s="170"/>
      <c r="RU27" s="170"/>
      <c r="RV27" s="170"/>
      <c r="RW27" s="170"/>
      <c r="RX27" s="170"/>
      <c r="RY27" s="170"/>
      <c r="RZ27" s="170"/>
      <c r="SA27" s="170"/>
      <c r="SB27" s="170"/>
      <c r="SC27" s="170"/>
      <c r="SD27" s="170"/>
      <c r="SE27" s="170"/>
      <c r="SF27" s="170"/>
      <c r="SG27" s="170"/>
      <c r="SH27" s="170"/>
      <c r="SI27" s="170"/>
      <c r="SJ27" s="170"/>
      <c r="SK27" s="170"/>
      <c r="SL27" s="170"/>
      <c r="SM27" s="170"/>
      <c r="SN27" s="170"/>
      <c r="SO27" s="170"/>
      <c r="SP27" s="170"/>
      <c r="SQ27" s="170"/>
      <c r="SR27" s="170"/>
      <c r="SS27" s="170"/>
      <c r="ST27" s="170"/>
      <c r="SU27" s="170"/>
      <c r="SV27" s="170"/>
      <c r="SW27" s="170"/>
      <c r="SX27" s="170"/>
      <c r="SY27" s="170"/>
      <c r="SZ27" s="170"/>
      <c r="TA27" s="170"/>
      <c r="TB27" s="170"/>
      <c r="TC27" s="170"/>
      <c r="TD27" s="170"/>
      <c r="TE27" s="170"/>
      <c r="TF27" s="170"/>
      <c r="TG27" s="170"/>
      <c r="TH27" s="170"/>
      <c r="TI27" s="170"/>
      <c r="TJ27" s="170"/>
      <c r="TK27" s="170"/>
      <c r="TL27" s="170"/>
      <c r="TM27" s="170"/>
      <c r="TN27" s="170"/>
      <c r="TO27" s="170"/>
      <c r="TP27" s="170"/>
      <c r="TQ27" s="170"/>
      <c r="TR27" s="170"/>
      <c r="TS27" s="170"/>
      <c r="TT27" s="170"/>
      <c r="TU27" s="170"/>
      <c r="TV27" s="170"/>
      <c r="TW27" s="170"/>
      <c r="TX27" s="170"/>
      <c r="TY27" s="170"/>
      <c r="TZ27" s="170"/>
      <c r="UA27" s="170"/>
      <c r="UB27" s="170"/>
      <c r="UC27" s="170"/>
      <c r="UD27" s="170"/>
      <c r="UE27" s="170"/>
      <c r="UF27" s="170"/>
      <c r="UG27" s="170"/>
      <c r="UH27" s="170"/>
      <c r="UI27" s="170"/>
      <c r="UJ27" s="170"/>
      <c r="UK27" s="170"/>
      <c r="UL27" s="170"/>
      <c r="UM27" s="170"/>
      <c r="UN27" s="170"/>
      <c r="UO27" s="170"/>
      <c r="UP27" s="170"/>
      <c r="UQ27" s="170"/>
      <c r="UR27" s="170"/>
      <c r="US27" s="170"/>
      <c r="UT27" s="170"/>
      <c r="UU27" s="170"/>
      <c r="UV27" s="170"/>
      <c r="UW27" s="170"/>
      <c r="UX27" s="170"/>
      <c r="UY27" s="170"/>
      <c r="UZ27" s="170"/>
      <c r="VA27" s="170"/>
      <c r="VB27" s="170"/>
      <c r="VC27" s="170"/>
      <c r="VD27" s="170"/>
      <c r="VE27" s="170"/>
      <c r="VF27" s="170"/>
      <c r="VG27" s="170"/>
      <c r="VH27" s="170"/>
      <c r="VI27" s="170"/>
      <c r="VJ27" s="170"/>
      <c r="VK27" s="170"/>
      <c r="VL27" s="170"/>
      <c r="VM27" s="170"/>
      <c r="VN27" s="170"/>
      <c r="VO27" s="170"/>
      <c r="VP27" s="170"/>
      <c r="VQ27" s="170"/>
      <c r="VR27" s="170"/>
      <c r="VS27" s="170"/>
      <c r="VT27" s="170"/>
      <c r="VU27" s="170"/>
      <c r="VV27" s="170"/>
      <c r="VW27" s="170"/>
      <c r="VX27" s="170"/>
      <c r="VY27" s="170"/>
      <c r="VZ27" s="170"/>
      <c r="WA27" s="170"/>
      <c r="WB27" s="170"/>
      <c r="WC27" s="170"/>
      <c r="WD27" s="170"/>
      <c r="WE27" s="170"/>
      <c r="WF27" s="170"/>
      <c r="WG27" s="170"/>
      <c r="WH27" s="170"/>
      <c r="WI27" s="170"/>
      <c r="WJ27" s="170"/>
      <c r="WK27" s="170"/>
      <c r="WL27" s="170"/>
      <c r="WM27" s="170"/>
      <c r="WN27" s="170"/>
      <c r="WO27" s="170"/>
      <c r="WP27" s="170"/>
      <c r="WQ27" s="170"/>
      <c r="WR27" s="170"/>
      <c r="WS27" s="170"/>
      <c r="WT27" s="170"/>
      <c r="WU27" s="170"/>
      <c r="WV27" s="170"/>
      <c r="WW27" s="170"/>
      <c r="WX27" s="170"/>
      <c r="WY27" s="170"/>
      <c r="WZ27" s="170"/>
      <c r="XA27" s="170"/>
      <c r="XB27" s="170"/>
      <c r="XC27" s="170"/>
      <c r="XD27" s="170"/>
      <c r="XE27" s="170"/>
      <c r="XF27" s="170"/>
      <c r="XG27" s="170"/>
      <c r="XH27" s="170"/>
      <c r="XI27" s="170"/>
      <c r="XJ27" s="170"/>
      <c r="XK27" s="170"/>
      <c r="XL27" s="170"/>
      <c r="XM27" s="170"/>
      <c r="XN27" s="170"/>
      <c r="XO27" s="170"/>
      <c r="XP27" s="170"/>
      <c r="XQ27" s="170"/>
      <c r="XR27" s="170"/>
      <c r="XS27" s="170"/>
      <c r="XT27" s="170"/>
      <c r="XU27" s="170"/>
      <c r="XV27" s="170"/>
      <c r="XW27" s="170"/>
      <c r="XX27" s="170"/>
      <c r="XY27" s="170"/>
      <c r="XZ27" s="170"/>
      <c r="YA27" s="170"/>
      <c r="YB27" s="170"/>
      <c r="YC27" s="170"/>
      <c r="YD27" s="170"/>
      <c r="YE27" s="170"/>
      <c r="YF27" s="170"/>
      <c r="YG27" s="170"/>
      <c r="YH27" s="170"/>
      <c r="YI27" s="170"/>
      <c r="YJ27" s="170"/>
      <c r="YK27" s="170"/>
      <c r="YL27" s="170"/>
      <c r="YM27" s="170"/>
      <c r="YN27" s="170"/>
      <c r="YO27" s="170"/>
      <c r="YP27" s="170"/>
      <c r="YQ27" s="170"/>
      <c r="YR27" s="170"/>
      <c r="YS27" s="170"/>
      <c r="YT27" s="170"/>
      <c r="YU27" s="170"/>
      <c r="YV27" s="170"/>
      <c r="YW27" s="170"/>
      <c r="YX27" s="170"/>
      <c r="YY27" s="170"/>
      <c r="YZ27" s="170"/>
      <c r="ZA27" s="170"/>
      <c r="ZB27" s="170"/>
      <c r="ZC27" s="170"/>
      <c r="ZD27" s="170"/>
      <c r="ZE27" s="170"/>
      <c r="ZF27" s="170"/>
      <c r="ZG27" s="170"/>
      <c r="ZH27" s="170"/>
      <c r="ZI27" s="170"/>
      <c r="ZJ27" s="170"/>
      <c r="ZK27" s="170"/>
      <c r="ZL27" s="170"/>
      <c r="ZM27" s="170"/>
      <c r="ZN27" s="170"/>
      <c r="ZO27" s="170"/>
      <c r="ZP27" s="170"/>
      <c r="ZQ27" s="170"/>
      <c r="ZR27" s="170"/>
      <c r="ZS27" s="170"/>
      <c r="ZT27" s="170"/>
      <c r="ZU27" s="170"/>
      <c r="ZV27" s="170"/>
      <c r="ZW27" s="170"/>
      <c r="ZX27" s="170"/>
      <c r="ZY27" s="170"/>
      <c r="ZZ27" s="170"/>
      <c r="AAA27" s="170"/>
      <c r="AAB27" s="170"/>
      <c r="AAC27" s="170"/>
      <c r="AAD27" s="170"/>
      <c r="AAE27" s="170"/>
      <c r="AAF27" s="170"/>
      <c r="AAG27" s="170"/>
      <c r="AAH27" s="170"/>
      <c r="AAI27" s="170"/>
      <c r="AAJ27" s="170"/>
      <c r="AAK27" s="170"/>
      <c r="AAL27" s="170"/>
      <c r="AAM27" s="170"/>
      <c r="AAN27" s="170"/>
      <c r="AAO27" s="170"/>
      <c r="AAP27" s="170"/>
      <c r="AAQ27" s="170"/>
      <c r="AAR27" s="170"/>
      <c r="AAS27" s="170"/>
      <c r="AAT27" s="170"/>
      <c r="AAU27" s="170"/>
      <c r="AAV27" s="170"/>
      <c r="AAW27" s="170"/>
      <c r="AAX27" s="170"/>
      <c r="AAY27" s="170"/>
      <c r="AAZ27" s="170"/>
      <c r="ABA27" s="170"/>
      <c r="ABB27" s="170"/>
      <c r="ABC27" s="170"/>
      <c r="ABD27" s="170"/>
      <c r="ABE27" s="170"/>
      <c r="ABF27" s="170"/>
      <c r="ABG27" s="170"/>
      <c r="ABH27" s="170"/>
      <c r="ABI27" s="170"/>
      <c r="ABJ27" s="170"/>
      <c r="ABK27" s="170"/>
      <c r="ABL27" s="170"/>
      <c r="ABM27" s="170"/>
      <c r="ABN27" s="170"/>
      <c r="ABO27" s="170"/>
      <c r="ABP27" s="170"/>
      <c r="ABQ27" s="170"/>
      <c r="ABR27" s="170"/>
      <c r="ABS27" s="170"/>
      <c r="ABT27" s="170"/>
      <c r="ABU27" s="170"/>
      <c r="ABV27" s="170"/>
      <c r="ABW27" s="170"/>
      <c r="ABX27" s="170"/>
      <c r="ABY27" s="170"/>
      <c r="ABZ27" s="170"/>
      <c r="ACA27" s="170"/>
      <c r="ACB27" s="170"/>
      <c r="ACC27" s="170"/>
      <c r="ACD27" s="170"/>
      <c r="ACE27" s="170"/>
      <c r="ACF27" s="170"/>
      <c r="ACG27" s="170"/>
      <c r="ACH27" s="170"/>
      <c r="ACI27" s="170"/>
      <c r="ACJ27" s="170"/>
      <c r="ACK27" s="170"/>
      <c r="ACL27" s="170"/>
      <c r="ACM27" s="170"/>
      <c r="ACN27" s="170"/>
      <c r="ACO27" s="170"/>
      <c r="ACP27" s="170"/>
      <c r="ACQ27" s="170"/>
      <c r="ACR27" s="170"/>
      <c r="ACS27" s="170"/>
      <c r="ACT27" s="170"/>
      <c r="ACU27" s="170"/>
      <c r="ACV27" s="170"/>
      <c r="ACW27" s="170"/>
      <c r="ACX27" s="170"/>
      <c r="ACY27" s="170"/>
      <c r="ACZ27" s="170"/>
      <c r="ADA27" s="170"/>
      <c r="ADB27" s="170"/>
      <c r="ADC27" s="170"/>
      <c r="ADD27" s="170"/>
      <c r="ADE27" s="170"/>
      <c r="ADF27" s="170"/>
      <c r="ADG27" s="170"/>
      <c r="ADH27" s="170"/>
      <c r="ADI27" s="170"/>
      <c r="ADJ27" s="170"/>
      <c r="ADK27" s="170"/>
      <c r="ADL27" s="170"/>
      <c r="ADM27" s="170"/>
      <c r="ADN27" s="170"/>
      <c r="ADO27" s="170"/>
      <c r="ADP27" s="170"/>
      <c r="ADQ27" s="170"/>
      <c r="ADR27" s="170"/>
      <c r="ADS27" s="170"/>
      <c r="ADT27" s="170"/>
      <c r="ADU27" s="170"/>
      <c r="ADV27" s="170"/>
      <c r="ADW27" s="170"/>
      <c r="ADX27" s="170"/>
      <c r="ADY27" s="170"/>
      <c r="ADZ27" s="170"/>
      <c r="AEA27" s="170"/>
      <c r="AEB27" s="170"/>
      <c r="AEC27" s="170"/>
      <c r="AED27" s="170"/>
      <c r="AEE27" s="170"/>
      <c r="AEF27" s="170"/>
      <c r="AEG27" s="170"/>
      <c r="AEH27" s="170"/>
      <c r="AEI27" s="170"/>
      <c r="AEJ27" s="170"/>
      <c r="AEK27" s="170"/>
      <c r="AEL27" s="170"/>
      <c r="AEM27" s="170"/>
      <c r="AEN27" s="170"/>
      <c r="AEO27" s="170"/>
      <c r="AEP27" s="170"/>
      <c r="AEQ27" s="170"/>
      <c r="AER27" s="170"/>
      <c r="AES27" s="170"/>
      <c r="AET27" s="170"/>
      <c r="AEU27" s="170"/>
      <c r="AEV27" s="170"/>
      <c r="AEW27" s="170"/>
      <c r="AEX27" s="170"/>
      <c r="AEY27" s="170"/>
      <c r="AEZ27" s="170"/>
      <c r="AFA27" s="170"/>
      <c r="AFB27" s="170"/>
      <c r="AFC27" s="170"/>
      <c r="AFD27" s="170"/>
      <c r="AFE27" s="170"/>
      <c r="AFF27" s="170"/>
      <c r="AFG27" s="170"/>
      <c r="AFH27" s="170"/>
      <c r="AFI27" s="170"/>
      <c r="AFJ27" s="170"/>
      <c r="AFK27" s="170"/>
      <c r="AFL27" s="170"/>
      <c r="AFM27" s="170"/>
      <c r="AFN27" s="170"/>
      <c r="AFO27" s="170"/>
      <c r="AFP27" s="170"/>
      <c r="AFQ27" s="170"/>
      <c r="AFR27" s="170"/>
      <c r="AFS27" s="170"/>
      <c r="AFT27" s="170"/>
      <c r="AFU27" s="170"/>
      <c r="AFV27" s="170"/>
      <c r="AFW27" s="170"/>
      <c r="AFX27" s="170"/>
      <c r="AFY27" s="170"/>
      <c r="AFZ27" s="170"/>
      <c r="AGA27" s="170"/>
      <c r="AGB27" s="170"/>
      <c r="AGC27" s="170"/>
      <c r="AGD27" s="170"/>
      <c r="AGE27" s="170"/>
      <c r="AGF27" s="170"/>
      <c r="AGG27" s="170"/>
      <c r="AGH27" s="170"/>
      <c r="AGI27" s="170"/>
      <c r="AGJ27" s="170"/>
      <c r="AGK27" s="170"/>
      <c r="AGL27" s="170"/>
      <c r="AGM27" s="170"/>
      <c r="AGN27" s="170"/>
      <c r="AGO27" s="170"/>
      <c r="AGP27" s="170"/>
      <c r="AGQ27" s="170"/>
      <c r="AGR27" s="170"/>
      <c r="AGS27" s="170"/>
      <c r="AGT27" s="170"/>
      <c r="AGU27" s="170"/>
      <c r="AGV27" s="170"/>
      <c r="AGW27" s="170"/>
      <c r="AGX27" s="170"/>
      <c r="AGY27" s="170"/>
      <c r="AGZ27" s="170"/>
      <c r="AHA27" s="170"/>
      <c r="AHB27" s="170"/>
      <c r="AHC27" s="170"/>
      <c r="AHD27" s="170"/>
      <c r="AHE27" s="170"/>
      <c r="AHF27" s="170"/>
      <c r="AHG27" s="170"/>
      <c r="AHH27" s="170"/>
      <c r="AHI27" s="170"/>
      <c r="AHJ27" s="170"/>
      <c r="AHK27" s="170"/>
      <c r="AHL27" s="170"/>
      <c r="AHM27" s="170"/>
      <c r="AHN27" s="170"/>
      <c r="AHO27" s="170"/>
      <c r="AHP27" s="170"/>
      <c r="AHQ27" s="170"/>
      <c r="AHR27" s="170"/>
      <c r="AHS27" s="170"/>
      <c r="AHT27" s="170"/>
      <c r="AHU27" s="170"/>
      <c r="AHV27" s="170"/>
      <c r="AHW27" s="170"/>
      <c r="AHX27" s="170"/>
      <c r="AHY27" s="170"/>
      <c r="AHZ27" s="170"/>
      <c r="AIA27" s="170"/>
      <c r="AIB27" s="170"/>
      <c r="AIC27" s="170"/>
      <c r="AID27" s="170"/>
      <c r="AIE27" s="170"/>
      <c r="AIF27" s="170"/>
      <c r="AIG27" s="170"/>
      <c r="AIH27" s="170"/>
      <c r="AII27" s="170"/>
      <c r="AIJ27" s="170"/>
      <c r="AIK27" s="170"/>
      <c r="AIL27" s="170"/>
      <c r="AIM27" s="170"/>
      <c r="AIN27" s="170"/>
      <c r="AIO27" s="170"/>
      <c r="AIP27" s="170"/>
      <c r="AIQ27" s="170"/>
      <c r="AIR27" s="170"/>
      <c r="AIS27" s="170"/>
      <c r="AIT27" s="170"/>
      <c r="AIU27" s="170"/>
      <c r="AIV27" s="170"/>
      <c r="AIW27" s="170"/>
      <c r="AIX27" s="170"/>
      <c r="AIY27" s="170"/>
      <c r="AIZ27" s="170"/>
      <c r="AJA27" s="170"/>
      <c r="AJB27" s="170"/>
      <c r="AJC27" s="170"/>
      <c r="AJD27" s="170"/>
      <c r="AJE27" s="170"/>
      <c r="AJF27" s="170"/>
      <c r="AJG27" s="170"/>
      <c r="AJH27" s="170"/>
      <c r="AJI27" s="170"/>
      <c r="AJJ27" s="170"/>
      <c r="AJK27" s="170"/>
      <c r="AJL27" s="170"/>
      <c r="AJM27" s="170"/>
      <c r="AJN27" s="170"/>
      <c r="AJO27" s="170"/>
      <c r="AJP27" s="170"/>
      <c r="AJQ27" s="170"/>
      <c r="AJR27" s="170"/>
      <c r="AJS27" s="170"/>
      <c r="AJT27" s="170"/>
      <c r="AJU27" s="170"/>
      <c r="AJV27" s="170"/>
      <c r="AJW27" s="170"/>
      <c r="AJX27" s="170"/>
      <c r="AJY27" s="170"/>
      <c r="AJZ27" s="170"/>
      <c r="AKA27" s="170"/>
      <c r="AKB27" s="170"/>
      <c r="AKC27" s="170"/>
      <c r="AKD27" s="170"/>
      <c r="AKE27" s="170"/>
      <c r="AKF27" s="170"/>
      <c r="AKG27" s="170"/>
      <c r="AKH27" s="170"/>
      <c r="AKI27" s="170"/>
      <c r="AKJ27" s="170"/>
      <c r="AKK27" s="170"/>
      <c r="AKL27" s="170"/>
      <c r="AKM27" s="170"/>
      <c r="AKN27" s="170"/>
      <c r="AKO27" s="170"/>
      <c r="AKP27" s="170"/>
      <c r="AKQ27" s="170"/>
      <c r="AKR27" s="170"/>
      <c r="AKS27" s="170"/>
      <c r="AKT27" s="170"/>
      <c r="AKU27" s="170"/>
      <c r="AKV27" s="170"/>
      <c r="AKW27" s="170"/>
      <c r="AKX27" s="170"/>
      <c r="AKY27" s="170"/>
      <c r="AKZ27" s="170"/>
      <c r="ALA27" s="170"/>
      <c r="ALB27" s="170"/>
      <c r="ALC27" s="170"/>
      <c r="ALD27" s="170"/>
      <c r="ALE27" s="170"/>
      <c r="ALF27" s="170"/>
      <c r="ALG27" s="170"/>
      <c r="ALH27" s="170"/>
      <c r="ALI27" s="170"/>
      <c r="ALJ27" s="170"/>
      <c r="ALK27" s="170"/>
      <c r="ALL27" s="170"/>
      <c r="ALM27" s="170"/>
      <c r="ALN27" s="170"/>
      <c r="ALO27" s="170"/>
      <c r="ALP27" s="170"/>
      <c r="ALQ27" s="170"/>
      <c r="ALR27" s="170"/>
      <c r="ALS27" s="170"/>
      <c r="ALT27" s="170"/>
      <c r="ALU27" s="170"/>
      <c r="ALV27" s="170"/>
      <c r="ALW27" s="170"/>
      <c r="ALX27" s="170"/>
      <c r="ALY27" s="170"/>
      <c r="ALZ27" s="170"/>
      <c r="AMA27" s="170"/>
      <c r="AMB27" s="170"/>
      <c r="AMC27" s="170"/>
      <c r="AMD27" s="170"/>
      <c r="AME27" s="170"/>
      <c r="AMF27" s="170"/>
      <c r="AMG27" s="170"/>
      <c r="AMH27" s="170"/>
      <c r="AMI27" s="170"/>
      <c r="AMJ27" s="170"/>
      <c r="AMK27" s="170"/>
      <c r="AML27" s="170"/>
      <c r="AMM27" s="170"/>
      <c r="AMN27" s="170"/>
      <c r="AMO27" s="170"/>
      <c r="AMP27" s="170"/>
      <c r="AMQ27" s="170"/>
      <c r="AMR27" s="170"/>
      <c r="AMS27" s="170"/>
      <c r="AMT27" s="170"/>
      <c r="AMU27" s="170"/>
      <c r="AMV27" s="170"/>
      <c r="AMW27" s="170"/>
      <c r="AMX27" s="170"/>
      <c r="AMY27" s="170"/>
      <c r="AMZ27" s="170"/>
      <c r="ANA27" s="170"/>
      <c r="ANB27" s="170"/>
      <c r="ANC27" s="170"/>
      <c r="AND27" s="170"/>
      <c r="ANE27" s="170"/>
      <c r="ANF27" s="170"/>
      <c r="ANG27" s="170"/>
      <c r="ANH27" s="170"/>
      <c r="ANI27" s="170"/>
      <c r="ANJ27" s="170"/>
      <c r="ANK27" s="170"/>
      <c r="ANL27" s="170"/>
      <c r="ANM27" s="170"/>
      <c r="ANN27" s="170"/>
      <c r="ANO27" s="170"/>
      <c r="ANP27" s="170"/>
      <c r="ANQ27" s="170"/>
      <c r="ANR27" s="170"/>
      <c r="ANS27" s="170"/>
      <c r="ANT27" s="170"/>
      <c r="ANU27" s="170"/>
      <c r="ANV27" s="170"/>
      <c r="ANW27" s="170"/>
      <c r="ANX27" s="170"/>
      <c r="ANY27" s="170"/>
      <c r="ANZ27" s="170"/>
      <c r="AOA27" s="170"/>
      <c r="AOB27" s="170"/>
      <c r="AOC27" s="170"/>
      <c r="AOD27" s="170"/>
      <c r="AOE27" s="170"/>
      <c r="AOF27" s="170"/>
      <c r="AOG27" s="170"/>
      <c r="AOH27" s="170"/>
      <c r="AOI27" s="170"/>
      <c r="AOJ27" s="170"/>
      <c r="AOK27" s="170"/>
      <c r="AOL27" s="170"/>
      <c r="AOM27" s="170"/>
      <c r="AON27" s="170"/>
      <c r="AOO27" s="170"/>
      <c r="AOP27" s="170"/>
      <c r="AOQ27" s="170"/>
      <c r="AOR27" s="170"/>
      <c r="AOS27" s="170"/>
      <c r="AOT27" s="170"/>
      <c r="AOU27" s="170"/>
      <c r="AOV27" s="170"/>
      <c r="AOW27" s="170"/>
      <c r="AOX27" s="170"/>
      <c r="AOY27" s="170"/>
      <c r="AOZ27" s="170"/>
      <c r="APA27" s="170"/>
      <c r="APB27" s="170"/>
      <c r="APC27" s="170"/>
      <c r="APD27" s="170"/>
      <c r="APE27" s="170"/>
      <c r="APF27" s="170"/>
      <c r="APG27" s="170"/>
      <c r="APH27" s="170"/>
      <c r="API27" s="170"/>
      <c r="APJ27" s="170"/>
      <c r="APK27" s="170"/>
      <c r="APL27" s="170"/>
      <c r="APM27" s="170"/>
      <c r="APN27" s="170"/>
      <c r="APO27" s="170"/>
      <c r="APP27" s="170"/>
      <c r="APQ27" s="170"/>
      <c r="APR27" s="170"/>
      <c r="APS27" s="170"/>
      <c r="APT27" s="170"/>
      <c r="APU27" s="170"/>
      <c r="APV27" s="170"/>
      <c r="APW27" s="170"/>
      <c r="APX27" s="170"/>
      <c r="APY27" s="170"/>
      <c r="APZ27" s="170"/>
      <c r="AQA27" s="170"/>
      <c r="AQB27" s="170"/>
      <c r="AQC27" s="170"/>
      <c r="AQD27" s="170"/>
      <c r="AQE27" s="170"/>
      <c r="AQF27" s="170"/>
      <c r="AQG27" s="170"/>
      <c r="AQH27" s="170"/>
      <c r="AQI27" s="170"/>
      <c r="AQJ27" s="170"/>
      <c r="AQK27" s="170"/>
      <c r="AQL27" s="170"/>
      <c r="AQM27" s="170"/>
      <c r="AQN27" s="170"/>
      <c r="AQO27" s="170"/>
      <c r="AQP27" s="170"/>
      <c r="AQQ27" s="170"/>
      <c r="AQR27" s="170"/>
      <c r="AQS27" s="170"/>
      <c r="AQT27" s="170"/>
      <c r="AQU27" s="170"/>
      <c r="AQV27" s="170"/>
      <c r="AQW27" s="170"/>
      <c r="AQX27" s="170"/>
      <c r="AQY27" s="170"/>
      <c r="AQZ27" s="170"/>
      <c r="ARA27" s="170"/>
      <c r="ARB27" s="170"/>
      <c r="ARC27" s="170"/>
      <c r="ARD27" s="170"/>
      <c r="ARE27" s="170"/>
      <c r="ARF27" s="170"/>
      <c r="ARG27" s="170"/>
      <c r="ARH27" s="170"/>
      <c r="ARI27" s="170"/>
      <c r="ARJ27" s="170"/>
      <c r="ARK27" s="170"/>
      <c r="ARL27" s="170"/>
      <c r="ARM27" s="170"/>
      <c r="ARN27" s="170"/>
      <c r="ARO27" s="170"/>
      <c r="ARP27" s="170"/>
      <c r="ARQ27" s="170"/>
      <c r="ARR27" s="170"/>
      <c r="ARS27" s="170"/>
      <c r="ART27" s="170"/>
      <c r="ARU27" s="170"/>
      <c r="ARV27" s="170"/>
      <c r="ARW27" s="170"/>
      <c r="ARX27" s="170"/>
      <c r="ARY27" s="170"/>
      <c r="ARZ27" s="170"/>
      <c r="ASA27" s="170"/>
      <c r="ASB27" s="170"/>
      <c r="ASC27" s="170"/>
      <c r="ASD27" s="170"/>
      <c r="ASE27" s="170"/>
      <c r="ASF27" s="170"/>
      <c r="ASG27" s="170"/>
      <c r="ASH27" s="170"/>
      <c r="ASI27" s="170"/>
      <c r="ASJ27" s="170"/>
      <c r="ASK27" s="170"/>
      <c r="ASL27" s="170"/>
      <c r="ASM27" s="170"/>
      <c r="ASN27" s="170"/>
      <c r="ASO27" s="170"/>
      <c r="ASP27" s="170"/>
      <c r="ASQ27" s="170"/>
      <c r="ASR27" s="170"/>
      <c r="ASS27" s="170"/>
      <c r="AST27" s="170"/>
      <c r="ASU27" s="170"/>
      <c r="ASV27" s="170"/>
      <c r="ASW27" s="170"/>
      <c r="ASX27" s="170"/>
      <c r="ASY27" s="170"/>
      <c r="ASZ27" s="170"/>
    </row>
    <row r="28" spans="1:1196" s="145" customFormat="1">
      <c r="A28" s="433" t="s">
        <v>257</v>
      </c>
      <c r="B28" s="434" t="s">
        <v>138</v>
      </c>
      <c r="C28" s="435" t="s">
        <v>15</v>
      </c>
      <c r="D28" s="436" t="s">
        <v>21</v>
      </c>
      <c r="E28" s="426"/>
      <c r="F28" s="427"/>
      <c r="G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c r="EG28" s="170"/>
      <c r="EH28" s="170"/>
      <c r="EI28" s="170"/>
      <c r="EJ28" s="170"/>
      <c r="EK28" s="170"/>
      <c r="EL28" s="170"/>
      <c r="EM28" s="170"/>
      <c r="EN28" s="170"/>
      <c r="EO28" s="170"/>
      <c r="EP28" s="170"/>
      <c r="EQ28" s="170"/>
      <c r="ER28" s="170"/>
      <c r="ES28" s="170"/>
      <c r="ET28" s="170"/>
      <c r="EU28" s="170"/>
      <c r="EV28" s="170"/>
      <c r="EW28" s="170"/>
      <c r="EX28" s="170"/>
      <c r="EY28" s="170"/>
      <c r="EZ28" s="170"/>
      <c r="FA28" s="170"/>
      <c r="FB28" s="170"/>
      <c r="FC28" s="170"/>
      <c r="FD28" s="170"/>
      <c r="FE28" s="170"/>
      <c r="FF28" s="170"/>
      <c r="FG28" s="170"/>
      <c r="FH28" s="170"/>
      <c r="FI28" s="170"/>
      <c r="FJ28" s="170"/>
      <c r="FK28" s="170"/>
      <c r="FL28" s="170"/>
      <c r="FM28" s="170"/>
      <c r="FN28" s="170"/>
      <c r="FO28" s="170"/>
      <c r="FP28" s="170"/>
      <c r="FQ28" s="170"/>
      <c r="FR28" s="170"/>
      <c r="FS28" s="170"/>
      <c r="FT28" s="170"/>
      <c r="FU28" s="170"/>
      <c r="FV28" s="170"/>
      <c r="FW28" s="170"/>
      <c r="FX28" s="170"/>
      <c r="FY28" s="170"/>
      <c r="FZ28" s="170"/>
      <c r="GA28" s="170"/>
      <c r="GB28" s="170"/>
      <c r="GC28" s="170"/>
      <c r="GD28" s="170"/>
      <c r="GE28" s="170"/>
      <c r="GF28" s="170"/>
      <c r="GG28" s="170"/>
      <c r="GH28" s="170"/>
      <c r="GI28" s="170"/>
      <c r="GJ28" s="170"/>
      <c r="GK28" s="170"/>
      <c r="GL28" s="170"/>
      <c r="GM28" s="170"/>
      <c r="GN28" s="170"/>
      <c r="GO28" s="170"/>
      <c r="GP28" s="170"/>
      <c r="GQ28" s="170"/>
      <c r="GR28" s="170"/>
      <c r="GS28" s="170"/>
      <c r="GT28" s="170"/>
      <c r="GU28" s="170"/>
      <c r="GV28" s="170"/>
      <c r="GW28" s="170"/>
      <c r="GX28" s="170"/>
      <c r="GY28" s="170"/>
      <c r="GZ28" s="170"/>
      <c r="HA28" s="170"/>
      <c r="HB28" s="170"/>
      <c r="HC28" s="170"/>
      <c r="HD28" s="170"/>
      <c r="HE28" s="170"/>
      <c r="HF28" s="170"/>
      <c r="HG28" s="170"/>
      <c r="HH28" s="170"/>
      <c r="HI28" s="170"/>
      <c r="HJ28" s="170"/>
      <c r="HK28" s="170"/>
      <c r="HL28" s="170"/>
      <c r="HM28" s="170"/>
      <c r="HN28" s="170"/>
      <c r="HO28" s="170"/>
      <c r="HP28" s="170"/>
      <c r="HQ28" s="170"/>
      <c r="HR28" s="170"/>
      <c r="HS28" s="170"/>
      <c r="HT28" s="170"/>
      <c r="HU28" s="170"/>
      <c r="HV28" s="170"/>
      <c r="HW28" s="170"/>
      <c r="HX28" s="170"/>
      <c r="HY28" s="170"/>
      <c r="HZ28" s="170"/>
      <c r="IA28" s="170"/>
      <c r="IB28" s="170"/>
      <c r="IC28" s="170"/>
      <c r="ID28" s="170"/>
      <c r="IE28" s="170"/>
      <c r="IF28" s="170"/>
      <c r="IG28" s="170"/>
      <c r="IH28" s="170"/>
      <c r="II28" s="170"/>
      <c r="IJ28" s="170"/>
      <c r="IK28" s="170"/>
      <c r="IL28" s="170"/>
      <c r="IM28" s="170"/>
      <c r="IN28" s="170"/>
      <c r="IO28" s="170"/>
      <c r="IP28" s="170"/>
      <c r="IQ28" s="170"/>
      <c r="IR28" s="170"/>
      <c r="IS28" s="170"/>
      <c r="IT28" s="170"/>
      <c r="IU28" s="170"/>
      <c r="IV28" s="170"/>
      <c r="IW28" s="170"/>
      <c r="IX28" s="170"/>
      <c r="IY28" s="170"/>
      <c r="IZ28" s="170"/>
      <c r="JA28" s="170"/>
      <c r="JB28" s="170"/>
      <c r="JC28" s="170"/>
      <c r="JD28" s="170"/>
      <c r="JE28" s="170"/>
      <c r="JF28" s="170"/>
      <c r="JG28" s="170"/>
      <c r="JH28" s="170"/>
      <c r="JI28" s="170"/>
      <c r="JJ28" s="170"/>
      <c r="JK28" s="170"/>
      <c r="JL28" s="170"/>
      <c r="JM28" s="170"/>
      <c r="JN28" s="170"/>
      <c r="JO28" s="170"/>
      <c r="JP28" s="170"/>
      <c r="JQ28" s="170"/>
      <c r="JR28" s="170"/>
      <c r="JS28" s="170"/>
      <c r="JT28" s="170"/>
      <c r="JU28" s="170"/>
      <c r="JV28" s="170"/>
      <c r="JW28" s="170"/>
      <c r="JX28" s="170"/>
      <c r="JY28" s="170"/>
      <c r="JZ28" s="170"/>
      <c r="KA28" s="170"/>
      <c r="KB28" s="170"/>
      <c r="KC28" s="170"/>
      <c r="KD28" s="170"/>
      <c r="KE28" s="170"/>
      <c r="KF28" s="170"/>
      <c r="KG28" s="170"/>
      <c r="KH28" s="170"/>
      <c r="KI28" s="170"/>
      <c r="KJ28" s="170"/>
      <c r="KK28" s="170"/>
      <c r="KL28" s="170"/>
      <c r="KM28" s="170"/>
      <c r="KN28" s="170"/>
      <c r="KO28" s="170"/>
      <c r="KP28" s="170"/>
      <c r="KQ28" s="170"/>
      <c r="KR28" s="170"/>
      <c r="KS28" s="170"/>
      <c r="KT28" s="170"/>
      <c r="KU28" s="170"/>
      <c r="KV28" s="170"/>
      <c r="KW28" s="170"/>
      <c r="KX28" s="170"/>
      <c r="KY28" s="170"/>
      <c r="KZ28" s="170"/>
      <c r="LA28" s="170"/>
      <c r="LB28" s="170"/>
      <c r="LC28" s="170"/>
      <c r="LD28" s="170"/>
      <c r="LE28" s="170"/>
      <c r="LF28" s="170"/>
      <c r="LG28" s="170"/>
      <c r="LH28" s="170"/>
      <c r="LI28" s="170"/>
      <c r="LJ28" s="170"/>
      <c r="LK28" s="170"/>
      <c r="LL28" s="170"/>
      <c r="LM28" s="170"/>
      <c r="LN28" s="170"/>
      <c r="LO28" s="170"/>
      <c r="LP28" s="170"/>
      <c r="LQ28" s="170"/>
      <c r="LR28" s="170"/>
      <c r="LS28" s="170"/>
      <c r="LT28" s="170"/>
      <c r="LU28" s="170"/>
      <c r="LV28" s="170"/>
      <c r="LW28" s="170"/>
      <c r="LX28" s="170"/>
      <c r="LY28" s="170"/>
      <c r="LZ28" s="170"/>
      <c r="MA28" s="170"/>
      <c r="MB28" s="170"/>
      <c r="MC28" s="170"/>
      <c r="MD28" s="170"/>
      <c r="ME28" s="170"/>
      <c r="MF28" s="170"/>
      <c r="MG28" s="170"/>
      <c r="MH28" s="170"/>
      <c r="MI28" s="170"/>
      <c r="MJ28" s="170"/>
      <c r="MK28" s="170"/>
      <c r="ML28" s="170"/>
      <c r="MM28" s="170"/>
      <c r="MN28" s="170"/>
      <c r="MO28" s="170"/>
      <c r="MP28" s="170"/>
      <c r="MQ28" s="170"/>
      <c r="MR28" s="170"/>
      <c r="MS28" s="170"/>
      <c r="MT28" s="170"/>
      <c r="MU28" s="170"/>
      <c r="MV28" s="170"/>
      <c r="MW28" s="170"/>
      <c r="MX28" s="170"/>
      <c r="MY28" s="170"/>
      <c r="MZ28" s="170"/>
      <c r="NA28" s="170"/>
      <c r="NB28" s="170"/>
      <c r="NC28" s="170"/>
      <c r="ND28" s="170"/>
      <c r="NE28" s="170"/>
      <c r="NF28" s="170"/>
      <c r="NG28" s="170"/>
      <c r="NH28" s="170"/>
      <c r="NI28" s="170"/>
      <c r="NJ28" s="170"/>
      <c r="NK28" s="170"/>
      <c r="NL28" s="170"/>
      <c r="NM28" s="170"/>
      <c r="NN28" s="170"/>
      <c r="NO28" s="170"/>
      <c r="NP28" s="170"/>
      <c r="NQ28" s="170"/>
      <c r="NR28" s="170"/>
      <c r="NS28" s="170"/>
      <c r="NT28" s="170"/>
      <c r="NU28" s="170"/>
      <c r="NV28" s="170"/>
      <c r="NW28" s="170"/>
      <c r="NX28" s="170"/>
      <c r="NY28" s="170"/>
      <c r="NZ28" s="170"/>
      <c r="OA28" s="170"/>
      <c r="OB28" s="170"/>
      <c r="OC28" s="170"/>
      <c r="OD28" s="170"/>
      <c r="OE28" s="170"/>
      <c r="OF28" s="170"/>
      <c r="OG28" s="170"/>
      <c r="OH28" s="170"/>
      <c r="OI28" s="170"/>
      <c r="OJ28" s="170"/>
      <c r="OK28" s="170"/>
      <c r="OL28" s="170"/>
      <c r="OM28" s="170"/>
      <c r="ON28" s="170"/>
      <c r="OO28" s="170"/>
      <c r="OP28" s="170"/>
      <c r="OQ28" s="170"/>
      <c r="OR28" s="170"/>
      <c r="OS28" s="170"/>
      <c r="OT28" s="170"/>
      <c r="OU28" s="170"/>
      <c r="OV28" s="170"/>
      <c r="OW28" s="170"/>
      <c r="OX28" s="170"/>
      <c r="OY28" s="170"/>
      <c r="OZ28" s="170"/>
      <c r="PA28" s="170"/>
      <c r="PB28" s="170"/>
      <c r="PC28" s="170"/>
      <c r="PD28" s="170"/>
      <c r="PE28" s="170"/>
      <c r="PF28" s="170"/>
      <c r="PG28" s="170"/>
      <c r="PH28" s="170"/>
      <c r="PI28" s="170"/>
      <c r="PJ28" s="170"/>
      <c r="PK28" s="170"/>
      <c r="PL28" s="170"/>
      <c r="PM28" s="170"/>
      <c r="PN28" s="170"/>
      <c r="PO28" s="170"/>
      <c r="PP28" s="170"/>
      <c r="PQ28" s="170"/>
      <c r="PR28" s="170"/>
      <c r="PS28" s="170"/>
      <c r="PT28" s="170"/>
      <c r="PU28" s="170"/>
      <c r="PV28" s="170"/>
      <c r="PW28" s="170"/>
      <c r="PX28" s="170"/>
      <c r="PY28" s="170"/>
      <c r="PZ28" s="170"/>
      <c r="QA28" s="170"/>
      <c r="QB28" s="170"/>
      <c r="QC28" s="170"/>
      <c r="QD28" s="170"/>
      <c r="QE28" s="170"/>
      <c r="QF28" s="170"/>
      <c r="QG28" s="170"/>
      <c r="QH28" s="170"/>
      <c r="QI28" s="170"/>
      <c r="QJ28" s="170"/>
      <c r="QK28" s="170"/>
      <c r="QL28" s="170"/>
      <c r="QM28" s="170"/>
      <c r="QN28" s="170"/>
      <c r="QO28" s="170"/>
      <c r="QP28" s="170"/>
      <c r="QQ28" s="170"/>
      <c r="QR28" s="170"/>
      <c r="QS28" s="170"/>
      <c r="QT28" s="170"/>
      <c r="QU28" s="170"/>
      <c r="QV28" s="170"/>
      <c r="QW28" s="170"/>
      <c r="QX28" s="170"/>
      <c r="QY28" s="170"/>
      <c r="QZ28" s="170"/>
      <c r="RA28" s="170"/>
      <c r="RB28" s="170"/>
      <c r="RC28" s="170"/>
      <c r="RD28" s="170"/>
      <c r="RE28" s="170"/>
      <c r="RF28" s="170"/>
      <c r="RG28" s="170"/>
      <c r="RH28" s="170"/>
      <c r="RI28" s="170"/>
      <c r="RJ28" s="170"/>
      <c r="RK28" s="170"/>
      <c r="RL28" s="170"/>
      <c r="RM28" s="170"/>
      <c r="RN28" s="170"/>
      <c r="RO28" s="170"/>
      <c r="RP28" s="170"/>
      <c r="RQ28" s="170"/>
      <c r="RR28" s="170"/>
      <c r="RS28" s="170"/>
      <c r="RT28" s="170"/>
      <c r="RU28" s="170"/>
      <c r="RV28" s="170"/>
      <c r="RW28" s="170"/>
      <c r="RX28" s="170"/>
      <c r="RY28" s="170"/>
      <c r="RZ28" s="170"/>
      <c r="SA28" s="170"/>
      <c r="SB28" s="170"/>
      <c r="SC28" s="170"/>
      <c r="SD28" s="170"/>
      <c r="SE28" s="170"/>
      <c r="SF28" s="170"/>
      <c r="SG28" s="170"/>
      <c r="SH28" s="170"/>
      <c r="SI28" s="170"/>
      <c r="SJ28" s="170"/>
      <c r="SK28" s="170"/>
      <c r="SL28" s="170"/>
      <c r="SM28" s="170"/>
      <c r="SN28" s="170"/>
      <c r="SO28" s="170"/>
      <c r="SP28" s="170"/>
      <c r="SQ28" s="170"/>
      <c r="SR28" s="170"/>
      <c r="SS28" s="170"/>
      <c r="ST28" s="170"/>
      <c r="SU28" s="170"/>
      <c r="SV28" s="170"/>
      <c r="SW28" s="170"/>
      <c r="SX28" s="170"/>
      <c r="SY28" s="170"/>
      <c r="SZ28" s="170"/>
      <c r="TA28" s="170"/>
      <c r="TB28" s="170"/>
      <c r="TC28" s="170"/>
      <c r="TD28" s="170"/>
      <c r="TE28" s="170"/>
      <c r="TF28" s="170"/>
      <c r="TG28" s="170"/>
      <c r="TH28" s="170"/>
      <c r="TI28" s="170"/>
      <c r="TJ28" s="170"/>
      <c r="TK28" s="170"/>
      <c r="TL28" s="170"/>
      <c r="TM28" s="170"/>
      <c r="TN28" s="170"/>
      <c r="TO28" s="170"/>
      <c r="TP28" s="170"/>
      <c r="TQ28" s="170"/>
      <c r="TR28" s="170"/>
      <c r="TS28" s="170"/>
      <c r="TT28" s="170"/>
      <c r="TU28" s="170"/>
      <c r="TV28" s="170"/>
      <c r="TW28" s="170"/>
      <c r="TX28" s="170"/>
      <c r="TY28" s="170"/>
      <c r="TZ28" s="170"/>
      <c r="UA28" s="170"/>
      <c r="UB28" s="170"/>
      <c r="UC28" s="170"/>
      <c r="UD28" s="170"/>
      <c r="UE28" s="170"/>
      <c r="UF28" s="170"/>
      <c r="UG28" s="170"/>
      <c r="UH28" s="170"/>
      <c r="UI28" s="170"/>
      <c r="UJ28" s="170"/>
      <c r="UK28" s="170"/>
      <c r="UL28" s="170"/>
      <c r="UM28" s="170"/>
      <c r="UN28" s="170"/>
      <c r="UO28" s="170"/>
      <c r="UP28" s="170"/>
      <c r="UQ28" s="170"/>
      <c r="UR28" s="170"/>
      <c r="US28" s="170"/>
      <c r="UT28" s="170"/>
      <c r="UU28" s="170"/>
      <c r="UV28" s="170"/>
      <c r="UW28" s="170"/>
      <c r="UX28" s="170"/>
      <c r="UY28" s="170"/>
      <c r="UZ28" s="170"/>
      <c r="VA28" s="170"/>
      <c r="VB28" s="170"/>
      <c r="VC28" s="170"/>
      <c r="VD28" s="170"/>
      <c r="VE28" s="170"/>
      <c r="VF28" s="170"/>
      <c r="VG28" s="170"/>
      <c r="VH28" s="170"/>
      <c r="VI28" s="170"/>
      <c r="VJ28" s="170"/>
      <c r="VK28" s="170"/>
      <c r="VL28" s="170"/>
      <c r="VM28" s="170"/>
      <c r="VN28" s="170"/>
      <c r="VO28" s="170"/>
      <c r="VP28" s="170"/>
      <c r="VQ28" s="170"/>
      <c r="VR28" s="170"/>
      <c r="VS28" s="170"/>
      <c r="VT28" s="170"/>
      <c r="VU28" s="170"/>
      <c r="VV28" s="170"/>
      <c r="VW28" s="170"/>
      <c r="VX28" s="170"/>
      <c r="VY28" s="170"/>
      <c r="VZ28" s="170"/>
      <c r="WA28" s="170"/>
      <c r="WB28" s="170"/>
      <c r="WC28" s="170"/>
      <c r="WD28" s="170"/>
      <c r="WE28" s="170"/>
      <c r="WF28" s="170"/>
      <c r="WG28" s="170"/>
      <c r="WH28" s="170"/>
      <c r="WI28" s="170"/>
      <c r="WJ28" s="170"/>
      <c r="WK28" s="170"/>
      <c r="WL28" s="170"/>
      <c r="WM28" s="170"/>
      <c r="WN28" s="170"/>
      <c r="WO28" s="170"/>
      <c r="WP28" s="170"/>
      <c r="WQ28" s="170"/>
      <c r="WR28" s="170"/>
      <c r="WS28" s="170"/>
      <c r="WT28" s="170"/>
      <c r="WU28" s="170"/>
      <c r="WV28" s="170"/>
      <c r="WW28" s="170"/>
      <c r="WX28" s="170"/>
      <c r="WY28" s="170"/>
      <c r="WZ28" s="170"/>
      <c r="XA28" s="170"/>
      <c r="XB28" s="170"/>
      <c r="XC28" s="170"/>
      <c r="XD28" s="170"/>
      <c r="XE28" s="170"/>
      <c r="XF28" s="170"/>
      <c r="XG28" s="170"/>
      <c r="XH28" s="170"/>
      <c r="XI28" s="170"/>
      <c r="XJ28" s="170"/>
      <c r="XK28" s="170"/>
      <c r="XL28" s="170"/>
      <c r="XM28" s="170"/>
      <c r="XN28" s="170"/>
      <c r="XO28" s="170"/>
      <c r="XP28" s="170"/>
      <c r="XQ28" s="170"/>
      <c r="XR28" s="170"/>
      <c r="XS28" s="170"/>
      <c r="XT28" s="170"/>
      <c r="XU28" s="170"/>
      <c r="XV28" s="170"/>
      <c r="XW28" s="170"/>
      <c r="XX28" s="170"/>
      <c r="XY28" s="170"/>
      <c r="XZ28" s="170"/>
      <c r="YA28" s="170"/>
      <c r="YB28" s="170"/>
      <c r="YC28" s="170"/>
      <c r="YD28" s="170"/>
      <c r="YE28" s="170"/>
      <c r="YF28" s="170"/>
      <c r="YG28" s="170"/>
      <c r="YH28" s="170"/>
      <c r="YI28" s="170"/>
      <c r="YJ28" s="170"/>
      <c r="YK28" s="170"/>
      <c r="YL28" s="170"/>
      <c r="YM28" s="170"/>
      <c r="YN28" s="170"/>
      <c r="YO28" s="170"/>
      <c r="YP28" s="170"/>
      <c r="YQ28" s="170"/>
      <c r="YR28" s="170"/>
      <c r="YS28" s="170"/>
      <c r="YT28" s="170"/>
      <c r="YU28" s="170"/>
      <c r="YV28" s="170"/>
      <c r="YW28" s="170"/>
      <c r="YX28" s="170"/>
      <c r="YY28" s="170"/>
      <c r="YZ28" s="170"/>
      <c r="ZA28" s="170"/>
      <c r="ZB28" s="170"/>
      <c r="ZC28" s="170"/>
      <c r="ZD28" s="170"/>
      <c r="ZE28" s="170"/>
      <c r="ZF28" s="170"/>
      <c r="ZG28" s="170"/>
      <c r="ZH28" s="170"/>
      <c r="ZI28" s="170"/>
      <c r="ZJ28" s="170"/>
      <c r="ZK28" s="170"/>
      <c r="ZL28" s="170"/>
      <c r="ZM28" s="170"/>
      <c r="ZN28" s="170"/>
      <c r="ZO28" s="170"/>
      <c r="ZP28" s="170"/>
      <c r="ZQ28" s="170"/>
      <c r="ZR28" s="170"/>
      <c r="ZS28" s="170"/>
      <c r="ZT28" s="170"/>
      <c r="ZU28" s="170"/>
      <c r="ZV28" s="170"/>
      <c r="ZW28" s="170"/>
      <c r="ZX28" s="170"/>
      <c r="ZY28" s="170"/>
      <c r="ZZ28" s="170"/>
      <c r="AAA28" s="170"/>
      <c r="AAB28" s="170"/>
      <c r="AAC28" s="170"/>
      <c r="AAD28" s="170"/>
      <c r="AAE28" s="170"/>
      <c r="AAF28" s="170"/>
      <c r="AAG28" s="170"/>
      <c r="AAH28" s="170"/>
      <c r="AAI28" s="170"/>
      <c r="AAJ28" s="170"/>
      <c r="AAK28" s="170"/>
      <c r="AAL28" s="170"/>
      <c r="AAM28" s="170"/>
      <c r="AAN28" s="170"/>
      <c r="AAO28" s="170"/>
      <c r="AAP28" s="170"/>
      <c r="AAQ28" s="170"/>
      <c r="AAR28" s="170"/>
      <c r="AAS28" s="170"/>
      <c r="AAT28" s="170"/>
      <c r="AAU28" s="170"/>
      <c r="AAV28" s="170"/>
      <c r="AAW28" s="170"/>
      <c r="AAX28" s="170"/>
      <c r="AAY28" s="170"/>
      <c r="AAZ28" s="170"/>
      <c r="ABA28" s="170"/>
      <c r="ABB28" s="170"/>
      <c r="ABC28" s="170"/>
      <c r="ABD28" s="170"/>
      <c r="ABE28" s="170"/>
      <c r="ABF28" s="170"/>
      <c r="ABG28" s="170"/>
      <c r="ABH28" s="170"/>
      <c r="ABI28" s="170"/>
      <c r="ABJ28" s="170"/>
      <c r="ABK28" s="170"/>
      <c r="ABL28" s="170"/>
      <c r="ABM28" s="170"/>
      <c r="ABN28" s="170"/>
      <c r="ABO28" s="170"/>
      <c r="ABP28" s="170"/>
      <c r="ABQ28" s="170"/>
      <c r="ABR28" s="170"/>
      <c r="ABS28" s="170"/>
      <c r="ABT28" s="170"/>
      <c r="ABU28" s="170"/>
      <c r="ABV28" s="170"/>
      <c r="ABW28" s="170"/>
      <c r="ABX28" s="170"/>
      <c r="ABY28" s="170"/>
      <c r="ABZ28" s="170"/>
      <c r="ACA28" s="170"/>
      <c r="ACB28" s="170"/>
      <c r="ACC28" s="170"/>
      <c r="ACD28" s="170"/>
      <c r="ACE28" s="170"/>
      <c r="ACF28" s="170"/>
      <c r="ACG28" s="170"/>
      <c r="ACH28" s="170"/>
      <c r="ACI28" s="170"/>
      <c r="ACJ28" s="170"/>
      <c r="ACK28" s="170"/>
      <c r="ACL28" s="170"/>
      <c r="ACM28" s="170"/>
      <c r="ACN28" s="170"/>
      <c r="ACO28" s="170"/>
      <c r="ACP28" s="170"/>
      <c r="ACQ28" s="170"/>
      <c r="ACR28" s="170"/>
      <c r="ACS28" s="170"/>
      <c r="ACT28" s="170"/>
      <c r="ACU28" s="170"/>
      <c r="ACV28" s="170"/>
      <c r="ACW28" s="170"/>
      <c r="ACX28" s="170"/>
      <c r="ACY28" s="170"/>
      <c r="ACZ28" s="170"/>
      <c r="ADA28" s="170"/>
      <c r="ADB28" s="170"/>
      <c r="ADC28" s="170"/>
      <c r="ADD28" s="170"/>
      <c r="ADE28" s="170"/>
      <c r="ADF28" s="170"/>
      <c r="ADG28" s="170"/>
      <c r="ADH28" s="170"/>
      <c r="ADI28" s="170"/>
      <c r="ADJ28" s="170"/>
      <c r="ADK28" s="170"/>
      <c r="ADL28" s="170"/>
      <c r="ADM28" s="170"/>
      <c r="ADN28" s="170"/>
      <c r="ADO28" s="170"/>
      <c r="ADP28" s="170"/>
      <c r="ADQ28" s="170"/>
      <c r="ADR28" s="170"/>
      <c r="ADS28" s="170"/>
      <c r="ADT28" s="170"/>
      <c r="ADU28" s="170"/>
      <c r="ADV28" s="170"/>
      <c r="ADW28" s="170"/>
      <c r="ADX28" s="170"/>
      <c r="ADY28" s="170"/>
      <c r="ADZ28" s="170"/>
      <c r="AEA28" s="170"/>
      <c r="AEB28" s="170"/>
      <c r="AEC28" s="170"/>
      <c r="AED28" s="170"/>
      <c r="AEE28" s="170"/>
      <c r="AEF28" s="170"/>
      <c r="AEG28" s="170"/>
      <c r="AEH28" s="170"/>
      <c r="AEI28" s="170"/>
      <c r="AEJ28" s="170"/>
      <c r="AEK28" s="170"/>
      <c r="AEL28" s="170"/>
      <c r="AEM28" s="170"/>
      <c r="AEN28" s="170"/>
      <c r="AEO28" s="170"/>
      <c r="AEP28" s="170"/>
      <c r="AEQ28" s="170"/>
      <c r="AER28" s="170"/>
      <c r="AES28" s="170"/>
      <c r="AET28" s="170"/>
      <c r="AEU28" s="170"/>
      <c r="AEV28" s="170"/>
      <c r="AEW28" s="170"/>
      <c r="AEX28" s="170"/>
      <c r="AEY28" s="170"/>
      <c r="AEZ28" s="170"/>
      <c r="AFA28" s="170"/>
      <c r="AFB28" s="170"/>
      <c r="AFC28" s="170"/>
      <c r="AFD28" s="170"/>
      <c r="AFE28" s="170"/>
      <c r="AFF28" s="170"/>
      <c r="AFG28" s="170"/>
      <c r="AFH28" s="170"/>
      <c r="AFI28" s="170"/>
      <c r="AFJ28" s="170"/>
      <c r="AFK28" s="170"/>
      <c r="AFL28" s="170"/>
      <c r="AFM28" s="170"/>
      <c r="AFN28" s="170"/>
      <c r="AFO28" s="170"/>
      <c r="AFP28" s="170"/>
      <c r="AFQ28" s="170"/>
      <c r="AFR28" s="170"/>
      <c r="AFS28" s="170"/>
      <c r="AFT28" s="170"/>
      <c r="AFU28" s="170"/>
      <c r="AFV28" s="170"/>
      <c r="AFW28" s="170"/>
      <c r="AFX28" s="170"/>
      <c r="AFY28" s="170"/>
      <c r="AFZ28" s="170"/>
      <c r="AGA28" s="170"/>
      <c r="AGB28" s="170"/>
      <c r="AGC28" s="170"/>
      <c r="AGD28" s="170"/>
      <c r="AGE28" s="170"/>
      <c r="AGF28" s="170"/>
      <c r="AGG28" s="170"/>
      <c r="AGH28" s="170"/>
      <c r="AGI28" s="170"/>
      <c r="AGJ28" s="170"/>
      <c r="AGK28" s="170"/>
      <c r="AGL28" s="170"/>
      <c r="AGM28" s="170"/>
      <c r="AGN28" s="170"/>
      <c r="AGO28" s="170"/>
      <c r="AGP28" s="170"/>
      <c r="AGQ28" s="170"/>
      <c r="AGR28" s="170"/>
      <c r="AGS28" s="170"/>
      <c r="AGT28" s="170"/>
      <c r="AGU28" s="170"/>
      <c r="AGV28" s="170"/>
      <c r="AGW28" s="170"/>
      <c r="AGX28" s="170"/>
      <c r="AGY28" s="170"/>
      <c r="AGZ28" s="170"/>
      <c r="AHA28" s="170"/>
      <c r="AHB28" s="170"/>
      <c r="AHC28" s="170"/>
      <c r="AHD28" s="170"/>
      <c r="AHE28" s="170"/>
      <c r="AHF28" s="170"/>
      <c r="AHG28" s="170"/>
      <c r="AHH28" s="170"/>
      <c r="AHI28" s="170"/>
      <c r="AHJ28" s="170"/>
      <c r="AHK28" s="170"/>
      <c r="AHL28" s="170"/>
      <c r="AHM28" s="170"/>
      <c r="AHN28" s="170"/>
      <c r="AHO28" s="170"/>
      <c r="AHP28" s="170"/>
      <c r="AHQ28" s="170"/>
      <c r="AHR28" s="170"/>
      <c r="AHS28" s="170"/>
      <c r="AHT28" s="170"/>
      <c r="AHU28" s="170"/>
      <c r="AHV28" s="170"/>
      <c r="AHW28" s="170"/>
      <c r="AHX28" s="170"/>
      <c r="AHY28" s="170"/>
      <c r="AHZ28" s="170"/>
      <c r="AIA28" s="170"/>
      <c r="AIB28" s="170"/>
      <c r="AIC28" s="170"/>
      <c r="AID28" s="170"/>
      <c r="AIE28" s="170"/>
      <c r="AIF28" s="170"/>
      <c r="AIG28" s="170"/>
      <c r="AIH28" s="170"/>
      <c r="AII28" s="170"/>
      <c r="AIJ28" s="170"/>
      <c r="AIK28" s="170"/>
      <c r="AIL28" s="170"/>
      <c r="AIM28" s="170"/>
      <c r="AIN28" s="170"/>
      <c r="AIO28" s="170"/>
      <c r="AIP28" s="170"/>
      <c r="AIQ28" s="170"/>
      <c r="AIR28" s="170"/>
      <c r="AIS28" s="170"/>
      <c r="AIT28" s="170"/>
      <c r="AIU28" s="170"/>
      <c r="AIV28" s="170"/>
      <c r="AIW28" s="170"/>
      <c r="AIX28" s="170"/>
      <c r="AIY28" s="170"/>
      <c r="AIZ28" s="170"/>
      <c r="AJA28" s="170"/>
      <c r="AJB28" s="170"/>
      <c r="AJC28" s="170"/>
      <c r="AJD28" s="170"/>
      <c r="AJE28" s="170"/>
      <c r="AJF28" s="170"/>
      <c r="AJG28" s="170"/>
      <c r="AJH28" s="170"/>
      <c r="AJI28" s="170"/>
      <c r="AJJ28" s="170"/>
      <c r="AJK28" s="170"/>
      <c r="AJL28" s="170"/>
      <c r="AJM28" s="170"/>
      <c r="AJN28" s="170"/>
      <c r="AJO28" s="170"/>
      <c r="AJP28" s="170"/>
      <c r="AJQ28" s="170"/>
      <c r="AJR28" s="170"/>
      <c r="AJS28" s="170"/>
      <c r="AJT28" s="170"/>
      <c r="AJU28" s="170"/>
      <c r="AJV28" s="170"/>
      <c r="AJW28" s="170"/>
      <c r="AJX28" s="170"/>
      <c r="AJY28" s="170"/>
      <c r="AJZ28" s="170"/>
      <c r="AKA28" s="170"/>
      <c r="AKB28" s="170"/>
      <c r="AKC28" s="170"/>
      <c r="AKD28" s="170"/>
      <c r="AKE28" s="170"/>
      <c r="AKF28" s="170"/>
      <c r="AKG28" s="170"/>
      <c r="AKH28" s="170"/>
      <c r="AKI28" s="170"/>
      <c r="AKJ28" s="170"/>
      <c r="AKK28" s="170"/>
      <c r="AKL28" s="170"/>
      <c r="AKM28" s="170"/>
      <c r="AKN28" s="170"/>
      <c r="AKO28" s="170"/>
      <c r="AKP28" s="170"/>
      <c r="AKQ28" s="170"/>
      <c r="AKR28" s="170"/>
      <c r="AKS28" s="170"/>
      <c r="AKT28" s="170"/>
      <c r="AKU28" s="170"/>
      <c r="AKV28" s="170"/>
      <c r="AKW28" s="170"/>
      <c r="AKX28" s="170"/>
      <c r="AKY28" s="170"/>
      <c r="AKZ28" s="170"/>
      <c r="ALA28" s="170"/>
      <c r="ALB28" s="170"/>
      <c r="ALC28" s="170"/>
      <c r="ALD28" s="170"/>
      <c r="ALE28" s="170"/>
      <c r="ALF28" s="170"/>
      <c r="ALG28" s="170"/>
      <c r="ALH28" s="170"/>
      <c r="ALI28" s="170"/>
      <c r="ALJ28" s="170"/>
      <c r="ALK28" s="170"/>
      <c r="ALL28" s="170"/>
      <c r="ALM28" s="170"/>
      <c r="ALN28" s="170"/>
      <c r="ALO28" s="170"/>
      <c r="ALP28" s="170"/>
      <c r="ALQ28" s="170"/>
      <c r="ALR28" s="170"/>
      <c r="ALS28" s="170"/>
      <c r="ALT28" s="170"/>
      <c r="ALU28" s="170"/>
      <c r="ALV28" s="170"/>
      <c r="ALW28" s="170"/>
      <c r="ALX28" s="170"/>
      <c r="ALY28" s="170"/>
      <c r="ALZ28" s="170"/>
      <c r="AMA28" s="170"/>
      <c r="AMB28" s="170"/>
      <c r="AMC28" s="170"/>
      <c r="AMD28" s="170"/>
      <c r="AME28" s="170"/>
      <c r="AMF28" s="170"/>
      <c r="AMG28" s="170"/>
      <c r="AMH28" s="170"/>
      <c r="AMI28" s="170"/>
      <c r="AMJ28" s="170"/>
      <c r="AMK28" s="170"/>
      <c r="AML28" s="170"/>
      <c r="AMM28" s="170"/>
      <c r="AMN28" s="170"/>
      <c r="AMO28" s="170"/>
      <c r="AMP28" s="170"/>
      <c r="AMQ28" s="170"/>
      <c r="AMR28" s="170"/>
      <c r="AMS28" s="170"/>
      <c r="AMT28" s="170"/>
      <c r="AMU28" s="170"/>
      <c r="AMV28" s="170"/>
      <c r="AMW28" s="170"/>
      <c r="AMX28" s="170"/>
      <c r="AMY28" s="170"/>
      <c r="AMZ28" s="170"/>
      <c r="ANA28" s="170"/>
      <c r="ANB28" s="170"/>
      <c r="ANC28" s="170"/>
      <c r="AND28" s="170"/>
      <c r="ANE28" s="170"/>
      <c r="ANF28" s="170"/>
      <c r="ANG28" s="170"/>
      <c r="ANH28" s="170"/>
      <c r="ANI28" s="170"/>
      <c r="ANJ28" s="170"/>
      <c r="ANK28" s="170"/>
      <c r="ANL28" s="170"/>
      <c r="ANM28" s="170"/>
      <c r="ANN28" s="170"/>
      <c r="ANO28" s="170"/>
      <c r="ANP28" s="170"/>
      <c r="ANQ28" s="170"/>
      <c r="ANR28" s="170"/>
      <c r="ANS28" s="170"/>
      <c r="ANT28" s="170"/>
      <c r="ANU28" s="170"/>
      <c r="ANV28" s="170"/>
      <c r="ANW28" s="170"/>
      <c r="ANX28" s="170"/>
      <c r="ANY28" s="170"/>
      <c r="ANZ28" s="170"/>
      <c r="AOA28" s="170"/>
      <c r="AOB28" s="170"/>
      <c r="AOC28" s="170"/>
      <c r="AOD28" s="170"/>
      <c r="AOE28" s="170"/>
      <c r="AOF28" s="170"/>
      <c r="AOG28" s="170"/>
      <c r="AOH28" s="170"/>
      <c r="AOI28" s="170"/>
      <c r="AOJ28" s="170"/>
      <c r="AOK28" s="170"/>
      <c r="AOL28" s="170"/>
      <c r="AOM28" s="170"/>
      <c r="AON28" s="170"/>
      <c r="AOO28" s="170"/>
      <c r="AOP28" s="170"/>
      <c r="AOQ28" s="170"/>
      <c r="AOR28" s="170"/>
      <c r="AOS28" s="170"/>
      <c r="AOT28" s="170"/>
      <c r="AOU28" s="170"/>
      <c r="AOV28" s="170"/>
      <c r="AOW28" s="170"/>
      <c r="AOX28" s="170"/>
      <c r="AOY28" s="170"/>
      <c r="AOZ28" s="170"/>
      <c r="APA28" s="170"/>
      <c r="APB28" s="170"/>
      <c r="APC28" s="170"/>
      <c r="APD28" s="170"/>
      <c r="APE28" s="170"/>
      <c r="APF28" s="170"/>
      <c r="APG28" s="170"/>
      <c r="APH28" s="170"/>
      <c r="API28" s="170"/>
      <c r="APJ28" s="170"/>
      <c r="APK28" s="170"/>
      <c r="APL28" s="170"/>
      <c r="APM28" s="170"/>
      <c r="APN28" s="170"/>
      <c r="APO28" s="170"/>
      <c r="APP28" s="170"/>
      <c r="APQ28" s="170"/>
      <c r="APR28" s="170"/>
      <c r="APS28" s="170"/>
      <c r="APT28" s="170"/>
      <c r="APU28" s="170"/>
      <c r="APV28" s="170"/>
      <c r="APW28" s="170"/>
      <c r="APX28" s="170"/>
      <c r="APY28" s="170"/>
      <c r="APZ28" s="170"/>
      <c r="AQA28" s="170"/>
      <c r="AQB28" s="170"/>
      <c r="AQC28" s="170"/>
      <c r="AQD28" s="170"/>
      <c r="AQE28" s="170"/>
      <c r="AQF28" s="170"/>
      <c r="AQG28" s="170"/>
      <c r="AQH28" s="170"/>
      <c r="AQI28" s="170"/>
      <c r="AQJ28" s="170"/>
      <c r="AQK28" s="170"/>
      <c r="AQL28" s="170"/>
      <c r="AQM28" s="170"/>
      <c r="AQN28" s="170"/>
      <c r="AQO28" s="170"/>
      <c r="AQP28" s="170"/>
      <c r="AQQ28" s="170"/>
      <c r="AQR28" s="170"/>
      <c r="AQS28" s="170"/>
      <c r="AQT28" s="170"/>
      <c r="AQU28" s="170"/>
      <c r="AQV28" s="170"/>
      <c r="AQW28" s="170"/>
      <c r="AQX28" s="170"/>
      <c r="AQY28" s="170"/>
      <c r="AQZ28" s="170"/>
      <c r="ARA28" s="170"/>
      <c r="ARB28" s="170"/>
      <c r="ARC28" s="170"/>
      <c r="ARD28" s="170"/>
      <c r="ARE28" s="170"/>
      <c r="ARF28" s="170"/>
      <c r="ARG28" s="170"/>
      <c r="ARH28" s="170"/>
      <c r="ARI28" s="170"/>
      <c r="ARJ28" s="170"/>
      <c r="ARK28" s="170"/>
      <c r="ARL28" s="170"/>
      <c r="ARM28" s="170"/>
      <c r="ARN28" s="170"/>
      <c r="ARO28" s="170"/>
      <c r="ARP28" s="170"/>
      <c r="ARQ28" s="170"/>
      <c r="ARR28" s="170"/>
      <c r="ARS28" s="170"/>
      <c r="ART28" s="170"/>
      <c r="ARU28" s="170"/>
      <c r="ARV28" s="170"/>
      <c r="ARW28" s="170"/>
      <c r="ARX28" s="170"/>
      <c r="ARY28" s="170"/>
      <c r="ARZ28" s="170"/>
      <c r="ASA28" s="170"/>
      <c r="ASB28" s="170"/>
      <c r="ASC28" s="170"/>
      <c r="ASD28" s="170"/>
      <c r="ASE28" s="170"/>
      <c r="ASF28" s="170"/>
      <c r="ASG28" s="170"/>
      <c r="ASH28" s="170"/>
      <c r="ASI28" s="170"/>
      <c r="ASJ28" s="170"/>
      <c r="ASK28" s="170"/>
      <c r="ASL28" s="170"/>
      <c r="ASM28" s="170"/>
      <c r="ASN28" s="170"/>
      <c r="ASO28" s="170"/>
      <c r="ASP28" s="170"/>
      <c r="ASQ28" s="170"/>
      <c r="ASR28" s="170"/>
      <c r="ASS28" s="170"/>
      <c r="AST28" s="170"/>
      <c r="ASU28" s="170"/>
      <c r="ASV28" s="170"/>
      <c r="ASW28" s="170"/>
      <c r="ASX28" s="170"/>
      <c r="ASY28" s="170"/>
      <c r="ASZ28" s="170"/>
    </row>
    <row r="29" spans="1:1196" s="145" customFormat="1" ht="9" customHeight="1">
      <c r="A29" s="415"/>
      <c r="B29" s="428"/>
      <c r="C29" s="424"/>
      <c r="D29" s="425"/>
      <c r="E29" s="426"/>
      <c r="F29" s="427"/>
      <c r="G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c r="EG29" s="170"/>
      <c r="EH29" s="170"/>
      <c r="EI29" s="170"/>
      <c r="EJ29" s="170"/>
      <c r="EK29" s="170"/>
      <c r="EL29" s="170"/>
      <c r="EM29" s="170"/>
      <c r="EN29" s="170"/>
      <c r="EO29" s="170"/>
      <c r="EP29" s="170"/>
      <c r="EQ29" s="170"/>
      <c r="ER29" s="170"/>
      <c r="ES29" s="170"/>
      <c r="ET29" s="170"/>
      <c r="EU29" s="170"/>
      <c r="EV29" s="170"/>
      <c r="EW29" s="170"/>
      <c r="EX29" s="170"/>
      <c r="EY29" s="170"/>
      <c r="EZ29" s="170"/>
      <c r="FA29" s="170"/>
      <c r="FB29" s="170"/>
      <c r="FC29" s="170"/>
      <c r="FD29" s="170"/>
      <c r="FE29" s="170"/>
      <c r="FF29" s="170"/>
      <c r="FG29" s="170"/>
      <c r="FH29" s="170"/>
      <c r="FI29" s="170"/>
      <c r="FJ29" s="170"/>
      <c r="FK29" s="170"/>
      <c r="FL29" s="170"/>
      <c r="FM29" s="170"/>
      <c r="FN29" s="170"/>
      <c r="FO29" s="170"/>
      <c r="FP29" s="170"/>
      <c r="FQ29" s="170"/>
      <c r="FR29" s="170"/>
      <c r="FS29" s="170"/>
      <c r="FT29" s="170"/>
      <c r="FU29" s="170"/>
      <c r="FV29" s="170"/>
      <c r="FW29" s="170"/>
      <c r="FX29" s="170"/>
      <c r="FY29" s="170"/>
      <c r="FZ29" s="170"/>
      <c r="GA29" s="170"/>
      <c r="GB29" s="170"/>
      <c r="GC29" s="170"/>
      <c r="GD29" s="170"/>
      <c r="GE29" s="170"/>
      <c r="GF29" s="170"/>
      <c r="GG29" s="170"/>
      <c r="GH29" s="170"/>
      <c r="GI29" s="170"/>
      <c r="GJ29" s="170"/>
      <c r="GK29" s="170"/>
      <c r="GL29" s="170"/>
      <c r="GM29" s="170"/>
      <c r="GN29" s="170"/>
      <c r="GO29" s="170"/>
      <c r="GP29" s="170"/>
      <c r="GQ29" s="170"/>
      <c r="GR29" s="170"/>
      <c r="GS29" s="170"/>
      <c r="GT29" s="170"/>
      <c r="GU29" s="170"/>
      <c r="GV29" s="170"/>
      <c r="GW29" s="170"/>
      <c r="GX29" s="170"/>
      <c r="GY29" s="170"/>
      <c r="GZ29" s="170"/>
      <c r="HA29" s="170"/>
      <c r="HB29" s="170"/>
      <c r="HC29" s="170"/>
      <c r="HD29" s="170"/>
      <c r="HE29" s="170"/>
      <c r="HF29" s="170"/>
      <c r="HG29" s="170"/>
      <c r="HH29" s="170"/>
      <c r="HI29" s="170"/>
      <c r="HJ29" s="170"/>
      <c r="HK29" s="170"/>
      <c r="HL29" s="170"/>
      <c r="HM29" s="170"/>
      <c r="HN29" s="170"/>
      <c r="HO29" s="170"/>
      <c r="HP29" s="170"/>
      <c r="HQ29" s="170"/>
      <c r="HR29" s="170"/>
      <c r="HS29" s="170"/>
      <c r="HT29" s="170"/>
      <c r="HU29" s="170"/>
      <c r="HV29" s="170"/>
      <c r="HW29" s="170"/>
      <c r="HX29" s="170"/>
      <c r="HY29" s="170"/>
      <c r="HZ29" s="170"/>
      <c r="IA29" s="170"/>
      <c r="IB29" s="170"/>
      <c r="IC29" s="170"/>
      <c r="ID29" s="170"/>
      <c r="IE29" s="170"/>
      <c r="IF29" s="170"/>
      <c r="IG29" s="170"/>
      <c r="IH29" s="170"/>
      <c r="II29" s="170"/>
      <c r="IJ29" s="170"/>
      <c r="IK29" s="170"/>
      <c r="IL29" s="170"/>
      <c r="IM29" s="170"/>
      <c r="IN29" s="170"/>
      <c r="IO29" s="170"/>
      <c r="IP29" s="170"/>
      <c r="IQ29" s="170"/>
      <c r="IR29" s="170"/>
      <c r="IS29" s="170"/>
      <c r="IT29" s="170"/>
      <c r="IU29" s="170"/>
      <c r="IV29" s="170"/>
      <c r="IW29" s="170"/>
      <c r="IX29" s="170"/>
      <c r="IY29" s="170"/>
      <c r="IZ29" s="170"/>
      <c r="JA29" s="170"/>
      <c r="JB29" s="170"/>
      <c r="JC29" s="170"/>
      <c r="JD29" s="170"/>
      <c r="JE29" s="170"/>
      <c r="JF29" s="170"/>
      <c r="JG29" s="170"/>
      <c r="JH29" s="170"/>
      <c r="JI29" s="170"/>
      <c r="JJ29" s="170"/>
      <c r="JK29" s="170"/>
      <c r="JL29" s="170"/>
      <c r="JM29" s="170"/>
      <c r="JN29" s="170"/>
      <c r="JO29" s="170"/>
      <c r="JP29" s="170"/>
      <c r="JQ29" s="170"/>
      <c r="JR29" s="170"/>
      <c r="JS29" s="170"/>
      <c r="JT29" s="170"/>
      <c r="JU29" s="170"/>
      <c r="JV29" s="170"/>
      <c r="JW29" s="170"/>
      <c r="JX29" s="170"/>
      <c r="JY29" s="170"/>
      <c r="JZ29" s="170"/>
      <c r="KA29" s="170"/>
      <c r="KB29" s="170"/>
      <c r="KC29" s="170"/>
      <c r="KD29" s="170"/>
      <c r="KE29" s="170"/>
      <c r="KF29" s="170"/>
      <c r="KG29" s="170"/>
      <c r="KH29" s="170"/>
      <c r="KI29" s="170"/>
      <c r="KJ29" s="170"/>
      <c r="KK29" s="170"/>
      <c r="KL29" s="170"/>
      <c r="KM29" s="170"/>
      <c r="KN29" s="170"/>
      <c r="KO29" s="170"/>
      <c r="KP29" s="170"/>
      <c r="KQ29" s="170"/>
      <c r="KR29" s="170"/>
      <c r="KS29" s="170"/>
      <c r="KT29" s="170"/>
      <c r="KU29" s="170"/>
      <c r="KV29" s="170"/>
      <c r="KW29" s="170"/>
      <c r="KX29" s="170"/>
      <c r="KY29" s="170"/>
      <c r="KZ29" s="170"/>
      <c r="LA29" s="170"/>
      <c r="LB29" s="170"/>
      <c r="LC29" s="170"/>
      <c r="LD29" s="170"/>
      <c r="LE29" s="170"/>
      <c r="LF29" s="170"/>
      <c r="LG29" s="170"/>
      <c r="LH29" s="170"/>
      <c r="LI29" s="170"/>
      <c r="LJ29" s="170"/>
      <c r="LK29" s="170"/>
      <c r="LL29" s="170"/>
      <c r="LM29" s="170"/>
      <c r="LN29" s="170"/>
      <c r="LO29" s="170"/>
      <c r="LP29" s="170"/>
      <c r="LQ29" s="170"/>
      <c r="LR29" s="170"/>
      <c r="LS29" s="170"/>
      <c r="LT29" s="170"/>
      <c r="LU29" s="170"/>
      <c r="LV29" s="170"/>
      <c r="LW29" s="170"/>
      <c r="LX29" s="170"/>
      <c r="LY29" s="170"/>
      <c r="LZ29" s="170"/>
      <c r="MA29" s="170"/>
      <c r="MB29" s="170"/>
      <c r="MC29" s="170"/>
      <c r="MD29" s="170"/>
      <c r="ME29" s="170"/>
      <c r="MF29" s="170"/>
      <c r="MG29" s="170"/>
      <c r="MH29" s="170"/>
      <c r="MI29" s="170"/>
      <c r="MJ29" s="170"/>
      <c r="MK29" s="170"/>
      <c r="ML29" s="170"/>
      <c r="MM29" s="170"/>
      <c r="MN29" s="170"/>
      <c r="MO29" s="170"/>
      <c r="MP29" s="170"/>
      <c r="MQ29" s="170"/>
      <c r="MR29" s="170"/>
      <c r="MS29" s="170"/>
      <c r="MT29" s="170"/>
      <c r="MU29" s="170"/>
      <c r="MV29" s="170"/>
      <c r="MW29" s="170"/>
      <c r="MX29" s="170"/>
      <c r="MY29" s="170"/>
      <c r="MZ29" s="170"/>
      <c r="NA29" s="170"/>
      <c r="NB29" s="170"/>
      <c r="NC29" s="170"/>
      <c r="ND29" s="170"/>
      <c r="NE29" s="170"/>
      <c r="NF29" s="170"/>
      <c r="NG29" s="170"/>
      <c r="NH29" s="170"/>
      <c r="NI29" s="170"/>
      <c r="NJ29" s="170"/>
      <c r="NK29" s="170"/>
      <c r="NL29" s="170"/>
      <c r="NM29" s="170"/>
      <c r="NN29" s="170"/>
      <c r="NO29" s="170"/>
      <c r="NP29" s="170"/>
      <c r="NQ29" s="170"/>
      <c r="NR29" s="170"/>
      <c r="NS29" s="170"/>
      <c r="NT29" s="170"/>
      <c r="NU29" s="170"/>
      <c r="NV29" s="170"/>
      <c r="NW29" s="170"/>
      <c r="NX29" s="170"/>
      <c r="NY29" s="170"/>
      <c r="NZ29" s="170"/>
      <c r="OA29" s="170"/>
      <c r="OB29" s="170"/>
      <c r="OC29" s="170"/>
      <c r="OD29" s="170"/>
      <c r="OE29" s="170"/>
      <c r="OF29" s="170"/>
      <c r="OG29" s="170"/>
      <c r="OH29" s="170"/>
      <c r="OI29" s="170"/>
      <c r="OJ29" s="170"/>
      <c r="OK29" s="170"/>
      <c r="OL29" s="170"/>
      <c r="OM29" s="170"/>
      <c r="ON29" s="170"/>
      <c r="OO29" s="170"/>
      <c r="OP29" s="170"/>
      <c r="OQ29" s="170"/>
      <c r="OR29" s="170"/>
      <c r="OS29" s="170"/>
      <c r="OT29" s="170"/>
      <c r="OU29" s="170"/>
      <c r="OV29" s="170"/>
      <c r="OW29" s="170"/>
      <c r="OX29" s="170"/>
      <c r="OY29" s="170"/>
      <c r="OZ29" s="170"/>
      <c r="PA29" s="170"/>
      <c r="PB29" s="170"/>
      <c r="PC29" s="170"/>
      <c r="PD29" s="170"/>
      <c r="PE29" s="170"/>
      <c r="PF29" s="170"/>
      <c r="PG29" s="170"/>
      <c r="PH29" s="170"/>
      <c r="PI29" s="170"/>
      <c r="PJ29" s="170"/>
      <c r="PK29" s="170"/>
      <c r="PL29" s="170"/>
      <c r="PM29" s="170"/>
      <c r="PN29" s="170"/>
      <c r="PO29" s="170"/>
      <c r="PP29" s="170"/>
      <c r="PQ29" s="170"/>
      <c r="PR29" s="170"/>
      <c r="PS29" s="170"/>
      <c r="PT29" s="170"/>
      <c r="PU29" s="170"/>
      <c r="PV29" s="170"/>
      <c r="PW29" s="170"/>
      <c r="PX29" s="170"/>
      <c r="PY29" s="170"/>
      <c r="PZ29" s="170"/>
      <c r="QA29" s="170"/>
      <c r="QB29" s="170"/>
      <c r="QC29" s="170"/>
      <c r="QD29" s="170"/>
      <c r="QE29" s="170"/>
      <c r="QF29" s="170"/>
      <c r="QG29" s="170"/>
      <c r="QH29" s="170"/>
      <c r="QI29" s="170"/>
      <c r="QJ29" s="170"/>
      <c r="QK29" s="170"/>
      <c r="QL29" s="170"/>
      <c r="QM29" s="170"/>
      <c r="QN29" s="170"/>
      <c r="QO29" s="170"/>
      <c r="QP29" s="170"/>
      <c r="QQ29" s="170"/>
      <c r="QR29" s="170"/>
      <c r="QS29" s="170"/>
      <c r="QT29" s="170"/>
      <c r="QU29" s="170"/>
      <c r="QV29" s="170"/>
      <c r="QW29" s="170"/>
      <c r="QX29" s="170"/>
      <c r="QY29" s="170"/>
      <c r="QZ29" s="170"/>
      <c r="RA29" s="170"/>
      <c r="RB29" s="170"/>
      <c r="RC29" s="170"/>
      <c r="RD29" s="170"/>
      <c r="RE29" s="170"/>
      <c r="RF29" s="170"/>
      <c r="RG29" s="170"/>
      <c r="RH29" s="170"/>
      <c r="RI29" s="170"/>
      <c r="RJ29" s="170"/>
      <c r="RK29" s="170"/>
      <c r="RL29" s="170"/>
      <c r="RM29" s="170"/>
      <c r="RN29" s="170"/>
      <c r="RO29" s="170"/>
      <c r="RP29" s="170"/>
      <c r="RQ29" s="170"/>
      <c r="RR29" s="170"/>
      <c r="RS29" s="170"/>
      <c r="RT29" s="170"/>
      <c r="RU29" s="170"/>
      <c r="RV29" s="170"/>
      <c r="RW29" s="170"/>
      <c r="RX29" s="170"/>
      <c r="RY29" s="170"/>
      <c r="RZ29" s="170"/>
      <c r="SA29" s="170"/>
      <c r="SB29" s="170"/>
      <c r="SC29" s="170"/>
      <c r="SD29" s="170"/>
      <c r="SE29" s="170"/>
      <c r="SF29" s="170"/>
      <c r="SG29" s="170"/>
      <c r="SH29" s="170"/>
      <c r="SI29" s="170"/>
      <c r="SJ29" s="170"/>
      <c r="SK29" s="170"/>
      <c r="SL29" s="170"/>
      <c r="SM29" s="170"/>
      <c r="SN29" s="170"/>
      <c r="SO29" s="170"/>
      <c r="SP29" s="170"/>
      <c r="SQ29" s="170"/>
      <c r="SR29" s="170"/>
      <c r="SS29" s="170"/>
      <c r="ST29" s="170"/>
      <c r="SU29" s="170"/>
      <c r="SV29" s="170"/>
      <c r="SW29" s="170"/>
      <c r="SX29" s="170"/>
      <c r="SY29" s="170"/>
      <c r="SZ29" s="170"/>
      <c r="TA29" s="170"/>
      <c r="TB29" s="170"/>
      <c r="TC29" s="170"/>
      <c r="TD29" s="170"/>
      <c r="TE29" s="170"/>
      <c r="TF29" s="170"/>
      <c r="TG29" s="170"/>
      <c r="TH29" s="170"/>
      <c r="TI29" s="170"/>
      <c r="TJ29" s="170"/>
      <c r="TK29" s="170"/>
      <c r="TL29" s="170"/>
      <c r="TM29" s="170"/>
      <c r="TN29" s="170"/>
      <c r="TO29" s="170"/>
      <c r="TP29" s="170"/>
      <c r="TQ29" s="170"/>
      <c r="TR29" s="170"/>
      <c r="TS29" s="170"/>
      <c r="TT29" s="170"/>
      <c r="TU29" s="170"/>
      <c r="TV29" s="170"/>
      <c r="TW29" s="170"/>
      <c r="TX29" s="170"/>
      <c r="TY29" s="170"/>
      <c r="TZ29" s="170"/>
      <c r="UA29" s="170"/>
      <c r="UB29" s="170"/>
      <c r="UC29" s="170"/>
      <c r="UD29" s="170"/>
      <c r="UE29" s="170"/>
      <c r="UF29" s="170"/>
      <c r="UG29" s="170"/>
      <c r="UH29" s="170"/>
      <c r="UI29" s="170"/>
      <c r="UJ29" s="170"/>
      <c r="UK29" s="170"/>
      <c r="UL29" s="170"/>
      <c r="UM29" s="170"/>
      <c r="UN29" s="170"/>
      <c r="UO29" s="170"/>
      <c r="UP29" s="170"/>
      <c r="UQ29" s="170"/>
      <c r="UR29" s="170"/>
      <c r="US29" s="170"/>
      <c r="UT29" s="170"/>
      <c r="UU29" s="170"/>
      <c r="UV29" s="170"/>
      <c r="UW29" s="170"/>
      <c r="UX29" s="170"/>
      <c r="UY29" s="170"/>
      <c r="UZ29" s="170"/>
      <c r="VA29" s="170"/>
      <c r="VB29" s="170"/>
      <c r="VC29" s="170"/>
      <c r="VD29" s="170"/>
      <c r="VE29" s="170"/>
      <c r="VF29" s="170"/>
      <c r="VG29" s="170"/>
      <c r="VH29" s="170"/>
      <c r="VI29" s="170"/>
      <c r="VJ29" s="170"/>
      <c r="VK29" s="170"/>
      <c r="VL29" s="170"/>
      <c r="VM29" s="170"/>
      <c r="VN29" s="170"/>
      <c r="VO29" s="170"/>
      <c r="VP29" s="170"/>
      <c r="VQ29" s="170"/>
      <c r="VR29" s="170"/>
      <c r="VS29" s="170"/>
      <c r="VT29" s="170"/>
      <c r="VU29" s="170"/>
      <c r="VV29" s="170"/>
      <c r="VW29" s="170"/>
      <c r="VX29" s="170"/>
      <c r="VY29" s="170"/>
      <c r="VZ29" s="170"/>
      <c r="WA29" s="170"/>
      <c r="WB29" s="170"/>
      <c r="WC29" s="170"/>
      <c r="WD29" s="170"/>
      <c r="WE29" s="170"/>
      <c r="WF29" s="170"/>
      <c r="WG29" s="170"/>
      <c r="WH29" s="170"/>
      <c r="WI29" s="170"/>
      <c r="WJ29" s="170"/>
      <c r="WK29" s="170"/>
      <c r="WL29" s="170"/>
      <c r="WM29" s="170"/>
      <c r="WN29" s="170"/>
      <c r="WO29" s="170"/>
      <c r="WP29" s="170"/>
      <c r="WQ29" s="170"/>
      <c r="WR29" s="170"/>
      <c r="WS29" s="170"/>
      <c r="WT29" s="170"/>
      <c r="WU29" s="170"/>
      <c r="WV29" s="170"/>
      <c r="WW29" s="170"/>
      <c r="WX29" s="170"/>
      <c r="WY29" s="170"/>
      <c r="WZ29" s="170"/>
      <c r="XA29" s="170"/>
      <c r="XB29" s="170"/>
      <c r="XC29" s="170"/>
      <c r="XD29" s="170"/>
      <c r="XE29" s="170"/>
      <c r="XF29" s="170"/>
      <c r="XG29" s="170"/>
      <c r="XH29" s="170"/>
      <c r="XI29" s="170"/>
      <c r="XJ29" s="170"/>
      <c r="XK29" s="170"/>
      <c r="XL29" s="170"/>
      <c r="XM29" s="170"/>
      <c r="XN29" s="170"/>
      <c r="XO29" s="170"/>
      <c r="XP29" s="170"/>
      <c r="XQ29" s="170"/>
      <c r="XR29" s="170"/>
      <c r="XS29" s="170"/>
      <c r="XT29" s="170"/>
      <c r="XU29" s="170"/>
      <c r="XV29" s="170"/>
      <c r="XW29" s="170"/>
      <c r="XX29" s="170"/>
      <c r="XY29" s="170"/>
      <c r="XZ29" s="170"/>
      <c r="YA29" s="170"/>
      <c r="YB29" s="170"/>
      <c r="YC29" s="170"/>
      <c r="YD29" s="170"/>
      <c r="YE29" s="170"/>
      <c r="YF29" s="170"/>
      <c r="YG29" s="170"/>
      <c r="YH29" s="170"/>
      <c r="YI29" s="170"/>
      <c r="YJ29" s="170"/>
      <c r="YK29" s="170"/>
      <c r="YL29" s="170"/>
      <c r="YM29" s="170"/>
      <c r="YN29" s="170"/>
      <c r="YO29" s="170"/>
      <c r="YP29" s="170"/>
      <c r="YQ29" s="170"/>
      <c r="YR29" s="170"/>
      <c r="YS29" s="170"/>
      <c r="YT29" s="170"/>
      <c r="YU29" s="170"/>
      <c r="YV29" s="170"/>
      <c r="YW29" s="170"/>
      <c r="YX29" s="170"/>
      <c r="YY29" s="170"/>
      <c r="YZ29" s="170"/>
      <c r="ZA29" s="170"/>
      <c r="ZB29" s="170"/>
      <c r="ZC29" s="170"/>
      <c r="ZD29" s="170"/>
      <c r="ZE29" s="170"/>
      <c r="ZF29" s="170"/>
      <c r="ZG29" s="170"/>
      <c r="ZH29" s="170"/>
      <c r="ZI29" s="170"/>
      <c r="ZJ29" s="170"/>
      <c r="ZK29" s="170"/>
      <c r="ZL29" s="170"/>
      <c r="ZM29" s="170"/>
      <c r="ZN29" s="170"/>
      <c r="ZO29" s="170"/>
      <c r="ZP29" s="170"/>
      <c r="ZQ29" s="170"/>
      <c r="ZR29" s="170"/>
      <c r="ZS29" s="170"/>
      <c r="ZT29" s="170"/>
      <c r="ZU29" s="170"/>
      <c r="ZV29" s="170"/>
      <c r="ZW29" s="170"/>
      <c r="ZX29" s="170"/>
      <c r="ZY29" s="170"/>
      <c r="ZZ29" s="170"/>
      <c r="AAA29" s="170"/>
      <c r="AAB29" s="170"/>
      <c r="AAC29" s="170"/>
      <c r="AAD29" s="170"/>
      <c r="AAE29" s="170"/>
      <c r="AAF29" s="170"/>
      <c r="AAG29" s="170"/>
      <c r="AAH29" s="170"/>
      <c r="AAI29" s="170"/>
      <c r="AAJ29" s="170"/>
      <c r="AAK29" s="170"/>
      <c r="AAL29" s="170"/>
      <c r="AAM29" s="170"/>
      <c r="AAN29" s="170"/>
      <c r="AAO29" s="170"/>
      <c r="AAP29" s="170"/>
      <c r="AAQ29" s="170"/>
      <c r="AAR29" s="170"/>
      <c r="AAS29" s="170"/>
      <c r="AAT29" s="170"/>
      <c r="AAU29" s="170"/>
      <c r="AAV29" s="170"/>
      <c r="AAW29" s="170"/>
      <c r="AAX29" s="170"/>
      <c r="AAY29" s="170"/>
      <c r="AAZ29" s="170"/>
      <c r="ABA29" s="170"/>
      <c r="ABB29" s="170"/>
      <c r="ABC29" s="170"/>
      <c r="ABD29" s="170"/>
      <c r="ABE29" s="170"/>
      <c r="ABF29" s="170"/>
      <c r="ABG29" s="170"/>
      <c r="ABH29" s="170"/>
      <c r="ABI29" s="170"/>
      <c r="ABJ29" s="170"/>
      <c r="ABK29" s="170"/>
      <c r="ABL29" s="170"/>
      <c r="ABM29" s="170"/>
      <c r="ABN29" s="170"/>
      <c r="ABO29" s="170"/>
      <c r="ABP29" s="170"/>
      <c r="ABQ29" s="170"/>
      <c r="ABR29" s="170"/>
      <c r="ABS29" s="170"/>
      <c r="ABT29" s="170"/>
      <c r="ABU29" s="170"/>
      <c r="ABV29" s="170"/>
      <c r="ABW29" s="170"/>
      <c r="ABX29" s="170"/>
      <c r="ABY29" s="170"/>
      <c r="ABZ29" s="170"/>
      <c r="ACA29" s="170"/>
      <c r="ACB29" s="170"/>
      <c r="ACC29" s="170"/>
      <c r="ACD29" s="170"/>
      <c r="ACE29" s="170"/>
      <c r="ACF29" s="170"/>
      <c r="ACG29" s="170"/>
      <c r="ACH29" s="170"/>
      <c r="ACI29" s="170"/>
      <c r="ACJ29" s="170"/>
      <c r="ACK29" s="170"/>
      <c r="ACL29" s="170"/>
      <c r="ACM29" s="170"/>
      <c r="ACN29" s="170"/>
      <c r="ACO29" s="170"/>
      <c r="ACP29" s="170"/>
      <c r="ACQ29" s="170"/>
      <c r="ACR29" s="170"/>
      <c r="ACS29" s="170"/>
      <c r="ACT29" s="170"/>
      <c r="ACU29" s="170"/>
      <c r="ACV29" s="170"/>
      <c r="ACW29" s="170"/>
      <c r="ACX29" s="170"/>
      <c r="ACY29" s="170"/>
      <c r="ACZ29" s="170"/>
      <c r="ADA29" s="170"/>
      <c r="ADB29" s="170"/>
      <c r="ADC29" s="170"/>
      <c r="ADD29" s="170"/>
      <c r="ADE29" s="170"/>
      <c r="ADF29" s="170"/>
      <c r="ADG29" s="170"/>
      <c r="ADH29" s="170"/>
      <c r="ADI29" s="170"/>
      <c r="ADJ29" s="170"/>
      <c r="ADK29" s="170"/>
      <c r="ADL29" s="170"/>
      <c r="ADM29" s="170"/>
      <c r="ADN29" s="170"/>
      <c r="ADO29" s="170"/>
      <c r="ADP29" s="170"/>
      <c r="ADQ29" s="170"/>
      <c r="ADR29" s="170"/>
      <c r="ADS29" s="170"/>
      <c r="ADT29" s="170"/>
      <c r="ADU29" s="170"/>
      <c r="ADV29" s="170"/>
      <c r="ADW29" s="170"/>
      <c r="ADX29" s="170"/>
      <c r="ADY29" s="170"/>
      <c r="ADZ29" s="170"/>
      <c r="AEA29" s="170"/>
      <c r="AEB29" s="170"/>
      <c r="AEC29" s="170"/>
      <c r="AED29" s="170"/>
      <c r="AEE29" s="170"/>
      <c r="AEF29" s="170"/>
      <c r="AEG29" s="170"/>
      <c r="AEH29" s="170"/>
      <c r="AEI29" s="170"/>
      <c r="AEJ29" s="170"/>
      <c r="AEK29" s="170"/>
      <c r="AEL29" s="170"/>
      <c r="AEM29" s="170"/>
      <c r="AEN29" s="170"/>
      <c r="AEO29" s="170"/>
      <c r="AEP29" s="170"/>
      <c r="AEQ29" s="170"/>
      <c r="AER29" s="170"/>
      <c r="AES29" s="170"/>
      <c r="AET29" s="170"/>
      <c r="AEU29" s="170"/>
      <c r="AEV29" s="170"/>
      <c r="AEW29" s="170"/>
      <c r="AEX29" s="170"/>
      <c r="AEY29" s="170"/>
      <c r="AEZ29" s="170"/>
      <c r="AFA29" s="170"/>
      <c r="AFB29" s="170"/>
      <c r="AFC29" s="170"/>
      <c r="AFD29" s="170"/>
      <c r="AFE29" s="170"/>
      <c r="AFF29" s="170"/>
      <c r="AFG29" s="170"/>
      <c r="AFH29" s="170"/>
      <c r="AFI29" s="170"/>
      <c r="AFJ29" s="170"/>
      <c r="AFK29" s="170"/>
      <c r="AFL29" s="170"/>
      <c r="AFM29" s="170"/>
      <c r="AFN29" s="170"/>
      <c r="AFO29" s="170"/>
      <c r="AFP29" s="170"/>
      <c r="AFQ29" s="170"/>
      <c r="AFR29" s="170"/>
      <c r="AFS29" s="170"/>
      <c r="AFT29" s="170"/>
      <c r="AFU29" s="170"/>
      <c r="AFV29" s="170"/>
      <c r="AFW29" s="170"/>
      <c r="AFX29" s="170"/>
      <c r="AFY29" s="170"/>
      <c r="AFZ29" s="170"/>
      <c r="AGA29" s="170"/>
      <c r="AGB29" s="170"/>
      <c r="AGC29" s="170"/>
      <c r="AGD29" s="170"/>
      <c r="AGE29" s="170"/>
      <c r="AGF29" s="170"/>
      <c r="AGG29" s="170"/>
      <c r="AGH29" s="170"/>
      <c r="AGI29" s="170"/>
      <c r="AGJ29" s="170"/>
      <c r="AGK29" s="170"/>
      <c r="AGL29" s="170"/>
      <c r="AGM29" s="170"/>
      <c r="AGN29" s="170"/>
      <c r="AGO29" s="170"/>
      <c r="AGP29" s="170"/>
      <c r="AGQ29" s="170"/>
      <c r="AGR29" s="170"/>
      <c r="AGS29" s="170"/>
      <c r="AGT29" s="170"/>
      <c r="AGU29" s="170"/>
      <c r="AGV29" s="170"/>
      <c r="AGW29" s="170"/>
      <c r="AGX29" s="170"/>
      <c r="AGY29" s="170"/>
      <c r="AGZ29" s="170"/>
      <c r="AHA29" s="170"/>
      <c r="AHB29" s="170"/>
      <c r="AHC29" s="170"/>
      <c r="AHD29" s="170"/>
      <c r="AHE29" s="170"/>
      <c r="AHF29" s="170"/>
      <c r="AHG29" s="170"/>
      <c r="AHH29" s="170"/>
      <c r="AHI29" s="170"/>
      <c r="AHJ29" s="170"/>
      <c r="AHK29" s="170"/>
      <c r="AHL29" s="170"/>
      <c r="AHM29" s="170"/>
      <c r="AHN29" s="170"/>
      <c r="AHO29" s="170"/>
      <c r="AHP29" s="170"/>
      <c r="AHQ29" s="170"/>
      <c r="AHR29" s="170"/>
      <c r="AHS29" s="170"/>
      <c r="AHT29" s="170"/>
      <c r="AHU29" s="170"/>
      <c r="AHV29" s="170"/>
      <c r="AHW29" s="170"/>
      <c r="AHX29" s="170"/>
      <c r="AHY29" s="170"/>
      <c r="AHZ29" s="170"/>
      <c r="AIA29" s="170"/>
      <c r="AIB29" s="170"/>
      <c r="AIC29" s="170"/>
      <c r="AID29" s="170"/>
      <c r="AIE29" s="170"/>
      <c r="AIF29" s="170"/>
      <c r="AIG29" s="170"/>
      <c r="AIH29" s="170"/>
      <c r="AII29" s="170"/>
      <c r="AIJ29" s="170"/>
      <c r="AIK29" s="170"/>
      <c r="AIL29" s="170"/>
      <c r="AIM29" s="170"/>
      <c r="AIN29" s="170"/>
      <c r="AIO29" s="170"/>
      <c r="AIP29" s="170"/>
      <c r="AIQ29" s="170"/>
      <c r="AIR29" s="170"/>
      <c r="AIS29" s="170"/>
      <c r="AIT29" s="170"/>
      <c r="AIU29" s="170"/>
      <c r="AIV29" s="170"/>
      <c r="AIW29" s="170"/>
      <c r="AIX29" s="170"/>
      <c r="AIY29" s="170"/>
      <c r="AIZ29" s="170"/>
      <c r="AJA29" s="170"/>
      <c r="AJB29" s="170"/>
      <c r="AJC29" s="170"/>
      <c r="AJD29" s="170"/>
      <c r="AJE29" s="170"/>
      <c r="AJF29" s="170"/>
      <c r="AJG29" s="170"/>
      <c r="AJH29" s="170"/>
      <c r="AJI29" s="170"/>
      <c r="AJJ29" s="170"/>
      <c r="AJK29" s="170"/>
      <c r="AJL29" s="170"/>
      <c r="AJM29" s="170"/>
      <c r="AJN29" s="170"/>
      <c r="AJO29" s="170"/>
      <c r="AJP29" s="170"/>
      <c r="AJQ29" s="170"/>
      <c r="AJR29" s="170"/>
      <c r="AJS29" s="170"/>
      <c r="AJT29" s="170"/>
      <c r="AJU29" s="170"/>
      <c r="AJV29" s="170"/>
      <c r="AJW29" s="170"/>
      <c r="AJX29" s="170"/>
      <c r="AJY29" s="170"/>
      <c r="AJZ29" s="170"/>
      <c r="AKA29" s="170"/>
      <c r="AKB29" s="170"/>
      <c r="AKC29" s="170"/>
      <c r="AKD29" s="170"/>
      <c r="AKE29" s="170"/>
      <c r="AKF29" s="170"/>
      <c r="AKG29" s="170"/>
      <c r="AKH29" s="170"/>
      <c r="AKI29" s="170"/>
      <c r="AKJ29" s="170"/>
      <c r="AKK29" s="170"/>
      <c r="AKL29" s="170"/>
      <c r="AKM29" s="170"/>
      <c r="AKN29" s="170"/>
      <c r="AKO29" s="170"/>
      <c r="AKP29" s="170"/>
      <c r="AKQ29" s="170"/>
      <c r="AKR29" s="170"/>
      <c r="AKS29" s="170"/>
      <c r="AKT29" s="170"/>
      <c r="AKU29" s="170"/>
      <c r="AKV29" s="170"/>
      <c r="AKW29" s="170"/>
      <c r="AKX29" s="170"/>
      <c r="AKY29" s="170"/>
      <c r="AKZ29" s="170"/>
      <c r="ALA29" s="170"/>
      <c r="ALB29" s="170"/>
      <c r="ALC29" s="170"/>
      <c r="ALD29" s="170"/>
      <c r="ALE29" s="170"/>
      <c r="ALF29" s="170"/>
      <c r="ALG29" s="170"/>
      <c r="ALH29" s="170"/>
      <c r="ALI29" s="170"/>
      <c r="ALJ29" s="170"/>
      <c r="ALK29" s="170"/>
      <c r="ALL29" s="170"/>
      <c r="ALM29" s="170"/>
      <c r="ALN29" s="170"/>
      <c r="ALO29" s="170"/>
      <c r="ALP29" s="170"/>
      <c r="ALQ29" s="170"/>
      <c r="ALR29" s="170"/>
      <c r="ALS29" s="170"/>
      <c r="ALT29" s="170"/>
      <c r="ALU29" s="170"/>
      <c r="ALV29" s="170"/>
      <c r="ALW29" s="170"/>
      <c r="ALX29" s="170"/>
      <c r="ALY29" s="170"/>
      <c r="ALZ29" s="170"/>
      <c r="AMA29" s="170"/>
      <c r="AMB29" s="170"/>
      <c r="AMC29" s="170"/>
      <c r="AMD29" s="170"/>
      <c r="AME29" s="170"/>
      <c r="AMF29" s="170"/>
      <c r="AMG29" s="170"/>
      <c r="AMH29" s="170"/>
      <c r="AMI29" s="170"/>
      <c r="AMJ29" s="170"/>
      <c r="AMK29" s="170"/>
      <c r="AML29" s="170"/>
      <c r="AMM29" s="170"/>
      <c r="AMN29" s="170"/>
      <c r="AMO29" s="170"/>
      <c r="AMP29" s="170"/>
      <c r="AMQ29" s="170"/>
      <c r="AMR29" s="170"/>
      <c r="AMS29" s="170"/>
      <c r="AMT29" s="170"/>
      <c r="AMU29" s="170"/>
      <c r="AMV29" s="170"/>
      <c r="AMW29" s="170"/>
      <c r="AMX29" s="170"/>
      <c r="AMY29" s="170"/>
      <c r="AMZ29" s="170"/>
      <c r="ANA29" s="170"/>
      <c r="ANB29" s="170"/>
      <c r="ANC29" s="170"/>
      <c r="AND29" s="170"/>
      <c r="ANE29" s="170"/>
      <c r="ANF29" s="170"/>
      <c r="ANG29" s="170"/>
      <c r="ANH29" s="170"/>
      <c r="ANI29" s="170"/>
      <c r="ANJ29" s="170"/>
      <c r="ANK29" s="170"/>
      <c r="ANL29" s="170"/>
      <c r="ANM29" s="170"/>
      <c r="ANN29" s="170"/>
      <c r="ANO29" s="170"/>
      <c r="ANP29" s="170"/>
      <c r="ANQ29" s="170"/>
      <c r="ANR29" s="170"/>
      <c r="ANS29" s="170"/>
      <c r="ANT29" s="170"/>
      <c r="ANU29" s="170"/>
      <c r="ANV29" s="170"/>
      <c r="ANW29" s="170"/>
      <c r="ANX29" s="170"/>
      <c r="ANY29" s="170"/>
      <c r="ANZ29" s="170"/>
      <c r="AOA29" s="170"/>
      <c r="AOB29" s="170"/>
      <c r="AOC29" s="170"/>
      <c r="AOD29" s="170"/>
      <c r="AOE29" s="170"/>
      <c r="AOF29" s="170"/>
      <c r="AOG29" s="170"/>
      <c r="AOH29" s="170"/>
      <c r="AOI29" s="170"/>
      <c r="AOJ29" s="170"/>
      <c r="AOK29" s="170"/>
      <c r="AOL29" s="170"/>
      <c r="AOM29" s="170"/>
      <c r="AON29" s="170"/>
      <c r="AOO29" s="170"/>
      <c r="AOP29" s="170"/>
      <c r="AOQ29" s="170"/>
      <c r="AOR29" s="170"/>
      <c r="AOS29" s="170"/>
      <c r="AOT29" s="170"/>
      <c r="AOU29" s="170"/>
      <c r="AOV29" s="170"/>
      <c r="AOW29" s="170"/>
      <c r="AOX29" s="170"/>
      <c r="AOY29" s="170"/>
      <c r="AOZ29" s="170"/>
      <c r="APA29" s="170"/>
      <c r="APB29" s="170"/>
      <c r="APC29" s="170"/>
      <c r="APD29" s="170"/>
      <c r="APE29" s="170"/>
      <c r="APF29" s="170"/>
      <c r="APG29" s="170"/>
      <c r="APH29" s="170"/>
      <c r="API29" s="170"/>
      <c r="APJ29" s="170"/>
      <c r="APK29" s="170"/>
      <c r="APL29" s="170"/>
      <c r="APM29" s="170"/>
      <c r="APN29" s="170"/>
      <c r="APO29" s="170"/>
      <c r="APP29" s="170"/>
      <c r="APQ29" s="170"/>
      <c r="APR29" s="170"/>
      <c r="APS29" s="170"/>
      <c r="APT29" s="170"/>
      <c r="APU29" s="170"/>
      <c r="APV29" s="170"/>
      <c r="APW29" s="170"/>
      <c r="APX29" s="170"/>
      <c r="APY29" s="170"/>
      <c r="APZ29" s="170"/>
      <c r="AQA29" s="170"/>
      <c r="AQB29" s="170"/>
      <c r="AQC29" s="170"/>
      <c r="AQD29" s="170"/>
      <c r="AQE29" s="170"/>
      <c r="AQF29" s="170"/>
      <c r="AQG29" s="170"/>
      <c r="AQH29" s="170"/>
      <c r="AQI29" s="170"/>
      <c r="AQJ29" s="170"/>
      <c r="AQK29" s="170"/>
      <c r="AQL29" s="170"/>
      <c r="AQM29" s="170"/>
      <c r="AQN29" s="170"/>
      <c r="AQO29" s="170"/>
      <c r="AQP29" s="170"/>
      <c r="AQQ29" s="170"/>
      <c r="AQR29" s="170"/>
      <c r="AQS29" s="170"/>
      <c r="AQT29" s="170"/>
      <c r="AQU29" s="170"/>
      <c r="AQV29" s="170"/>
      <c r="AQW29" s="170"/>
      <c r="AQX29" s="170"/>
      <c r="AQY29" s="170"/>
      <c r="AQZ29" s="170"/>
      <c r="ARA29" s="170"/>
      <c r="ARB29" s="170"/>
      <c r="ARC29" s="170"/>
      <c r="ARD29" s="170"/>
      <c r="ARE29" s="170"/>
      <c r="ARF29" s="170"/>
      <c r="ARG29" s="170"/>
      <c r="ARH29" s="170"/>
      <c r="ARI29" s="170"/>
      <c r="ARJ29" s="170"/>
      <c r="ARK29" s="170"/>
      <c r="ARL29" s="170"/>
      <c r="ARM29" s="170"/>
      <c r="ARN29" s="170"/>
      <c r="ARO29" s="170"/>
      <c r="ARP29" s="170"/>
      <c r="ARQ29" s="170"/>
      <c r="ARR29" s="170"/>
      <c r="ARS29" s="170"/>
      <c r="ART29" s="170"/>
      <c r="ARU29" s="170"/>
      <c r="ARV29" s="170"/>
      <c r="ARW29" s="170"/>
      <c r="ARX29" s="170"/>
      <c r="ARY29" s="170"/>
      <c r="ARZ29" s="170"/>
      <c r="ASA29" s="170"/>
      <c r="ASB29" s="170"/>
      <c r="ASC29" s="170"/>
      <c r="ASD29" s="170"/>
      <c r="ASE29" s="170"/>
      <c r="ASF29" s="170"/>
      <c r="ASG29" s="170"/>
      <c r="ASH29" s="170"/>
      <c r="ASI29" s="170"/>
      <c r="ASJ29" s="170"/>
      <c r="ASK29" s="170"/>
      <c r="ASL29" s="170"/>
      <c r="ASM29" s="170"/>
      <c r="ASN29" s="170"/>
      <c r="ASO29" s="170"/>
      <c r="ASP29" s="170"/>
      <c r="ASQ29" s="170"/>
      <c r="ASR29" s="170"/>
      <c r="ASS29" s="170"/>
      <c r="AST29" s="170"/>
      <c r="ASU29" s="170"/>
      <c r="ASV29" s="170"/>
      <c r="ASW29" s="170"/>
      <c r="ASX29" s="170"/>
      <c r="ASY29" s="170"/>
      <c r="ASZ29" s="170"/>
    </row>
    <row r="30" spans="1:1196" s="145" customFormat="1" ht="48" customHeight="1">
      <c r="A30" s="437" t="s">
        <v>258</v>
      </c>
      <c r="B30" s="431" t="s">
        <v>139</v>
      </c>
      <c r="C30" s="438"/>
      <c r="D30" s="439"/>
      <c r="E30" s="440"/>
      <c r="F30" s="427"/>
      <c r="G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c r="DL30" s="170"/>
      <c r="DM30" s="170"/>
      <c r="DN30" s="170"/>
      <c r="DO30" s="170"/>
      <c r="DP30" s="170"/>
      <c r="DQ30" s="170"/>
      <c r="DR30" s="170"/>
      <c r="DS30" s="170"/>
      <c r="DT30" s="170"/>
      <c r="DU30" s="170"/>
      <c r="DV30" s="170"/>
      <c r="DW30" s="170"/>
      <c r="DX30" s="170"/>
      <c r="DY30" s="170"/>
      <c r="DZ30" s="170"/>
      <c r="EA30" s="170"/>
      <c r="EB30" s="170"/>
      <c r="EC30" s="170"/>
      <c r="ED30" s="170"/>
      <c r="EE30" s="170"/>
      <c r="EF30" s="170"/>
      <c r="EG30" s="170"/>
      <c r="EH30" s="170"/>
      <c r="EI30" s="170"/>
      <c r="EJ30" s="170"/>
      <c r="EK30" s="170"/>
      <c r="EL30" s="170"/>
      <c r="EM30" s="170"/>
      <c r="EN30" s="170"/>
      <c r="EO30" s="170"/>
      <c r="EP30" s="170"/>
      <c r="EQ30" s="170"/>
      <c r="ER30" s="170"/>
      <c r="ES30" s="170"/>
      <c r="ET30" s="170"/>
      <c r="EU30" s="170"/>
      <c r="EV30" s="170"/>
      <c r="EW30" s="170"/>
      <c r="EX30" s="170"/>
      <c r="EY30" s="170"/>
      <c r="EZ30" s="170"/>
      <c r="FA30" s="170"/>
      <c r="FB30" s="170"/>
      <c r="FC30" s="170"/>
      <c r="FD30" s="170"/>
      <c r="FE30" s="170"/>
      <c r="FF30" s="170"/>
      <c r="FG30" s="170"/>
      <c r="FH30" s="170"/>
      <c r="FI30" s="170"/>
      <c r="FJ30" s="170"/>
      <c r="FK30" s="170"/>
      <c r="FL30" s="170"/>
      <c r="FM30" s="170"/>
      <c r="FN30" s="170"/>
      <c r="FO30" s="170"/>
      <c r="FP30" s="170"/>
      <c r="FQ30" s="170"/>
      <c r="FR30" s="170"/>
      <c r="FS30" s="170"/>
      <c r="FT30" s="170"/>
      <c r="FU30" s="170"/>
      <c r="FV30" s="170"/>
      <c r="FW30" s="170"/>
      <c r="FX30" s="170"/>
      <c r="FY30" s="170"/>
      <c r="FZ30" s="170"/>
      <c r="GA30" s="170"/>
      <c r="GB30" s="170"/>
      <c r="GC30" s="170"/>
      <c r="GD30" s="170"/>
      <c r="GE30" s="170"/>
      <c r="GF30" s="170"/>
      <c r="GG30" s="170"/>
      <c r="GH30" s="170"/>
      <c r="GI30" s="170"/>
      <c r="GJ30" s="170"/>
      <c r="GK30" s="170"/>
      <c r="GL30" s="170"/>
      <c r="GM30" s="170"/>
      <c r="GN30" s="170"/>
      <c r="GO30" s="170"/>
      <c r="GP30" s="170"/>
      <c r="GQ30" s="170"/>
      <c r="GR30" s="170"/>
      <c r="GS30" s="170"/>
      <c r="GT30" s="170"/>
      <c r="GU30" s="170"/>
      <c r="GV30" s="170"/>
      <c r="GW30" s="170"/>
      <c r="GX30" s="170"/>
      <c r="GY30" s="170"/>
      <c r="GZ30" s="170"/>
      <c r="HA30" s="170"/>
      <c r="HB30" s="170"/>
      <c r="HC30" s="170"/>
      <c r="HD30" s="170"/>
      <c r="HE30" s="170"/>
      <c r="HF30" s="170"/>
      <c r="HG30" s="170"/>
      <c r="HH30" s="170"/>
      <c r="HI30" s="170"/>
      <c r="HJ30" s="170"/>
      <c r="HK30" s="170"/>
      <c r="HL30" s="170"/>
      <c r="HM30" s="170"/>
      <c r="HN30" s="170"/>
      <c r="HO30" s="170"/>
      <c r="HP30" s="170"/>
      <c r="HQ30" s="170"/>
      <c r="HR30" s="170"/>
      <c r="HS30" s="170"/>
      <c r="HT30" s="170"/>
      <c r="HU30" s="170"/>
      <c r="HV30" s="170"/>
      <c r="HW30" s="170"/>
      <c r="HX30" s="170"/>
      <c r="HY30" s="170"/>
      <c r="HZ30" s="170"/>
      <c r="IA30" s="170"/>
      <c r="IB30" s="170"/>
      <c r="IC30" s="170"/>
      <c r="ID30" s="170"/>
      <c r="IE30" s="170"/>
      <c r="IF30" s="170"/>
      <c r="IG30" s="170"/>
      <c r="IH30" s="170"/>
      <c r="II30" s="170"/>
      <c r="IJ30" s="170"/>
      <c r="IK30" s="170"/>
      <c r="IL30" s="170"/>
      <c r="IM30" s="170"/>
      <c r="IN30" s="170"/>
      <c r="IO30" s="170"/>
      <c r="IP30" s="170"/>
      <c r="IQ30" s="170"/>
      <c r="IR30" s="170"/>
      <c r="IS30" s="170"/>
      <c r="IT30" s="170"/>
      <c r="IU30" s="170"/>
      <c r="IV30" s="170"/>
      <c r="IW30" s="170"/>
      <c r="IX30" s="170"/>
      <c r="IY30" s="170"/>
      <c r="IZ30" s="170"/>
      <c r="JA30" s="170"/>
      <c r="JB30" s="170"/>
      <c r="JC30" s="170"/>
      <c r="JD30" s="170"/>
      <c r="JE30" s="170"/>
      <c r="JF30" s="170"/>
      <c r="JG30" s="170"/>
      <c r="JH30" s="170"/>
      <c r="JI30" s="170"/>
      <c r="JJ30" s="170"/>
      <c r="JK30" s="170"/>
      <c r="JL30" s="170"/>
      <c r="JM30" s="170"/>
      <c r="JN30" s="170"/>
      <c r="JO30" s="170"/>
      <c r="JP30" s="170"/>
      <c r="JQ30" s="170"/>
      <c r="JR30" s="170"/>
      <c r="JS30" s="170"/>
      <c r="JT30" s="170"/>
      <c r="JU30" s="170"/>
      <c r="JV30" s="170"/>
      <c r="JW30" s="170"/>
      <c r="JX30" s="170"/>
      <c r="JY30" s="170"/>
      <c r="JZ30" s="170"/>
      <c r="KA30" s="170"/>
      <c r="KB30" s="170"/>
      <c r="KC30" s="170"/>
      <c r="KD30" s="170"/>
      <c r="KE30" s="170"/>
      <c r="KF30" s="170"/>
      <c r="KG30" s="170"/>
      <c r="KH30" s="170"/>
      <c r="KI30" s="170"/>
      <c r="KJ30" s="170"/>
      <c r="KK30" s="170"/>
      <c r="KL30" s="170"/>
      <c r="KM30" s="170"/>
      <c r="KN30" s="170"/>
      <c r="KO30" s="170"/>
      <c r="KP30" s="170"/>
      <c r="KQ30" s="170"/>
      <c r="KR30" s="170"/>
      <c r="KS30" s="170"/>
      <c r="KT30" s="170"/>
      <c r="KU30" s="170"/>
      <c r="KV30" s="170"/>
      <c r="KW30" s="170"/>
      <c r="KX30" s="170"/>
      <c r="KY30" s="170"/>
      <c r="KZ30" s="170"/>
      <c r="LA30" s="170"/>
      <c r="LB30" s="170"/>
      <c r="LC30" s="170"/>
      <c r="LD30" s="170"/>
      <c r="LE30" s="170"/>
      <c r="LF30" s="170"/>
      <c r="LG30" s="170"/>
      <c r="LH30" s="170"/>
      <c r="LI30" s="170"/>
      <c r="LJ30" s="170"/>
      <c r="LK30" s="170"/>
      <c r="LL30" s="170"/>
      <c r="LM30" s="170"/>
      <c r="LN30" s="170"/>
      <c r="LO30" s="170"/>
      <c r="LP30" s="170"/>
      <c r="LQ30" s="170"/>
      <c r="LR30" s="170"/>
      <c r="LS30" s="170"/>
      <c r="LT30" s="170"/>
      <c r="LU30" s="170"/>
      <c r="LV30" s="170"/>
      <c r="LW30" s="170"/>
      <c r="LX30" s="170"/>
      <c r="LY30" s="170"/>
      <c r="LZ30" s="170"/>
      <c r="MA30" s="170"/>
      <c r="MB30" s="170"/>
      <c r="MC30" s="170"/>
      <c r="MD30" s="170"/>
      <c r="ME30" s="170"/>
      <c r="MF30" s="170"/>
      <c r="MG30" s="170"/>
      <c r="MH30" s="170"/>
      <c r="MI30" s="170"/>
      <c r="MJ30" s="170"/>
      <c r="MK30" s="170"/>
      <c r="ML30" s="170"/>
      <c r="MM30" s="170"/>
      <c r="MN30" s="170"/>
      <c r="MO30" s="170"/>
      <c r="MP30" s="170"/>
      <c r="MQ30" s="170"/>
      <c r="MR30" s="170"/>
      <c r="MS30" s="170"/>
      <c r="MT30" s="170"/>
      <c r="MU30" s="170"/>
      <c r="MV30" s="170"/>
      <c r="MW30" s="170"/>
      <c r="MX30" s="170"/>
      <c r="MY30" s="170"/>
      <c r="MZ30" s="170"/>
      <c r="NA30" s="170"/>
      <c r="NB30" s="170"/>
      <c r="NC30" s="170"/>
      <c r="ND30" s="170"/>
      <c r="NE30" s="170"/>
      <c r="NF30" s="170"/>
      <c r="NG30" s="170"/>
      <c r="NH30" s="170"/>
      <c r="NI30" s="170"/>
      <c r="NJ30" s="170"/>
      <c r="NK30" s="170"/>
      <c r="NL30" s="170"/>
      <c r="NM30" s="170"/>
      <c r="NN30" s="170"/>
      <c r="NO30" s="170"/>
      <c r="NP30" s="170"/>
      <c r="NQ30" s="170"/>
      <c r="NR30" s="170"/>
      <c r="NS30" s="170"/>
      <c r="NT30" s="170"/>
      <c r="NU30" s="170"/>
      <c r="NV30" s="170"/>
      <c r="NW30" s="170"/>
      <c r="NX30" s="170"/>
      <c r="NY30" s="170"/>
      <c r="NZ30" s="170"/>
      <c r="OA30" s="170"/>
      <c r="OB30" s="170"/>
      <c r="OC30" s="170"/>
      <c r="OD30" s="170"/>
      <c r="OE30" s="170"/>
      <c r="OF30" s="170"/>
      <c r="OG30" s="170"/>
      <c r="OH30" s="170"/>
      <c r="OI30" s="170"/>
      <c r="OJ30" s="170"/>
      <c r="OK30" s="170"/>
      <c r="OL30" s="170"/>
      <c r="OM30" s="170"/>
      <c r="ON30" s="170"/>
      <c r="OO30" s="170"/>
      <c r="OP30" s="170"/>
      <c r="OQ30" s="170"/>
      <c r="OR30" s="170"/>
      <c r="OS30" s="170"/>
      <c r="OT30" s="170"/>
      <c r="OU30" s="170"/>
      <c r="OV30" s="170"/>
      <c r="OW30" s="170"/>
      <c r="OX30" s="170"/>
      <c r="OY30" s="170"/>
      <c r="OZ30" s="170"/>
      <c r="PA30" s="170"/>
      <c r="PB30" s="170"/>
      <c r="PC30" s="170"/>
      <c r="PD30" s="170"/>
      <c r="PE30" s="170"/>
      <c r="PF30" s="170"/>
      <c r="PG30" s="170"/>
      <c r="PH30" s="170"/>
      <c r="PI30" s="170"/>
      <c r="PJ30" s="170"/>
      <c r="PK30" s="170"/>
      <c r="PL30" s="170"/>
      <c r="PM30" s="170"/>
      <c r="PN30" s="170"/>
      <c r="PO30" s="170"/>
      <c r="PP30" s="170"/>
      <c r="PQ30" s="170"/>
      <c r="PR30" s="170"/>
      <c r="PS30" s="170"/>
      <c r="PT30" s="170"/>
      <c r="PU30" s="170"/>
      <c r="PV30" s="170"/>
      <c r="PW30" s="170"/>
      <c r="PX30" s="170"/>
      <c r="PY30" s="170"/>
      <c r="PZ30" s="170"/>
      <c r="QA30" s="170"/>
      <c r="QB30" s="170"/>
      <c r="QC30" s="170"/>
      <c r="QD30" s="170"/>
      <c r="QE30" s="170"/>
      <c r="QF30" s="170"/>
      <c r="QG30" s="170"/>
      <c r="QH30" s="170"/>
      <c r="QI30" s="170"/>
      <c r="QJ30" s="170"/>
      <c r="QK30" s="170"/>
      <c r="QL30" s="170"/>
      <c r="QM30" s="170"/>
      <c r="QN30" s="170"/>
      <c r="QO30" s="170"/>
      <c r="QP30" s="170"/>
      <c r="QQ30" s="170"/>
      <c r="QR30" s="170"/>
      <c r="QS30" s="170"/>
      <c r="QT30" s="170"/>
      <c r="QU30" s="170"/>
      <c r="QV30" s="170"/>
      <c r="QW30" s="170"/>
      <c r="QX30" s="170"/>
      <c r="QY30" s="170"/>
      <c r="QZ30" s="170"/>
      <c r="RA30" s="170"/>
      <c r="RB30" s="170"/>
      <c r="RC30" s="170"/>
      <c r="RD30" s="170"/>
      <c r="RE30" s="170"/>
      <c r="RF30" s="170"/>
      <c r="RG30" s="170"/>
      <c r="RH30" s="170"/>
      <c r="RI30" s="170"/>
      <c r="RJ30" s="170"/>
      <c r="RK30" s="170"/>
      <c r="RL30" s="170"/>
      <c r="RM30" s="170"/>
      <c r="RN30" s="170"/>
      <c r="RO30" s="170"/>
      <c r="RP30" s="170"/>
      <c r="RQ30" s="170"/>
      <c r="RR30" s="170"/>
      <c r="RS30" s="170"/>
      <c r="RT30" s="170"/>
      <c r="RU30" s="170"/>
      <c r="RV30" s="170"/>
      <c r="RW30" s="170"/>
      <c r="RX30" s="170"/>
      <c r="RY30" s="170"/>
      <c r="RZ30" s="170"/>
      <c r="SA30" s="170"/>
      <c r="SB30" s="170"/>
      <c r="SC30" s="170"/>
      <c r="SD30" s="170"/>
      <c r="SE30" s="170"/>
      <c r="SF30" s="170"/>
      <c r="SG30" s="170"/>
      <c r="SH30" s="170"/>
      <c r="SI30" s="170"/>
      <c r="SJ30" s="170"/>
      <c r="SK30" s="170"/>
      <c r="SL30" s="170"/>
      <c r="SM30" s="170"/>
      <c r="SN30" s="170"/>
      <c r="SO30" s="170"/>
      <c r="SP30" s="170"/>
      <c r="SQ30" s="170"/>
      <c r="SR30" s="170"/>
      <c r="SS30" s="170"/>
      <c r="ST30" s="170"/>
      <c r="SU30" s="170"/>
      <c r="SV30" s="170"/>
      <c r="SW30" s="170"/>
      <c r="SX30" s="170"/>
      <c r="SY30" s="170"/>
      <c r="SZ30" s="170"/>
      <c r="TA30" s="170"/>
      <c r="TB30" s="170"/>
      <c r="TC30" s="170"/>
      <c r="TD30" s="170"/>
      <c r="TE30" s="170"/>
      <c r="TF30" s="170"/>
      <c r="TG30" s="170"/>
      <c r="TH30" s="170"/>
      <c r="TI30" s="170"/>
      <c r="TJ30" s="170"/>
      <c r="TK30" s="170"/>
      <c r="TL30" s="170"/>
      <c r="TM30" s="170"/>
      <c r="TN30" s="170"/>
      <c r="TO30" s="170"/>
      <c r="TP30" s="170"/>
      <c r="TQ30" s="170"/>
      <c r="TR30" s="170"/>
      <c r="TS30" s="170"/>
      <c r="TT30" s="170"/>
      <c r="TU30" s="170"/>
      <c r="TV30" s="170"/>
      <c r="TW30" s="170"/>
      <c r="TX30" s="170"/>
      <c r="TY30" s="170"/>
      <c r="TZ30" s="170"/>
      <c r="UA30" s="170"/>
      <c r="UB30" s="170"/>
      <c r="UC30" s="170"/>
      <c r="UD30" s="170"/>
      <c r="UE30" s="170"/>
      <c r="UF30" s="170"/>
      <c r="UG30" s="170"/>
      <c r="UH30" s="170"/>
      <c r="UI30" s="170"/>
      <c r="UJ30" s="170"/>
      <c r="UK30" s="170"/>
      <c r="UL30" s="170"/>
      <c r="UM30" s="170"/>
      <c r="UN30" s="170"/>
      <c r="UO30" s="170"/>
      <c r="UP30" s="170"/>
      <c r="UQ30" s="170"/>
      <c r="UR30" s="170"/>
      <c r="US30" s="170"/>
      <c r="UT30" s="170"/>
      <c r="UU30" s="170"/>
      <c r="UV30" s="170"/>
      <c r="UW30" s="170"/>
      <c r="UX30" s="170"/>
      <c r="UY30" s="170"/>
      <c r="UZ30" s="170"/>
      <c r="VA30" s="170"/>
      <c r="VB30" s="170"/>
      <c r="VC30" s="170"/>
      <c r="VD30" s="170"/>
      <c r="VE30" s="170"/>
      <c r="VF30" s="170"/>
      <c r="VG30" s="170"/>
      <c r="VH30" s="170"/>
      <c r="VI30" s="170"/>
      <c r="VJ30" s="170"/>
      <c r="VK30" s="170"/>
      <c r="VL30" s="170"/>
      <c r="VM30" s="170"/>
      <c r="VN30" s="170"/>
      <c r="VO30" s="170"/>
      <c r="VP30" s="170"/>
      <c r="VQ30" s="170"/>
      <c r="VR30" s="170"/>
      <c r="VS30" s="170"/>
      <c r="VT30" s="170"/>
      <c r="VU30" s="170"/>
      <c r="VV30" s="170"/>
      <c r="VW30" s="170"/>
      <c r="VX30" s="170"/>
      <c r="VY30" s="170"/>
      <c r="VZ30" s="170"/>
      <c r="WA30" s="170"/>
      <c r="WB30" s="170"/>
      <c r="WC30" s="170"/>
      <c r="WD30" s="170"/>
      <c r="WE30" s="170"/>
      <c r="WF30" s="170"/>
      <c r="WG30" s="170"/>
      <c r="WH30" s="170"/>
      <c r="WI30" s="170"/>
      <c r="WJ30" s="170"/>
      <c r="WK30" s="170"/>
      <c r="WL30" s="170"/>
      <c r="WM30" s="170"/>
      <c r="WN30" s="170"/>
      <c r="WO30" s="170"/>
      <c r="WP30" s="170"/>
      <c r="WQ30" s="170"/>
      <c r="WR30" s="170"/>
      <c r="WS30" s="170"/>
      <c r="WT30" s="170"/>
      <c r="WU30" s="170"/>
      <c r="WV30" s="170"/>
      <c r="WW30" s="170"/>
      <c r="WX30" s="170"/>
      <c r="WY30" s="170"/>
      <c r="WZ30" s="170"/>
      <c r="XA30" s="170"/>
      <c r="XB30" s="170"/>
      <c r="XC30" s="170"/>
      <c r="XD30" s="170"/>
      <c r="XE30" s="170"/>
      <c r="XF30" s="170"/>
      <c r="XG30" s="170"/>
      <c r="XH30" s="170"/>
      <c r="XI30" s="170"/>
      <c r="XJ30" s="170"/>
      <c r="XK30" s="170"/>
      <c r="XL30" s="170"/>
      <c r="XM30" s="170"/>
      <c r="XN30" s="170"/>
      <c r="XO30" s="170"/>
      <c r="XP30" s="170"/>
      <c r="XQ30" s="170"/>
      <c r="XR30" s="170"/>
      <c r="XS30" s="170"/>
      <c r="XT30" s="170"/>
      <c r="XU30" s="170"/>
      <c r="XV30" s="170"/>
      <c r="XW30" s="170"/>
      <c r="XX30" s="170"/>
      <c r="XY30" s="170"/>
      <c r="XZ30" s="170"/>
      <c r="YA30" s="170"/>
      <c r="YB30" s="170"/>
      <c r="YC30" s="170"/>
      <c r="YD30" s="170"/>
      <c r="YE30" s="170"/>
      <c r="YF30" s="170"/>
      <c r="YG30" s="170"/>
      <c r="YH30" s="170"/>
      <c r="YI30" s="170"/>
      <c r="YJ30" s="170"/>
      <c r="YK30" s="170"/>
      <c r="YL30" s="170"/>
      <c r="YM30" s="170"/>
      <c r="YN30" s="170"/>
      <c r="YO30" s="170"/>
      <c r="YP30" s="170"/>
      <c r="YQ30" s="170"/>
      <c r="YR30" s="170"/>
      <c r="YS30" s="170"/>
      <c r="YT30" s="170"/>
      <c r="YU30" s="170"/>
      <c r="YV30" s="170"/>
      <c r="YW30" s="170"/>
      <c r="YX30" s="170"/>
      <c r="YY30" s="170"/>
      <c r="YZ30" s="170"/>
      <c r="ZA30" s="170"/>
      <c r="ZB30" s="170"/>
      <c r="ZC30" s="170"/>
      <c r="ZD30" s="170"/>
      <c r="ZE30" s="170"/>
      <c r="ZF30" s="170"/>
      <c r="ZG30" s="170"/>
      <c r="ZH30" s="170"/>
      <c r="ZI30" s="170"/>
      <c r="ZJ30" s="170"/>
      <c r="ZK30" s="170"/>
      <c r="ZL30" s="170"/>
      <c r="ZM30" s="170"/>
      <c r="ZN30" s="170"/>
      <c r="ZO30" s="170"/>
      <c r="ZP30" s="170"/>
      <c r="ZQ30" s="170"/>
      <c r="ZR30" s="170"/>
      <c r="ZS30" s="170"/>
      <c r="ZT30" s="170"/>
      <c r="ZU30" s="170"/>
      <c r="ZV30" s="170"/>
      <c r="ZW30" s="170"/>
      <c r="ZX30" s="170"/>
      <c r="ZY30" s="170"/>
      <c r="ZZ30" s="170"/>
      <c r="AAA30" s="170"/>
      <c r="AAB30" s="170"/>
      <c r="AAC30" s="170"/>
      <c r="AAD30" s="170"/>
      <c r="AAE30" s="170"/>
      <c r="AAF30" s="170"/>
      <c r="AAG30" s="170"/>
      <c r="AAH30" s="170"/>
      <c r="AAI30" s="170"/>
      <c r="AAJ30" s="170"/>
      <c r="AAK30" s="170"/>
      <c r="AAL30" s="170"/>
      <c r="AAM30" s="170"/>
      <c r="AAN30" s="170"/>
      <c r="AAO30" s="170"/>
      <c r="AAP30" s="170"/>
      <c r="AAQ30" s="170"/>
      <c r="AAR30" s="170"/>
      <c r="AAS30" s="170"/>
      <c r="AAT30" s="170"/>
      <c r="AAU30" s="170"/>
      <c r="AAV30" s="170"/>
      <c r="AAW30" s="170"/>
      <c r="AAX30" s="170"/>
      <c r="AAY30" s="170"/>
      <c r="AAZ30" s="170"/>
      <c r="ABA30" s="170"/>
      <c r="ABB30" s="170"/>
      <c r="ABC30" s="170"/>
      <c r="ABD30" s="170"/>
      <c r="ABE30" s="170"/>
      <c r="ABF30" s="170"/>
      <c r="ABG30" s="170"/>
      <c r="ABH30" s="170"/>
      <c r="ABI30" s="170"/>
      <c r="ABJ30" s="170"/>
      <c r="ABK30" s="170"/>
      <c r="ABL30" s="170"/>
      <c r="ABM30" s="170"/>
      <c r="ABN30" s="170"/>
      <c r="ABO30" s="170"/>
      <c r="ABP30" s="170"/>
      <c r="ABQ30" s="170"/>
      <c r="ABR30" s="170"/>
      <c r="ABS30" s="170"/>
      <c r="ABT30" s="170"/>
      <c r="ABU30" s="170"/>
      <c r="ABV30" s="170"/>
      <c r="ABW30" s="170"/>
      <c r="ABX30" s="170"/>
      <c r="ABY30" s="170"/>
      <c r="ABZ30" s="170"/>
      <c r="ACA30" s="170"/>
      <c r="ACB30" s="170"/>
      <c r="ACC30" s="170"/>
      <c r="ACD30" s="170"/>
      <c r="ACE30" s="170"/>
      <c r="ACF30" s="170"/>
      <c r="ACG30" s="170"/>
      <c r="ACH30" s="170"/>
      <c r="ACI30" s="170"/>
      <c r="ACJ30" s="170"/>
      <c r="ACK30" s="170"/>
      <c r="ACL30" s="170"/>
      <c r="ACM30" s="170"/>
      <c r="ACN30" s="170"/>
      <c r="ACO30" s="170"/>
      <c r="ACP30" s="170"/>
      <c r="ACQ30" s="170"/>
      <c r="ACR30" s="170"/>
      <c r="ACS30" s="170"/>
      <c r="ACT30" s="170"/>
      <c r="ACU30" s="170"/>
      <c r="ACV30" s="170"/>
      <c r="ACW30" s="170"/>
      <c r="ACX30" s="170"/>
      <c r="ACY30" s="170"/>
      <c r="ACZ30" s="170"/>
      <c r="ADA30" s="170"/>
      <c r="ADB30" s="170"/>
      <c r="ADC30" s="170"/>
      <c r="ADD30" s="170"/>
      <c r="ADE30" s="170"/>
      <c r="ADF30" s="170"/>
      <c r="ADG30" s="170"/>
      <c r="ADH30" s="170"/>
      <c r="ADI30" s="170"/>
      <c r="ADJ30" s="170"/>
      <c r="ADK30" s="170"/>
      <c r="ADL30" s="170"/>
      <c r="ADM30" s="170"/>
      <c r="ADN30" s="170"/>
      <c r="ADO30" s="170"/>
      <c r="ADP30" s="170"/>
      <c r="ADQ30" s="170"/>
      <c r="ADR30" s="170"/>
      <c r="ADS30" s="170"/>
      <c r="ADT30" s="170"/>
      <c r="ADU30" s="170"/>
      <c r="ADV30" s="170"/>
      <c r="ADW30" s="170"/>
      <c r="ADX30" s="170"/>
      <c r="ADY30" s="170"/>
      <c r="ADZ30" s="170"/>
      <c r="AEA30" s="170"/>
      <c r="AEB30" s="170"/>
      <c r="AEC30" s="170"/>
      <c r="AED30" s="170"/>
      <c r="AEE30" s="170"/>
      <c r="AEF30" s="170"/>
      <c r="AEG30" s="170"/>
      <c r="AEH30" s="170"/>
      <c r="AEI30" s="170"/>
      <c r="AEJ30" s="170"/>
      <c r="AEK30" s="170"/>
      <c r="AEL30" s="170"/>
      <c r="AEM30" s="170"/>
      <c r="AEN30" s="170"/>
      <c r="AEO30" s="170"/>
      <c r="AEP30" s="170"/>
      <c r="AEQ30" s="170"/>
      <c r="AER30" s="170"/>
      <c r="AES30" s="170"/>
      <c r="AET30" s="170"/>
      <c r="AEU30" s="170"/>
      <c r="AEV30" s="170"/>
      <c r="AEW30" s="170"/>
      <c r="AEX30" s="170"/>
      <c r="AEY30" s="170"/>
      <c r="AEZ30" s="170"/>
      <c r="AFA30" s="170"/>
      <c r="AFB30" s="170"/>
      <c r="AFC30" s="170"/>
      <c r="AFD30" s="170"/>
      <c r="AFE30" s="170"/>
      <c r="AFF30" s="170"/>
      <c r="AFG30" s="170"/>
      <c r="AFH30" s="170"/>
      <c r="AFI30" s="170"/>
      <c r="AFJ30" s="170"/>
      <c r="AFK30" s="170"/>
      <c r="AFL30" s="170"/>
      <c r="AFM30" s="170"/>
      <c r="AFN30" s="170"/>
      <c r="AFO30" s="170"/>
      <c r="AFP30" s="170"/>
      <c r="AFQ30" s="170"/>
      <c r="AFR30" s="170"/>
      <c r="AFS30" s="170"/>
      <c r="AFT30" s="170"/>
      <c r="AFU30" s="170"/>
      <c r="AFV30" s="170"/>
      <c r="AFW30" s="170"/>
      <c r="AFX30" s="170"/>
      <c r="AFY30" s="170"/>
      <c r="AFZ30" s="170"/>
      <c r="AGA30" s="170"/>
      <c r="AGB30" s="170"/>
      <c r="AGC30" s="170"/>
      <c r="AGD30" s="170"/>
      <c r="AGE30" s="170"/>
      <c r="AGF30" s="170"/>
      <c r="AGG30" s="170"/>
      <c r="AGH30" s="170"/>
      <c r="AGI30" s="170"/>
      <c r="AGJ30" s="170"/>
      <c r="AGK30" s="170"/>
      <c r="AGL30" s="170"/>
      <c r="AGM30" s="170"/>
      <c r="AGN30" s="170"/>
      <c r="AGO30" s="170"/>
      <c r="AGP30" s="170"/>
      <c r="AGQ30" s="170"/>
      <c r="AGR30" s="170"/>
      <c r="AGS30" s="170"/>
      <c r="AGT30" s="170"/>
      <c r="AGU30" s="170"/>
      <c r="AGV30" s="170"/>
      <c r="AGW30" s="170"/>
      <c r="AGX30" s="170"/>
      <c r="AGY30" s="170"/>
      <c r="AGZ30" s="170"/>
      <c r="AHA30" s="170"/>
      <c r="AHB30" s="170"/>
      <c r="AHC30" s="170"/>
      <c r="AHD30" s="170"/>
      <c r="AHE30" s="170"/>
      <c r="AHF30" s="170"/>
      <c r="AHG30" s="170"/>
      <c r="AHH30" s="170"/>
      <c r="AHI30" s="170"/>
      <c r="AHJ30" s="170"/>
      <c r="AHK30" s="170"/>
      <c r="AHL30" s="170"/>
      <c r="AHM30" s="170"/>
      <c r="AHN30" s="170"/>
      <c r="AHO30" s="170"/>
      <c r="AHP30" s="170"/>
      <c r="AHQ30" s="170"/>
      <c r="AHR30" s="170"/>
      <c r="AHS30" s="170"/>
      <c r="AHT30" s="170"/>
      <c r="AHU30" s="170"/>
      <c r="AHV30" s="170"/>
      <c r="AHW30" s="170"/>
      <c r="AHX30" s="170"/>
      <c r="AHY30" s="170"/>
      <c r="AHZ30" s="170"/>
      <c r="AIA30" s="170"/>
      <c r="AIB30" s="170"/>
      <c r="AIC30" s="170"/>
      <c r="AID30" s="170"/>
      <c r="AIE30" s="170"/>
      <c r="AIF30" s="170"/>
      <c r="AIG30" s="170"/>
      <c r="AIH30" s="170"/>
      <c r="AII30" s="170"/>
      <c r="AIJ30" s="170"/>
      <c r="AIK30" s="170"/>
      <c r="AIL30" s="170"/>
      <c r="AIM30" s="170"/>
      <c r="AIN30" s="170"/>
      <c r="AIO30" s="170"/>
      <c r="AIP30" s="170"/>
      <c r="AIQ30" s="170"/>
      <c r="AIR30" s="170"/>
      <c r="AIS30" s="170"/>
      <c r="AIT30" s="170"/>
      <c r="AIU30" s="170"/>
      <c r="AIV30" s="170"/>
      <c r="AIW30" s="170"/>
      <c r="AIX30" s="170"/>
      <c r="AIY30" s="170"/>
      <c r="AIZ30" s="170"/>
      <c r="AJA30" s="170"/>
      <c r="AJB30" s="170"/>
      <c r="AJC30" s="170"/>
      <c r="AJD30" s="170"/>
      <c r="AJE30" s="170"/>
      <c r="AJF30" s="170"/>
      <c r="AJG30" s="170"/>
      <c r="AJH30" s="170"/>
      <c r="AJI30" s="170"/>
      <c r="AJJ30" s="170"/>
      <c r="AJK30" s="170"/>
      <c r="AJL30" s="170"/>
      <c r="AJM30" s="170"/>
      <c r="AJN30" s="170"/>
      <c r="AJO30" s="170"/>
      <c r="AJP30" s="170"/>
      <c r="AJQ30" s="170"/>
      <c r="AJR30" s="170"/>
      <c r="AJS30" s="170"/>
      <c r="AJT30" s="170"/>
      <c r="AJU30" s="170"/>
      <c r="AJV30" s="170"/>
      <c r="AJW30" s="170"/>
      <c r="AJX30" s="170"/>
      <c r="AJY30" s="170"/>
      <c r="AJZ30" s="170"/>
      <c r="AKA30" s="170"/>
      <c r="AKB30" s="170"/>
      <c r="AKC30" s="170"/>
      <c r="AKD30" s="170"/>
      <c r="AKE30" s="170"/>
      <c r="AKF30" s="170"/>
      <c r="AKG30" s="170"/>
      <c r="AKH30" s="170"/>
      <c r="AKI30" s="170"/>
      <c r="AKJ30" s="170"/>
      <c r="AKK30" s="170"/>
      <c r="AKL30" s="170"/>
      <c r="AKM30" s="170"/>
      <c r="AKN30" s="170"/>
      <c r="AKO30" s="170"/>
      <c r="AKP30" s="170"/>
      <c r="AKQ30" s="170"/>
      <c r="AKR30" s="170"/>
      <c r="AKS30" s="170"/>
      <c r="AKT30" s="170"/>
      <c r="AKU30" s="170"/>
      <c r="AKV30" s="170"/>
      <c r="AKW30" s="170"/>
      <c r="AKX30" s="170"/>
      <c r="AKY30" s="170"/>
      <c r="AKZ30" s="170"/>
      <c r="ALA30" s="170"/>
      <c r="ALB30" s="170"/>
      <c r="ALC30" s="170"/>
      <c r="ALD30" s="170"/>
      <c r="ALE30" s="170"/>
      <c r="ALF30" s="170"/>
      <c r="ALG30" s="170"/>
      <c r="ALH30" s="170"/>
      <c r="ALI30" s="170"/>
      <c r="ALJ30" s="170"/>
      <c r="ALK30" s="170"/>
      <c r="ALL30" s="170"/>
      <c r="ALM30" s="170"/>
      <c r="ALN30" s="170"/>
      <c r="ALO30" s="170"/>
      <c r="ALP30" s="170"/>
      <c r="ALQ30" s="170"/>
      <c r="ALR30" s="170"/>
      <c r="ALS30" s="170"/>
      <c r="ALT30" s="170"/>
      <c r="ALU30" s="170"/>
      <c r="ALV30" s="170"/>
      <c r="ALW30" s="170"/>
      <c r="ALX30" s="170"/>
      <c r="ALY30" s="170"/>
      <c r="ALZ30" s="170"/>
      <c r="AMA30" s="170"/>
      <c r="AMB30" s="170"/>
      <c r="AMC30" s="170"/>
      <c r="AMD30" s="170"/>
      <c r="AME30" s="170"/>
      <c r="AMF30" s="170"/>
      <c r="AMG30" s="170"/>
      <c r="AMH30" s="170"/>
      <c r="AMI30" s="170"/>
      <c r="AMJ30" s="170"/>
      <c r="AMK30" s="170"/>
      <c r="AML30" s="170"/>
      <c r="AMM30" s="170"/>
      <c r="AMN30" s="170"/>
      <c r="AMO30" s="170"/>
      <c r="AMP30" s="170"/>
      <c r="AMQ30" s="170"/>
      <c r="AMR30" s="170"/>
      <c r="AMS30" s="170"/>
      <c r="AMT30" s="170"/>
      <c r="AMU30" s="170"/>
      <c r="AMV30" s="170"/>
      <c r="AMW30" s="170"/>
      <c r="AMX30" s="170"/>
      <c r="AMY30" s="170"/>
      <c r="AMZ30" s="170"/>
      <c r="ANA30" s="170"/>
      <c r="ANB30" s="170"/>
      <c r="ANC30" s="170"/>
      <c r="AND30" s="170"/>
      <c r="ANE30" s="170"/>
      <c r="ANF30" s="170"/>
      <c r="ANG30" s="170"/>
      <c r="ANH30" s="170"/>
      <c r="ANI30" s="170"/>
      <c r="ANJ30" s="170"/>
      <c r="ANK30" s="170"/>
      <c r="ANL30" s="170"/>
      <c r="ANM30" s="170"/>
      <c r="ANN30" s="170"/>
      <c r="ANO30" s="170"/>
      <c r="ANP30" s="170"/>
      <c r="ANQ30" s="170"/>
      <c r="ANR30" s="170"/>
      <c r="ANS30" s="170"/>
      <c r="ANT30" s="170"/>
      <c r="ANU30" s="170"/>
      <c r="ANV30" s="170"/>
      <c r="ANW30" s="170"/>
      <c r="ANX30" s="170"/>
      <c r="ANY30" s="170"/>
      <c r="ANZ30" s="170"/>
      <c r="AOA30" s="170"/>
      <c r="AOB30" s="170"/>
      <c r="AOC30" s="170"/>
      <c r="AOD30" s="170"/>
      <c r="AOE30" s="170"/>
      <c r="AOF30" s="170"/>
      <c r="AOG30" s="170"/>
      <c r="AOH30" s="170"/>
      <c r="AOI30" s="170"/>
      <c r="AOJ30" s="170"/>
      <c r="AOK30" s="170"/>
      <c r="AOL30" s="170"/>
      <c r="AOM30" s="170"/>
      <c r="AON30" s="170"/>
      <c r="AOO30" s="170"/>
      <c r="AOP30" s="170"/>
      <c r="AOQ30" s="170"/>
      <c r="AOR30" s="170"/>
      <c r="AOS30" s="170"/>
      <c r="AOT30" s="170"/>
      <c r="AOU30" s="170"/>
      <c r="AOV30" s="170"/>
      <c r="AOW30" s="170"/>
      <c r="AOX30" s="170"/>
      <c r="AOY30" s="170"/>
      <c r="AOZ30" s="170"/>
      <c r="APA30" s="170"/>
      <c r="APB30" s="170"/>
      <c r="APC30" s="170"/>
      <c r="APD30" s="170"/>
      <c r="APE30" s="170"/>
      <c r="APF30" s="170"/>
      <c r="APG30" s="170"/>
      <c r="APH30" s="170"/>
      <c r="API30" s="170"/>
      <c r="APJ30" s="170"/>
      <c r="APK30" s="170"/>
      <c r="APL30" s="170"/>
      <c r="APM30" s="170"/>
      <c r="APN30" s="170"/>
      <c r="APO30" s="170"/>
      <c r="APP30" s="170"/>
      <c r="APQ30" s="170"/>
      <c r="APR30" s="170"/>
      <c r="APS30" s="170"/>
      <c r="APT30" s="170"/>
      <c r="APU30" s="170"/>
      <c r="APV30" s="170"/>
      <c r="APW30" s="170"/>
      <c r="APX30" s="170"/>
      <c r="APY30" s="170"/>
      <c r="APZ30" s="170"/>
      <c r="AQA30" s="170"/>
      <c r="AQB30" s="170"/>
      <c r="AQC30" s="170"/>
      <c r="AQD30" s="170"/>
      <c r="AQE30" s="170"/>
      <c r="AQF30" s="170"/>
      <c r="AQG30" s="170"/>
      <c r="AQH30" s="170"/>
      <c r="AQI30" s="170"/>
      <c r="AQJ30" s="170"/>
      <c r="AQK30" s="170"/>
      <c r="AQL30" s="170"/>
      <c r="AQM30" s="170"/>
      <c r="AQN30" s="170"/>
      <c r="AQO30" s="170"/>
      <c r="AQP30" s="170"/>
      <c r="AQQ30" s="170"/>
      <c r="AQR30" s="170"/>
      <c r="AQS30" s="170"/>
      <c r="AQT30" s="170"/>
      <c r="AQU30" s="170"/>
      <c r="AQV30" s="170"/>
      <c r="AQW30" s="170"/>
      <c r="AQX30" s="170"/>
      <c r="AQY30" s="170"/>
      <c r="AQZ30" s="170"/>
      <c r="ARA30" s="170"/>
      <c r="ARB30" s="170"/>
      <c r="ARC30" s="170"/>
      <c r="ARD30" s="170"/>
      <c r="ARE30" s="170"/>
      <c r="ARF30" s="170"/>
      <c r="ARG30" s="170"/>
      <c r="ARH30" s="170"/>
      <c r="ARI30" s="170"/>
      <c r="ARJ30" s="170"/>
      <c r="ARK30" s="170"/>
      <c r="ARL30" s="170"/>
      <c r="ARM30" s="170"/>
      <c r="ARN30" s="170"/>
      <c r="ARO30" s="170"/>
      <c r="ARP30" s="170"/>
      <c r="ARQ30" s="170"/>
      <c r="ARR30" s="170"/>
      <c r="ARS30" s="170"/>
      <c r="ART30" s="170"/>
      <c r="ARU30" s="170"/>
      <c r="ARV30" s="170"/>
      <c r="ARW30" s="170"/>
      <c r="ARX30" s="170"/>
      <c r="ARY30" s="170"/>
      <c r="ARZ30" s="170"/>
      <c r="ASA30" s="170"/>
      <c r="ASB30" s="170"/>
      <c r="ASC30" s="170"/>
      <c r="ASD30" s="170"/>
      <c r="ASE30" s="170"/>
      <c r="ASF30" s="170"/>
      <c r="ASG30" s="170"/>
      <c r="ASH30" s="170"/>
      <c r="ASI30" s="170"/>
      <c r="ASJ30" s="170"/>
      <c r="ASK30" s="170"/>
      <c r="ASL30" s="170"/>
      <c r="ASM30" s="170"/>
      <c r="ASN30" s="170"/>
      <c r="ASO30" s="170"/>
      <c r="ASP30" s="170"/>
      <c r="ASQ30" s="170"/>
      <c r="ASR30" s="170"/>
      <c r="ASS30" s="170"/>
      <c r="AST30" s="170"/>
      <c r="ASU30" s="170"/>
      <c r="ASV30" s="170"/>
      <c r="ASW30" s="170"/>
      <c r="ASX30" s="170"/>
      <c r="ASY30" s="170"/>
      <c r="ASZ30" s="170"/>
    </row>
    <row r="31" spans="1:1196" s="145" customFormat="1" ht="9" customHeight="1">
      <c r="A31" s="415"/>
      <c r="B31" s="428"/>
      <c r="C31" s="424"/>
      <c r="D31" s="425"/>
      <c r="E31" s="426"/>
      <c r="F31" s="427"/>
      <c r="G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0"/>
      <c r="CL31" s="170"/>
      <c r="CM31" s="170"/>
      <c r="CN31" s="170"/>
      <c r="CO31" s="170"/>
      <c r="CP31" s="170"/>
      <c r="CQ31" s="170"/>
      <c r="CR31" s="170"/>
      <c r="CS31" s="170"/>
      <c r="CT31" s="170"/>
      <c r="CU31" s="170"/>
      <c r="CV31" s="170"/>
      <c r="CW31" s="170"/>
      <c r="CX31" s="170"/>
      <c r="CY31" s="170"/>
      <c r="CZ31" s="170"/>
      <c r="DA31" s="170"/>
      <c r="DB31" s="170"/>
      <c r="DC31" s="170"/>
      <c r="DD31" s="170"/>
      <c r="DE31" s="170"/>
      <c r="DF31" s="170"/>
      <c r="DG31" s="170"/>
      <c r="DH31" s="170"/>
      <c r="DI31" s="170"/>
      <c r="DJ31" s="170"/>
      <c r="DK31" s="170"/>
      <c r="DL31" s="170"/>
      <c r="DM31" s="170"/>
      <c r="DN31" s="170"/>
      <c r="DO31" s="170"/>
      <c r="DP31" s="170"/>
      <c r="DQ31" s="170"/>
      <c r="DR31" s="170"/>
      <c r="DS31" s="170"/>
      <c r="DT31" s="170"/>
      <c r="DU31" s="170"/>
      <c r="DV31" s="170"/>
      <c r="DW31" s="170"/>
      <c r="DX31" s="170"/>
      <c r="DY31" s="170"/>
      <c r="DZ31" s="170"/>
      <c r="EA31" s="170"/>
      <c r="EB31" s="170"/>
      <c r="EC31" s="170"/>
      <c r="ED31" s="170"/>
      <c r="EE31" s="170"/>
      <c r="EF31" s="170"/>
      <c r="EG31" s="170"/>
      <c r="EH31" s="170"/>
      <c r="EI31" s="170"/>
      <c r="EJ31" s="170"/>
      <c r="EK31" s="170"/>
      <c r="EL31" s="170"/>
      <c r="EM31" s="170"/>
      <c r="EN31" s="170"/>
      <c r="EO31" s="170"/>
      <c r="EP31" s="170"/>
      <c r="EQ31" s="170"/>
      <c r="ER31" s="170"/>
      <c r="ES31" s="170"/>
      <c r="ET31" s="170"/>
      <c r="EU31" s="170"/>
      <c r="EV31" s="170"/>
      <c r="EW31" s="170"/>
      <c r="EX31" s="170"/>
      <c r="EY31" s="170"/>
      <c r="EZ31" s="170"/>
      <c r="FA31" s="170"/>
      <c r="FB31" s="170"/>
      <c r="FC31" s="170"/>
      <c r="FD31" s="170"/>
      <c r="FE31" s="170"/>
      <c r="FF31" s="170"/>
      <c r="FG31" s="170"/>
      <c r="FH31" s="170"/>
      <c r="FI31" s="170"/>
      <c r="FJ31" s="170"/>
      <c r="FK31" s="170"/>
      <c r="FL31" s="170"/>
      <c r="FM31" s="170"/>
      <c r="FN31" s="170"/>
      <c r="FO31" s="170"/>
      <c r="FP31" s="170"/>
      <c r="FQ31" s="170"/>
      <c r="FR31" s="170"/>
      <c r="FS31" s="170"/>
      <c r="FT31" s="170"/>
      <c r="FU31" s="170"/>
      <c r="FV31" s="170"/>
      <c r="FW31" s="170"/>
      <c r="FX31" s="170"/>
      <c r="FY31" s="170"/>
      <c r="FZ31" s="170"/>
      <c r="GA31" s="170"/>
      <c r="GB31" s="170"/>
      <c r="GC31" s="170"/>
      <c r="GD31" s="170"/>
      <c r="GE31" s="170"/>
      <c r="GF31" s="170"/>
      <c r="GG31" s="170"/>
      <c r="GH31" s="170"/>
      <c r="GI31" s="170"/>
      <c r="GJ31" s="170"/>
      <c r="GK31" s="170"/>
      <c r="GL31" s="170"/>
      <c r="GM31" s="170"/>
      <c r="GN31" s="170"/>
      <c r="GO31" s="170"/>
      <c r="GP31" s="170"/>
      <c r="GQ31" s="170"/>
      <c r="GR31" s="170"/>
      <c r="GS31" s="170"/>
      <c r="GT31" s="170"/>
      <c r="GU31" s="170"/>
      <c r="GV31" s="170"/>
      <c r="GW31" s="170"/>
      <c r="GX31" s="170"/>
      <c r="GY31" s="170"/>
      <c r="GZ31" s="170"/>
      <c r="HA31" s="170"/>
      <c r="HB31" s="170"/>
      <c r="HC31" s="170"/>
      <c r="HD31" s="170"/>
      <c r="HE31" s="170"/>
      <c r="HF31" s="170"/>
      <c r="HG31" s="170"/>
      <c r="HH31" s="170"/>
      <c r="HI31" s="170"/>
      <c r="HJ31" s="170"/>
      <c r="HK31" s="170"/>
      <c r="HL31" s="170"/>
      <c r="HM31" s="170"/>
      <c r="HN31" s="170"/>
      <c r="HO31" s="170"/>
      <c r="HP31" s="170"/>
      <c r="HQ31" s="170"/>
      <c r="HR31" s="170"/>
      <c r="HS31" s="170"/>
      <c r="HT31" s="170"/>
      <c r="HU31" s="170"/>
      <c r="HV31" s="170"/>
      <c r="HW31" s="170"/>
      <c r="HX31" s="170"/>
      <c r="HY31" s="170"/>
      <c r="HZ31" s="170"/>
      <c r="IA31" s="170"/>
      <c r="IB31" s="170"/>
      <c r="IC31" s="170"/>
      <c r="ID31" s="170"/>
      <c r="IE31" s="170"/>
      <c r="IF31" s="170"/>
      <c r="IG31" s="170"/>
      <c r="IH31" s="170"/>
      <c r="II31" s="170"/>
      <c r="IJ31" s="170"/>
      <c r="IK31" s="170"/>
      <c r="IL31" s="170"/>
      <c r="IM31" s="170"/>
      <c r="IN31" s="170"/>
      <c r="IO31" s="170"/>
      <c r="IP31" s="170"/>
      <c r="IQ31" s="170"/>
      <c r="IR31" s="170"/>
      <c r="IS31" s="170"/>
      <c r="IT31" s="170"/>
      <c r="IU31" s="170"/>
      <c r="IV31" s="170"/>
      <c r="IW31" s="170"/>
      <c r="IX31" s="170"/>
      <c r="IY31" s="170"/>
      <c r="IZ31" s="170"/>
      <c r="JA31" s="170"/>
      <c r="JB31" s="170"/>
      <c r="JC31" s="170"/>
      <c r="JD31" s="170"/>
      <c r="JE31" s="170"/>
      <c r="JF31" s="170"/>
      <c r="JG31" s="170"/>
      <c r="JH31" s="170"/>
      <c r="JI31" s="170"/>
      <c r="JJ31" s="170"/>
      <c r="JK31" s="170"/>
      <c r="JL31" s="170"/>
      <c r="JM31" s="170"/>
      <c r="JN31" s="170"/>
      <c r="JO31" s="170"/>
      <c r="JP31" s="170"/>
      <c r="JQ31" s="170"/>
      <c r="JR31" s="170"/>
      <c r="JS31" s="170"/>
      <c r="JT31" s="170"/>
      <c r="JU31" s="170"/>
      <c r="JV31" s="170"/>
      <c r="JW31" s="170"/>
      <c r="JX31" s="170"/>
      <c r="JY31" s="170"/>
      <c r="JZ31" s="170"/>
      <c r="KA31" s="170"/>
      <c r="KB31" s="170"/>
      <c r="KC31" s="170"/>
      <c r="KD31" s="170"/>
      <c r="KE31" s="170"/>
      <c r="KF31" s="170"/>
      <c r="KG31" s="170"/>
      <c r="KH31" s="170"/>
      <c r="KI31" s="170"/>
      <c r="KJ31" s="170"/>
      <c r="KK31" s="170"/>
      <c r="KL31" s="170"/>
      <c r="KM31" s="170"/>
      <c r="KN31" s="170"/>
      <c r="KO31" s="170"/>
      <c r="KP31" s="170"/>
      <c r="KQ31" s="170"/>
      <c r="KR31" s="170"/>
      <c r="KS31" s="170"/>
      <c r="KT31" s="170"/>
      <c r="KU31" s="170"/>
      <c r="KV31" s="170"/>
      <c r="KW31" s="170"/>
      <c r="KX31" s="170"/>
      <c r="KY31" s="170"/>
      <c r="KZ31" s="170"/>
      <c r="LA31" s="170"/>
      <c r="LB31" s="170"/>
      <c r="LC31" s="170"/>
      <c r="LD31" s="170"/>
      <c r="LE31" s="170"/>
      <c r="LF31" s="170"/>
      <c r="LG31" s="170"/>
      <c r="LH31" s="170"/>
      <c r="LI31" s="170"/>
      <c r="LJ31" s="170"/>
      <c r="LK31" s="170"/>
      <c r="LL31" s="170"/>
      <c r="LM31" s="170"/>
      <c r="LN31" s="170"/>
      <c r="LO31" s="170"/>
      <c r="LP31" s="170"/>
      <c r="LQ31" s="170"/>
      <c r="LR31" s="170"/>
      <c r="LS31" s="170"/>
      <c r="LT31" s="170"/>
      <c r="LU31" s="170"/>
      <c r="LV31" s="170"/>
      <c r="LW31" s="170"/>
      <c r="LX31" s="170"/>
      <c r="LY31" s="170"/>
      <c r="LZ31" s="170"/>
      <c r="MA31" s="170"/>
      <c r="MB31" s="170"/>
      <c r="MC31" s="170"/>
      <c r="MD31" s="170"/>
      <c r="ME31" s="170"/>
      <c r="MF31" s="170"/>
      <c r="MG31" s="170"/>
      <c r="MH31" s="170"/>
      <c r="MI31" s="170"/>
      <c r="MJ31" s="170"/>
      <c r="MK31" s="170"/>
      <c r="ML31" s="170"/>
      <c r="MM31" s="170"/>
      <c r="MN31" s="170"/>
      <c r="MO31" s="170"/>
      <c r="MP31" s="170"/>
      <c r="MQ31" s="170"/>
      <c r="MR31" s="170"/>
      <c r="MS31" s="170"/>
      <c r="MT31" s="170"/>
      <c r="MU31" s="170"/>
      <c r="MV31" s="170"/>
      <c r="MW31" s="170"/>
      <c r="MX31" s="170"/>
      <c r="MY31" s="170"/>
      <c r="MZ31" s="170"/>
      <c r="NA31" s="170"/>
      <c r="NB31" s="170"/>
      <c r="NC31" s="170"/>
      <c r="ND31" s="170"/>
      <c r="NE31" s="170"/>
      <c r="NF31" s="170"/>
      <c r="NG31" s="170"/>
      <c r="NH31" s="170"/>
      <c r="NI31" s="170"/>
      <c r="NJ31" s="170"/>
      <c r="NK31" s="170"/>
      <c r="NL31" s="170"/>
      <c r="NM31" s="170"/>
      <c r="NN31" s="170"/>
      <c r="NO31" s="170"/>
      <c r="NP31" s="170"/>
      <c r="NQ31" s="170"/>
      <c r="NR31" s="170"/>
      <c r="NS31" s="170"/>
      <c r="NT31" s="170"/>
      <c r="NU31" s="170"/>
      <c r="NV31" s="170"/>
      <c r="NW31" s="170"/>
      <c r="NX31" s="170"/>
      <c r="NY31" s="170"/>
      <c r="NZ31" s="170"/>
      <c r="OA31" s="170"/>
      <c r="OB31" s="170"/>
      <c r="OC31" s="170"/>
      <c r="OD31" s="170"/>
      <c r="OE31" s="170"/>
      <c r="OF31" s="170"/>
      <c r="OG31" s="170"/>
      <c r="OH31" s="170"/>
      <c r="OI31" s="170"/>
      <c r="OJ31" s="170"/>
      <c r="OK31" s="170"/>
      <c r="OL31" s="170"/>
      <c r="OM31" s="170"/>
      <c r="ON31" s="170"/>
      <c r="OO31" s="170"/>
      <c r="OP31" s="170"/>
      <c r="OQ31" s="170"/>
      <c r="OR31" s="170"/>
      <c r="OS31" s="170"/>
      <c r="OT31" s="170"/>
      <c r="OU31" s="170"/>
      <c r="OV31" s="170"/>
      <c r="OW31" s="170"/>
      <c r="OX31" s="170"/>
      <c r="OY31" s="170"/>
      <c r="OZ31" s="170"/>
      <c r="PA31" s="170"/>
      <c r="PB31" s="170"/>
      <c r="PC31" s="170"/>
      <c r="PD31" s="170"/>
      <c r="PE31" s="170"/>
      <c r="PF31" s="170"/>
      <c r="PG31" s="170"/>
      <c r="PH31" s="170"/>
      <c r="PI31" s="170"/>
      <c r="PJ31" s="170"/>
      <c r="PK31" s="170"/>
      <c r="PL31" s="170"/>
      <c r="PM31" s="170"/>
      <c r="PN31" s="170"/>
      <c r="PO31" s="170"/>
      <c r="PP31" s="170"/>
      <c r="PQ31" s="170"/>
      <c r="PR31" s="170"/>
      <c r="PS31" s="170"/>
      <c r="PT31" s="170"/>
      <c r="PU31" s="170"/>
      <c r="PV31" s="170"/>
      <c r="PW31" s="170"/>
      <c r="PX31" s="170"/>
      <c r="PY31" s="170"/>
      <c r="PZ31" s="170"/>
      <c r="QA31" s="170"/>
      <c r="QB31" s="170"/>
      <c r="QC31" s="170"/>
      <c r="QD31" s="170"/>
      <c r="QE31" s="170"/>
      <c r="QF31" s="170"/>
      <c r="QG31" s="170"/>
      <c r="QH31" s="170"/>
      <c r="QI31" s="170"/>
      <c r="QJ31" s="170"/>
      <c r="QK31" s="170"/>
      <c r="QL31" s="170"/>
      <c r="QM31" s="170"/>
      <c r="QN31" s="170"/>
      <c r="QO31" s="170"/>
      <c r="QP31" s="170"/>
      <c r="QQ31" s="170"/>
      <c r="QR31" s="170"/>
      <c r="QS31" s="170"/>
      <c r="QT31" s="170"/>
      <c r="QU31" s="170"/>
      <c r="QV31" s="170"/>
      <c r="QW31" s="170"/>
      <c r="QX31" s="170"/>
      <c r="QY31" s="170"/>
      <c r="QZ31" s="170"/>
      <c r="RA31" s="170"/>
      <c r="RB31" s="170"/>
      <c r="RC31" s="170"/>
      <c r="RD31" s="170"/>
      <c r="RE31" s="170"/>
      <c r="RF31" s="170"/>
      <c r="RG31" s="170"/>
      <c r="RH31" s="170"/>
      <c r="RI31" s="170"/>
      <c r="RJ31" s="170"/>
      <c r="RK31" s="170"/>
      <c r="RL31" s="170"/>
      <c r="RM31" s="170"/>
      <c r="RN31" s="170"/>
      <c r="RO31" s="170"/>
      <c r="RP31" s="170"/>
      <c r="RQ31" s="170"/>
      <c r="RR31" s="170"/>
      <c r="RS31" s="170"/>
      <c r="RT31" s="170"/>
      <c r="RU31" s="170"/>
      <c r="RV31" s="170"/>
      <c r="RW31" s="170"/>
      <c r="RX31" s="170"/>
      <c r="RY31" s="170"/>
      <c r="RZ31" s="170"/>
      <c r="SA31" s="170"/>
      <c r="SB31" s="170"/>
      <c r="SC31" s="170"/>
      <c r="SD31" s="170"/>
      <c r="SE31" s="170"/>
      <c r="SF31" s="170"/>
      <c r="SG31" s="170"/>
      <c r="SH31" s="170"/>
      <c r="SI31" s="170"/>
      <c r="SJ31" s="170"/>
      <c r="SK31" s="170"/>
      <c r="SL31" s="170"/>
      <c r="SM31" s="170"/>
      <c r="SN31" s="170"/>
      <c r="SO31" s="170"/>
      <c r="SP31" s="170"/>
      <c r="SQ31" s="170"/>
      <c r="SR31" s="170"/>
      <c r="SS31" s="170"/>
      <c r="ST31" s="170"/>
      <c r="SU31" s="170"/>
      <c r="SV31" s="170"/>
      <c r="SW31" s="170"/>
      <c r="SX31" s="170"/>
      <c r="SY31" s="170"/>
      <c r="SZ31" s="170"/>
      <c r="TA31" s="170"/>
      <c r="TB31" s="170"/>
      <c r="TC31" s="170"/>
      <c r="TD31" s="170"/>
      <c r="TE31" s="170"/>
      <c r="TF31" s="170"/>
      <c r="TG31" s="170"/>
      <c r="TH31" s="170"/>
      <c r="TI31" s="170"/>
      <c r="TJ31" s="170"/>
      <c r="TK31" s="170"/>
      <c r="TL31" s="170"/>
      <c r="TM31" s="170"/>
      <c r="TN31" s="170"/>
      <c r="TO31" s="170"/>
      <c r="TP31" s="170"/>
      <c r="TQ31" s="170"/>
      <c r="TR31" s="170"/>
      <c r="TS31" s="170"/>
      <c r="TT31" s="170"/>
      <c r="TU31" s="170"/>
      <c r="TV31" s="170"/>
      <c r="TW31" s="170"/>
      <c r="TX31" s="170"/>
      <c r="TY31" s="170"/>
      <c r="TZ31" s="170"/>
      <c r="UA31" s="170"/>
      <c r="UB31" s="170"/>
      <c r="UC31" s="170"/>
      <c r="UD31" s="170"/>
      <c r="UE31" s="170"/>
      <c r="UF31" s="170"/>
      <c r="UG31" s="170"/>
      <c r="UH31" s="170"/>
      <c r="UI31" s="170"/>
      <c r="UJ31" s="170"/>
      <c r="UK31" s="170"/>
      <c r="UL31" s="170"/>
      <c r="UM31" s="170"/>
      <c r="UN31" s="170"/>
      <c r="UO31" s="170"/>
      <c r="UP31" s="170"/>
      <c r="UQ31" s="170"/>
      <c r="UR31" s="170"/>
      <c r="US31" s="170"/>
      <c r="UT31" s="170"/>
      <c r="UU31" s="170"/>
      <c r="UV31" s="170"/>
      <c r="UW31" s="170"/>
      <c r="UX31" s="170"/>
      <c r="UY31" s="170"/>
      <c r="UZ31" s="170"/>
      <c r="VA31" s="170"/>
      <c r="VB31" s="170"/>
      <c r="VC31" s="170"/>
      <c r="VD31" s="170"/>
      <c r="VE31" s="170"/>
      <c r="VF31" s="170"/>
      <c r="VG31" s="170"/>
      <c r="VH31" s="170"/>
      <c r="VI31" s="170"/>
      <c r="VJ31" s="170"/>
      <c r="VK31" s="170"/>
      <c r="VL31" s="170"/>
      <c r="VM31" s="170"/>
      <c r="VN31" s="170"/>
      <c r="VO31" s="170"/>
      <c r="VP31" s="170"/>
      <c r="VQ31" s="170"/>
      <c r="VR31" s="170"/>
      <c r="VS31" s="170"/>
      <c r="VT31" s="170"/>
      <c r="VU31" s="170"/>
      <c r="VV31" s="170"/>
      <c r="VW31" s="170"/>
      <c r="VX31" s="170"/>
      <c r="VY31" s="170"/>
      <c r="VZ31" s="170"/>
      <c r="WA31" s="170"/>
      <c r="WB31" s="170"/>
      <c r="WC31" s="170"/>
      <c r="WD31" s="170"/>
      <c r="WE31" s="170"/>
      <c r="WF31" s="170"/>
      <c r="WG31" s="170"/>
      <c r="WH31" s="170"/>
      <c r="WI31" s="170"/>
      <c r="WJ31" s="170"/>
      <c r="WK31" s="170"/>
      <c r="WL31" s="170"/>
      <c r="WM31" s="170"/>
      <c r="WN31" s="170"/>
      <c r="WO31" s="170"/>
      <c r="WP31" s="170"/>
      <c r="WQ31" s="170"/>
      <c r="WR31" s="170"/>
      <c r="WS31" s="170"/>
      <c r="WT31" s="170"/>
      <c r="WU31" s="170"/>
      <c r="WV31" s="170"/>
      <c r="WW31" s="170"/>
      <c r="WX31" s="170"/>
      <c r="WY31" s="170"/>
      <c r="WZ31" s="170"/>
      <c r="XA31" s="170"/>
      <c r="XB31" s="170"/>
      <c r="XC31" s="170"/>
      <c r="XD31" s="170"/>
      <c r="XE31" s="170"/>
      <c r="XF31" s="170"/>
      <c r="XG31" s="170"/>
      <c r="XH31" s="170"/>
      <c r="XI31" s="170"/>
      <c r="XJ31" s="170"/>
      <c r="XK31" s="170"/>
      <c r="XL31" s="170"/>
      <c r="XM31" s="170"/>
      <c r="XN31" s="170"/>
      <c r="XO31" s="170"/>
      <c r="XP31" s="170"/>
      <c r="XQ31" s="170"/>
      <c r="XR31" s="170"/>
      <c r="XS31" s="170"/>
      <c r="XT31" s="170"/>
      <c r="XU31" s="170"/>
      <c r="XV31" s="170"/>
      <c r="XW31" s="170"/>
      <c r="XX31" s="170"/>
      <c r="XY31" s="170"/>
      <c r="XZ31" s="170"/>
      <c r="YA31" s="170"/>
      <c r="YB31" s="170"/>
      <c r="YC31" s="170"/>
      <c r="YD31" s="170"/>
      <c r="YE31" s="170"/>
      <c r="YF31" s="170"/>
      <c r="YG31" s="170"/>
      <c r="YH31" s="170"/>
      <c r="YI31" s="170"/>
      <c r="YJ31" s="170"/>
      <c r="YK31" s="170"/>
      <c r="YL31" s="170"/>
      <c r="YM31" s="170"/>
      <c r="YN31" s="170"/>
      <c r="YO31" s="170"/>
      <c r="YP31" s="170"/>
      <c r="YQ31" s="170"/>
      <c r="YR31" s="170"/>
      <c r="YS31" s="170"/>
      <c r="YT31" s="170"/>
      <c r="YU31" s="170"/>
      <c r="YV31" s="170"/>
      <c r="YW31" s="170"/>
      <c r="YX31" s="170"/>
      <c r="YY31" s="170"/>
      <c r="YZ31" s="170"/>
      <c r="ZA31" s="170"/>
      <c r="ZB31" s="170"/>
      <c r="ZC31" s="170"/>
      <c r="ZD31" s="170"/>
      <c r="ZE31" s="170"/>
      <c r="ZF31" s="170"/>
      <c r="ZG31" s="170"/>
      <c r="ZH31" s="170"/>
      <c r="ZI31" s="170"/>
      <c r="ZJ31" s="170"/>
      <c r="ZK31" s="170"/>
      <c r="ZL31" s="170"/>
      <c r="ZM31" s="170"/>
      <c r="ZN31" s="170"/>
      <c r="ZO31" s="170"/>
      <c r="ZP31" s="170"/>
      <c r="ZQ31" s="170"/>
      <c r="ZR31" s="170"/>
      <c r="ZS31" s="170"/>
      <c r="ZT31" s="170"/>
      <c r="ZU31" s="170"/>
      <c r="ZV31" s="170"/>
      <c r="ZW31" s="170"/>
      <c r="ZX31" s="170"/>
      <c r="ZY31" s="170"/>
      <c r="ZZ31" s="170"/>
      <c r="AAA31" s="170"/>
      <c r="AAB31" s="170"/>
      <c r="AAC31" s="170"/>
      <c r="AAD31" s="170"/>
      <c r="AAE31" s="170"/>
      <c r="AAF31" s="170"/>
      <c r="AAG31" s="170"/>
      <c r="AAH31" s="170"/>
      <c r="AAI31" s="170"/>
      <c r="AAJ31" s="170"/>
      <c r="AAK31" s="170"/>
      <c r="AAL31" s="170"/>
      <c r="AAM31" s="170"/>
      <c r="AAN31" s="170"/>
      <c r="AAO31" s="170"/>
      <c r="AAP31" s="170"/>
      <c r="AAQ31" s="170"/>
      <c r="AAR31" s="170"/>
      <c r="AAS31" s="170"/>
      <c r="AAT31" s="170"/>
      <c r="AAU31" s="170"/>
      <c r="AAV31" s="170"/>
      <c r="AAW31" s="170"/>
      <c r="AAX31" s="170"/>
      <c r="AAY31" s="170"/>
      <c r="AAZ31" s="170"/>
      <c r="ABA31" s="170"/>
      <c r="ABB31" s="170"/>
      <c r="ABC31" s="170"/>
      <c r="ABD31" s="170"/>
      <c r="ABE31" s="170"/>
      <c r="ABF31" s="170"/>
      <c r="ABG31" s="170"/>
      <c r="ABH31" s="170"/>
      <c r="ABI31" s="170"/>
      <c r="ABJ31" s="170"/>
      <c r="ABK31" s="170"/>
      <c r="ABL31" s="170"/>
      <c r="ABM31" s="170"/>
      <c r="ABN31" s="170"/>
      <c r="ABO31" s="170"/>
      <c r="ABP31" s="170"/>
      <c r="ABQ31" s="170"/>
      <c r="ABR31" s="170"/>
      <c r="ABS31" s="170"/>
      <c r="ABT31" s="170"/>
      <c r="ABU31" s="170"/>
      <c r="ABV31" s="170"/>
      <c r="ABW31" s="170"/>
      <c r="ABX31" s="170"/>
      <c r="ABY31" s="170"/>
      <c r="ABZ31" s="170"/>
      <c r="ACA31" s="170"/>
      <c r="ACB31" s="170"/>
      <c r="ACC31" s="170"/>
      <c r="ACD31" s="170"/>
      <c r="ACE31" s="170"/>
      <c r="ACF31" s="170"/>
      <c r="ACG31" s="170"/>
      <c r="ACH31" s="170"/>
      <c r="ACI31" s="170"/>
      <c r="ACJ31" s="170"/>
      <c r="ACK31" s="170"/>
      <c r="ACL31" s="170"/>
      <c r="ACM31" s="170"/>
      <c r="ACN31" s="170"/>
      <c r="ACO31" s="170"/>
      <c r="ACP31" s="170"/>
      <c r="ACQ31" s="170"/>
      <c r="ACR31" s="170"/>
      <c r="ACS31" s="170"/>
      <c r="ACT31" s="170"/>
      <c r="ACU31" s="170"/>
      <c r="ACV31" s="170"/>
      <c r="ACW31" s="170"/>
      <c r="ACX31" s="170"/>
      <c r="ACY31" s="170"/>
      <c r="ACZ31" s="170"/>
      <c r="ADA31" s="170"/>
      <c r="ADB31" s="170"/>
      <c r="ADC31" s="170"/>
      <c r="ADD31" s="170"/>
      <c r="ADE31" s="170"/>
      <c r="ADF31" s="170"/>
      <c r="ADG31" s="170"/>
      <c r="ADH31" s="170"/>
      <c r="ADI31" s="170"/>
      <c r="ADJ31" s="170"/>
      <c r="ADK31" s="170"/>
      <c r="ADL31" s="170"/>
      <c r="ADM31" s="170"/>
      <c r="ADN31" s="170"/>
      <c r="ADO31" s="170"/>
      <c r="ADP31" s="170"/>
      <c r="ADQ31" s="170"/>
      <c r="ADR31" s="170"/>
      <c r="ADS31" s="170"/>
      <c r="ADT31" s="170"/>
      <c r="ADU31" s="170"/>
      <c r="ADV31" s="170"/>
      <c r="ADW31" s="170"/>
      <c r="ADX31" s="170"/>
      <c r="ADY31" s="170"/>
      <c r="ADZ31" s="170"/>
      <c r="AEA31" s="170"/>
      <c r="AEB31" s="170"/>
      <c r="AEC31" s="170"/>
      <c r="AED31" s="170"/>
      <c r="AEE31" s="170"/>
      <c r="AEF31" s="170"/>
      <c r="AEG31" s="170"/>
      <c r="AEH31" s="170"/>
      <c r="AEI31" s="170"/>
      <c r="AEJ31" s="170"/>
      <c r="AEK31" s="170"/>
      <c r="AEL31" s="170"/>
      <c r="AEM31" s="170"/>
      <c r="AEN31" s="170"/>
      <c r="AEO31" s="170"/>
      <c r="AEP31" s="170"/>
      <c r="AEQ31" s="170"/>
      <c r="AER31" s="170"/>
      <c r="AES31" s="170"/>
      <c r="AET31" s="170"/>
      <c r="AEU31" s="170"/>
      <c r="AEV31" s="170"/>
      <c r="AEW31" s="170"/>
      <c r="AEX31" s="170"/>
      <c r="AEY31" s="170"/>
      <c r="AEZ31" s="170"/>
      <c r="AFA31" s="170"/>
      <c r="AFB31" s="170"/>
      <c r="AFC31" s="170"/>
      <c r="AFD31" s="170"/>
      <c r="AFE31" s="170"/>
      <c r="AFF31" s="170"/>
      <c r="AFG31" s="170"/>
      <c r="AFH31" s="170"/>
      <c r="AFI31" s="170"/>
      <c r="AFJ31" s="170"/>
      <c r="AFK31" s="170"/>
      <c r="AFL31" s="170"/>
      <c r="AFM31" s="170"/>
      <c r="AFN31" s="170"/>
      <c r="AFO31" s="170"/>
      <c r="AFP31" s="170"/>
      <c r="AFQ31" s="170"/>
      <c r="AFR31" s="170"/>
      <c r="AFS31" s="170"/>
      <c r="AFT31" s="170"/>
      <c r="AFU31" s="170"/>
      <c r="AFV31" s="170"/>
      <c r="AFW31" s="170"/>
      <c r="AFX31" s="170"/>
      <c r="AFY31" s="170"/>
      <c r="AFZ31" s="170"/>
      <c r="AGA31" s="170"/>
      <c r="AGB31" s="170"/>
      <c r="AGC31" s="170"/>
      <c r="AGD31" s="170"/>
      <c r="AGE31" s="170"/>
      <c r="AGF31" s="170"/>
      <c r="AGG31" s="170"/>
      <c r="AGH31" s="170"/>
      <c r="AGI31" s="170"/>
      <c r="AGJ31" s="170"/>
      <c r="AGK31" s="170"/>
      <c r="AGL31" s="170"/>
      <c r="AGM31" s="170"/>
      <c r="AGN31" s="170"/>
      <c r="AGO31" s="170"/>
      <c r="AGP31" s="170"/>
      <c r="AGQ31" s="170"/>
      <c r="AGR31" s="170"/>
      <c r="AGS31" s="170"/>
      <c r="AGT31" s="170"/>
      <c r="AGU31" s="170"/>
      <c r="AGV31" s="170"/>
      <c r="AGW31" s="170"/>
      <c r="AGX31" s="170"/>
      <c r="AGY31" s="170"/>
      <c r="AGZ31" s="170"/>
      <c r="AHA31" s="170"/>
      <c r="AHB31" s="170"/>
      <c r="AHC31" s="170"/>
      <c r="AHD31" s="170"/>
      <c r="AHE31" s="170"/>
      <c r="AHF31" s="170"/>
      <c r="AHG31" s="170"/>
      <c r="AHH31" s="170"/>
      <c r="AHI31" s="170"/>
      <c r="AHJ31" s="170"/>
      <c r="AHK31" s="170"/>
      <c r="AHL31" s="170"/>
      <c r="AHM31" s="170"/>
      <c r="AHN31" s="170"/>
      <c r="AHO31" s="170"/>
      <c r="AHP31" s="170"/>
      <c r="AHQ31" s="170"/>
      <c r="AHR31" s="170"/>
      <c r="AHS31" s="170"/>
      <c r="AHT31" s="170"/>
      <c r="AHU31" s="170"/>
      <c r="AHV31" s="170"/>
      <c r="AHW31" s="170"/>
      <c r="AHX31" s="170"/>
      <c r="AHY31" s="170"/>
      <c r="AHZ31" s="170"/>
      <c r="AIA31" s="170"/>
      <c r="AIB31" s="170"/>
      <c r="AIC31" s="170"/>
      <c r="AID31" s="170"/>
      <c r="AIE31" s="170"/>
      <c r="AIF31" s="170"/>
      <c r="AIG31" s="170"/>
      <c r="AIH31" s="170"/>
      <c r="AII31" s="170"/>
      <c r="AIJ31" s="170"/>
      <c r="AIK31" s="170"/>
      <c r="AIL31" s="170"/>
      <c r="AIM31" s="170"/>
      <c r="AIN31" s="170"/>
      <c r="AIO31" s="170"/>
      <c r="AIP31" s="170"/>
      <c r="AIQ31" s="170"/>
      <c r="AIR31" s="170"/>
      <c r="AIS31" s="170"/>
      <c r="AIT31" s="170"/>
      <c r="AIU31" s="170"/>
      <c r="AIV31" s="170"/>
      <c r="AIW31" s="170"/>
      <c r="AIX31" s="170"/>
      <c r="AIY31" s="170"/>
      <c r="AIZ31" s="170"/>
      <c r="AJA31" s="170"/>
      <c r="AJB31" s="170"/>
      <c r="AJC31" s="170"/>
      <c r="AJD31" s="170"/>
      <c r="AJE31" s="170"/>
      <c r="AJF31" s="170"/>
      <c r="AJG31" s="170"/>
      <c r="AJH31" s="170"/>
      <c r="AJI31" s="170"/>
      <c r="AJJ31" s="170"/>
      <c r="AJK31" s="170"/>
      <c r="AJL31" s="170"/>
      <c r="AJM31" s="170"/>
      <c r="AJN31" s="170"/>
      <c r="AJO31" s="170"/>
      <c r="AJP31" s="170"/>
      <c r="AJQ31" s="170"/>
      <c r="AJR31" s="170"/>
      <c r="AJS31" s="170"/>
      <c r="AJT31" s="170"/>
      <c r="AJU31" s="170"/>
      <c r="AJV31" s="170"/>
      <c r="AJW31" s="170"/>
      <c r="AJX31" s="170"/>
      <c r="AJY31" s="170"/>
      <c r="AJZ31" s="170"/>
      <c r="AKA31" s="170"/>
      <c r="AKB31" s="170"/>
      <c r="AKC31" s="170"/>
      <c r="AKD31" s="170"/>
      <c r="AKE31" s="170"/>
      <c r="AKF31" s="170"/>
      <c r="AKG31" s="170"/>
      <c r="AKH31" s="170"/>
      <c r="AKI31" s="170"/>
      <c r="AKJ31" s="170"/>
      <c r="AKK31" s="170"/>
      <c r="AKL31" s="170"/>
      <c r="AKM31" s="170"/>
      <c r="AKN31" s="170"/>
      <c r="AKO31" s="170"/>
      <c r="AKP31" s="170"/>
      <c r="AKQ31" s="170"/>
      <c r="AKR31" s="170"/>
      <c r="AKS31" s="170"/>
      <c r="AKT31" s="170"/>
      <c r="AKU31" s="170"/>
      <c r="AKV31" s="170"/>
      <c r="AKW31" s="170"/>
      <c r="AKX31" s="170"/>
      <c r="AKY31" s="170"/>
      <c r="AKZ31" s="170"/>
      <c r="ALA31" s="170"/>
      <c r="ALB31" s="170"/>
      <c r="ALC31" s="170"/>
      <c r="ALD31" s="170"/>
      <c r="ALE31" s="170"/>
      <c r="ALF31" s="170"/>
      <c r="ALG31" s="170"/>
      <c r="ALH31" s="170"/>
      <c r="ALI31" s="170"/>
      <c r="ALJ31" s="170"/>
      <c r="ALK31" s="170"/>
      <c r="ALL31" s="170"/>
      <c r="ALM31" s="170"/>
      <c r="ALN31" s="170"/>
      <c r="ALO31" s="170"/>
      <c r="ALP31" s="170"/>
      <c r="ALQ31" s="170"/>
      <c r="ALR31" s="170"/>
      <c r="ALS31" s="170"/>
      <c r="ALT31" s="170"/>
      <c r="ALU31" s="170"/>
      <c r="ALV31" s="170"/>
      <c r="ALW31" s="170"/>
      <c r="ALX31" s="170"/>
      <c r="ALY31" s="170"/>
      <c r="ALZ31" s="170"/>
      <c r="AMA31" s="170"/>
      <c r="AMB31" s="170"/>
      <c r="AMC31" s="170"/>
      <c r="AMD31" s="170"/>
      <c r="AME31" s="170"/>
      <c r="AMF31" s="170"/>
      <c r="AMG31" s="170"/>
      <c r="AMH31" s="170"/>
      <c r="AMI31" s="170"/>
      <c r="AMJ31" s="170"/>
      <c r="AMK31" s="170"/>
      <c r="AML31" s="170"/>
      <c r="AMM31" s="170"/>
      <c r="AMN31" s="170"/>
      <c r="AMO31" s="170"/>
      <c r="AMP31" s="170"/>
      <c r="AMQ31" s="170"/>
      <c r="AMR31" s="170"/>
      <c r="AMS31" s="170"/>
      <c r="AMT31" s="170"/>
      <c r="AMU31" s="170"/>
      <c r="AMV31" s="170"/>
      <c r="AMW31" s="170"/>
      <c r="AMX31" s="170"/>
      <c r="AMY31" s="170"/>
      <c r="AMZ31" s="170"/>
      <c r="ANA31" s="170"/>
      <c r="ANB31" s="170"/>
      <c r="ANC31" s="170"/>
      <c r="AND31" s="170"/>
      <c r="ANE31" s="170"/>
      <c r="ANF31" s="170"/>
      <c r="ANG31" s="170"/>
      <c r="ANH31" s="170"/>
      <c r="ANI31" s="170"/>
      <c r="ANJ31" s="170"/>
      <c r="ANK31" s="170"/>
      <c r="ANL31" s="170"/>
      <c r="ANM31" s="170"/>
      <c r="ANN31" s="170"/>
      <c r="ANO31" s="170"/>
      <c r="ANP31" s="170"/>
      <c r="ANQ31" s="170"/>
      <c r="ANR31" s="170"/>
      <c r="ANS31" s="170"/>
      <c r="ANT31" s="170"/>
      <c r="ANU31" s="170"/>
      <c r="ANV31" s="170"/>
      <c r="ANW31" s="170"/>
      <c r="ANX31" s="170"/>
      <c r="ANY31" s="170"/>
      <c r="ANZ31" s="170"/>
      <c r="AOA31" s="170"/>
      <c r="AOB31" s="170"/>
      <c r="AOC31" s="170"/>
      <c r="AOD31" s="170"/>
      <c r="AOE31" s="170"/>
      <c r="AOF31" s="170"/>
      <c r="AOG31" s="170"/>
      <c r="AOH31" s="170"/>
      <c r="AOI31" s="170"/>
      <c r="AOJ31" s="170"/>
      <c r="AOK31" s="170"/>
      <c r="AOL31" s="170"/>
      <c r="AOM31" s="170"/>
      <c r="AON31" s="170"/>
      <c r="AOO31" s="170"/>
      <c r="AOP31" s="170"/>
      <c r="AOQ31" s="170"/>
      <c r="AOR31" s="170"/>
      <c r="AOS31" s="170"/>
      <c r="AOT31" s="170"/>
      <c r="AOU31" s="170"/>
      <c r="AOV31" s="170"/>
      <c r="AOW31" s="170"/>
      <c r="AOX31" s="170"/>
      <c r="AOY31" s="170"/>
      <c r="AOZ31" s="170"/>
      <c r="APA31" s="170"/>
      <c r="APB31" s="170"/>
      <c r="APC31" s="170"/>
      <c r="APD31" s="170"/>
      <c r="APE31" s="170"/>
      <c r="APF31" s="170"/>
      <c r="APG31" s="170"/>
      <c r="APH31" s="170"/>
      <c r="API31" s="170"/>
      <c r="APJ31" s="170"/>
      <c r="APK31" s="170"/>
      <c r="APL31" s="170"/>
      <c r="APM31" s="170"/>
      <c r="APN31" s="170"/>
      <c r="APO31" s="170"/>
      <c r="APP31" s="170"/>
      <c r="APQ31" s="170"/>
      <c r="APR31" s="170"/>
      <c r="APS31" s="170"/>
      <c r="APT31" s="170"/>
      <c r="APU31" s="170"/>
      <c r="APV31" s="170"/>
      <c r="APW31" s="170"/>
      <c r="APX31" s="170"/>
      <c r="APY31" s="170"/>
      <c r="APZ31" s="170"/>
      <c r="AQA31" s="170"/>
      <c r="AQB31" s="170"/>
      <c r="AQC31" s="170"/>
      <c r="AQD31" s="170"/>
      <c r="AQE31" s="170"/>
      <c r="AQF31" s="170"/>
      <c r="AQG31" s="170"/>
      <c r="AQH31" s="170"/>
      <c r="AQI31" s="170"/>
      <c r="AQJ31" s="170"/>
      <c r="AQK31" s="170"/>
      <c r="AQL31" s="170"/>
      <c r="AQM31" s="170"/>
      <c r="AQN31" s="170"/>
      <c r="AQO31" s="170"/>
      <c r="AQP31" s="170"/>
      <c r="AQQ31" s="170"/>
      <c r="AQR31" s="170"/>
      <c r="AQS31" s="170"/>
      <c r="AQT31" s="170"/>
      <c r="AQU31" s="170"/>
      <c r="AQV31" s="170"/>
      <c r="AQW31" s="170"/>
      <c r="AQX31" s="170"/>
      <c r="AQY31" s="170"/>
      <c r="AQZ31" s="170"/>
      <c r="ARA31" s="170"/>
      <c r="ARB31" s="170"/>
      <c r="ARC31" s="170"/>
      <c r="ARD31" s="170"/>
      <c r="ARE31" s="170"/>
      <c r="ARF31" s="170"/>
      <c r="ARG31" s="170"/>
      <c r="ARH31" s="170"/>
      <c r="ARI31" s="170"/>
      <c r="ARJ31" s="170"/>
      <c r="ARK31" s="170"/>
      <c r="ARL31" s="170"/>
      <c r="ARM31" s="170"/>
      <c r="ARN31" s="170"/>
      <c r="ARO31" s="170"/>
      <c r="ARP31" s="170"/>
      <c r="ARQ31" s="170"/>
      <c r="ARR31" s="170"/>
      <c r="ARS31" s="170"/>
      <c r="ART31" s="170"/>
      <c r="ARU31" s="170"/>
      <c r="ARV31" s="170"/>
      <c r="ARW31" s="170"/>
      <c r="ARX31" s="170"/>
      <c r="ARY31" s="170"/>
      <c r="ARZ31" s="170"/>
      <c r="ASA31" s="170"/>
      <c r="ASB31" s="170"/>
      <c r="ASC31" s="170"/>
      <c r="ASD31" s="170"/>
      <c r="ASE31" s="170"/>
      <c r="ASF31" s="170"/>
      <c r="ASG31" s="170"/>
      <c r="ASH31" s="170"/>
      <c r="ASI31" s="170"/>
      <c r="ASJ31" s="170"/>
      <c r="ASK31" s="170"/>
      <c r="ASL31" s="170"/>
      <c r="ASM31" s="170"/>
      <c r="ASN31" s="170"/>
      <c r="ASO31" s="170"/>
      <c r="ASP31" s="170"/>
      <c r="ASQ31" s="170"/>
      <c r="ASR31" s="170"/>
      <c r="ASS31" s="170"/>
      <c r="AST31" s="170"/>
      <c r="ASU31" s="170"/>
      <c r="ASV31" s="170"/>
      <c r="ASW31" s="170"/>
      <c r="ASX31" s="170"/>
      <c r="ASY31" s="170"/>
      <c r="ASZ31" s="170"/>
    </row>
    <row r="32" spans="1:1196" s="145" customFormat="1" ht="68.55" customHeight="1">
      <c r="A32" s="441" t="s">
        <v>140</v>
      </c>
      <c r="B32" s="432" t="s">
        <v>244</v>
      </c>
      <c r="C32" s="435" t="s">
        <v>15</v>
      </c>
      <c r="D32" s="436" t="s">
        <v>141</v>
      </c>
      <c r="E32" s="440"/>
      <c r="F32" s="442"/>
      <c r="G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c r="IN32" s="170"/>
      <c r="IO32" s="170"/>
      <c r="IP32" s="170"/>
      <c r="IQ32" s="170"/>
      <c r="IR32" s="170"/>
      <c r="IS32" s="170"/>
      <c r="IT32" s="170"/>
      <c r="IU32" s="170"/>
      <c r="IV32" s="170"/>
      <c r="IW32" s="170"/>
      <c r="IX32" s="170"/>
      <c r="IY32" s="170"/>
      <c r="IZ32" s="170"/>
      <c r="JA32" s="170"/>
      <c r="JB32" s="170"/>
      <c r="JC32" s="170"/>
      <c r="JD32" s="170"/>
      <c r="JE32" s="170"/>
      <c r="JF32" s="170"/>
      <c r="JG32" s="170"/>
      <c r="JH32" s="170"/>
      <c r="JI32" s="170"/>
      <c r="JJ32" s="170"/>
      <c r="JK32" s="170"/>
      <c r="JL32" s="170"/>
      <c r="JM32" s="170"/>
      <c r="JN32" s="170"/>
      <c r="JO32" s="170"/>
      <c r="JP32" s="170"/>
      <c r="JQ32" s="170"/>
      <c r="JR32" s="170"/>
      <c r="JS32" s="170"/>
      <c r="JT32" s="170"/>
      <c r="JU32" s="170"/>
      <c r="JV32" s="170"/>
      <c r="JW32" s="170"/>
      <c r="JX32" s="170"/>
      <c r="JY32" s="170"/>
      <c r="JZ32" s="170"/>
      <c r="KA32" s="170"/>
      <c r="KB32" s="170"/>
      <c r="KC32" s="170"/>
      <c r="KD32" s="170"/>
      <c r="KE32" s="170"/>
      <c r="KF32" s="170"/>
      <c r="KG32" s="170"/>
      <c r="KH32" s="170"/>
      <c r="KI32" s="170"/>
      <c r="KJ32" s="170"/>
      <c r="KK32" s="170"/>
      <c r="KL32" s="170"/>
      <c r="KM32" s="170"/>
      <c r="KN32" s="170"/>
      <c r="KO32" s="170"/>
      <c r="KP32" s="170"/>
      <c r="KQ32" s="170"/>
      <c r="KR32" s="170"/>
      <c r="KS32" s="170"/>
      <c r="KT32" s="170"/>
      <c r="KU32" s="170"/>
      <c r="KV32" s="170"/>
      <c r="KW32" s="170"/>
      <c r="KX32" s="170"/>
      <c r="KY32" s="170"/>
      <c r="KZ32" s="170"/>
      <c r="LA32" s="170"/>
      <c r="LB32" s="170"/>
      <c r="LC32" s="170"/>
      <c r="LD32" s="170"/>
      <c r="LE32" s="170"/>
      <c r="LF32" s="170"/>
      <c r="LG32" s="170"/>
      <c r="LH32" s="170"/>
      <c r="LI32" s="170"/>
      <c r="LJ32" s="170"/>
      <c r="LK32" s="170"/>
      <c r="LL32" s="170"/>
      <c r="LM32" s="170"/>
      <c r="LN32" s="170"/>
      <c r="LO32" s="170"/>
      <c r="LP32" s="170"/>
      <c r="LQ32" s="170"/>
      <c r="LR32" s="170"/>
      <c r="LS32" s="170"/>
      <c r="LT32" s="170"/>
      <c r="LU32" s="170"/>
      <c r="LV32" s="170"/>
      <c r="LW32" s="170"/>
      <c r="LX32" s="170"/>
      <c r="LY32" s="170"/>
      <c r="LZ32" s="170"/>
      <c r="MA32" s="170"/>
      <c r="MB32" s="170"/>
      <c r="MC32" s="170"/>
      <c r="MD32" s="170"/>
      <c r="ME32" s="170"/>
      <c r="MF32" s="170"/>
      <c r="MG32" s="170"/>
      <c r="MH32" s="170"/>
      <c r="MI32" s="170"/>
      <c r="MJ32" s="170"/>
      <c r="MK32" s="170"/>
      <c r="ML32" s="170"/>
      <c r="MM32" s="170"/>
      <c r="MN32" s="170"/>
      <c r="MO32" s="170"/>
      <c r="MP32" s="170"/>
      <c r="MQ32" s="170"/>
      <c r="MR32" s="170"/>
      <c r="MS32" s="170"/>
      <c r="MT32" s="170"/>
      <c r="MU32" s="170"/>
      <c r="MV32" s="170"/>
      <c r="MW32" s="170"/>
      <c r="MX32" s="170"/>
      <c r="MY32" s="170"/>
      <c r="MZ32" s="170"/>
      <c r="NA32" s="170"/>
      <c r="NB32" s="170"/>
      <c r="NC32" s="170"/>
      <c r="ND32" s="170"/>
      <c r="NE32" s="170"/>
      <c r="NF32" s="170"/>
      <c r="NG32" s="170"/>
      <c r="NH32" s="170"/>
      <c r="NI32" s="170"/>
      <c r="NJ32" s="170"/>
      <c r="NK32" s="170"/>
      <c r="NL32" s="170"/>
      <c r="NM32" s="170"/>
      <c r="NN32" s="170"/>
      <c r="NO32" s="170"/>
      <c r="NP32" s="170"/>
      <c r="NQ32" s="170"/>
      <c r="NR32" s="170"/>
      <c r="NS32" s="170"/>
      <c r="NT32" s="170"/>
      <c r="NU32" s="170"/>
      <c r="NV32" s="170"/>
      <c r="NW32" s="170"/>
      <c r="NX32" s="170"/>
      <c r="NY32" s="170"/>
      <c r="NZ32" s="170"/>
      <c r="OA32" s="170"/>
      <c r="OB32" s="170"/>
      <c r="OC32" s="170"/>
      <c r="OD32" s="170"/>
      <c r="OE32" s="170"/>
      <c r="OF32" s="170"/>
      <c r="OG32" s="170"/>
      <c r="OH32" s="170"/>
      <c r="OI32" s="170"/>
      <c r="OJ32" s="170"/>
      <c r="OK32" s="170"/>
      <c r="OL32" s="170"/>
      <c r="OM32" s="170"/>
      <c r="ON32" s="170"/>
      <c r="OO32" s="170"/>
      <c r="OP32" s="170"/>
      <c r="OQ32" s="170"/>
      <c r="OR32" s="170"/>
      <c r="OS32" s="170"/>
      <c r="OT32" s="170"/>
      <c r="OU32" s="170"/>
      <c r="OV32" s="170"/>
      <c r="OW32" s="170"/>
      <c r="OX32" s="170"/>
      <c r="OY32" s="170"/>
      <c r="OZ32" s="170"/>
      <c r="PA32" s="170"/>
      <c r="PB32" s="170"/>
      <c r="PC32" s="170"/>
      <c r="PD32" s="170"/>
      <c r="PE32" s="170"/>
      <c r="PF32" s="170"/>
      <c r="PG32" s="170"/>
      <c r="PH32" s="170"/>
      <c r="PI32" s="170"/>
      <c r="PJ32" s="170"/>
      <c r="PK32" s="170"/>
      <c r="PL32" s="170"/>
      <c r="PM32" s="170"/>
      <c r="PN32" s="170"/>
      <c r="PO32" s="170"/>
      <c r="PP32" s="170"/>
      <c r="PQ32" s="170"/>
      <c r="PR32" s="170"/>
      <c r="PS32" s="170"/>
      <c r="PT32" s="170"/>
      <c r="PU32" s="170"/>
      <c r="PV32" s="170"/>
      <c r="PW32" s="170"/>
      <c r="PX32" s="170"/>
      <c r="PY32" s="170"/>
      <c r="PZ32" s="170"/>
      <c r="QA32" s="170"/>
      <c r="QB32" s="170"/>
      <c r="QC32" s="170"/>
      <c r="QD32" s="170"/>
      <c r="QE32" s="170"/>
      <c r="QF32" s="170"/>
      <c r="QG32" s="170"/>
      <c r="QH32" s="170"/>
      <c r="QI32" s="170"/>
      <c r="QJ32" s="170"/>
      <c r="QK32" s="170"/>
      <c r="QL32" s="170"/>
      <c r="QM32" s="170"/>
      <c r="QN32" s="170"/>
      <c r="QO32" s="170"/>
      <c r="QP32" s="170"/>
      <c r="QQ32" s="170"/>
      <c r="QR32" s="170"/>
      <c r="QS32" s="170"/>
      <c r="QT32" s="170"/>
      <c r="QU32" s="170"/>
      <c r="QV32" s="170"/>
      <c r="QW32" s="170"/>
      <c r="QX32" s="170"/>
      <c r="QY32" s="170"/>
      <c r="QZ32" s="170"/>
      <c r="RA32" s="170"/>
      <c r="RB32" s="170"/>
      <c r="RC32" s="170"/>
      <c r="RD32" s="170"/>
      <c r="RE32" s="170"/>
      <c r="RF32" s="170"/>
      <c r="RG32" s="170"/>
      <c r="RH32" s="170"/>
      <c r="RI32" s="170"/>
      <c r="RJ32" s="170"/>
      <c r="RK32" s="170"/>
      <c r="RL32" s="170"/>
      <c r="RM32" s="170"/>
      <c r="RN32" s="170"/>
      <c r="RO32" s="170"/>
      <c r="RP32" s="170"/>
      <c r="RQ32" s="170"/>
      <c r="RR32" s="170"/>
      <c r="RS32" s="170"/>
      <c r="RT32" s="170"/>
      <c r="RU32" s="170"/>
      <c r="RV32" s="170"/>
      <c r="RW32" s="170"/>
      <c r="RX32" s="170"/>
      <c r="RY32" s="170"/>
      <c r="RZ32" s="170"/>
      <c r="SA32" s="170"/>
      <c r="SB32" s="170"/>
      <c r="SC32" s="170"/>
      <c r="SD32" s="170"/>
      <c r="SE32" s="170"/>
      <c r="SF32" s="170"/>
      <c r="SG32" s="170"/>
      <c r="SH32" s="170"/>
      <c r="SI32" s="170"/>
      <c r="SJ32" s="170"/>
      <c r="SK32" s="170"/>
      <c r="SL32" s="170"/>
      <c r="SM32" s="170"/>
      <c r="SN32" s="170"/>
      <c r="SO32" s="170"/>
      <c r="SP32" s="170"/>
      <c r="SQ32" s="170"/>
      <c r="SR32" s="170"/>
      <c r="SS32" s="170"/>
      <c r="ST32" s="170"/>
      <c r="SU32" s="170"/>
      <c r="SV32" s="170"/>
      <c r="SW32" s="170"/>
      <c r="SX32" s="170"/>
      <c r="SY32" s="170"/>
      <c r="SZ32" s="170"/>
      <c r="TA32" s="170"/>
      <c r="TB32" s="170"/>
      <c r="TC32" s="170"/>
      <c r="TD32" s="170"/>
      <c r="TE32" s="170"/>
      <c r="TF32" s="170"/>
      <c r="TG32" s="170"/>
      <c r="TH32" s="170"/>
      <c r="TI32" s="170"/>
      <c r="TJ32" s="170"/>
      <c r="TK32" s="170"/>
      <c r="TL32" s="170"/>
      <c r="TM32" s="170"/>
      <c r="TN32" s="170"/>
      <c r="TO32" s="170"/>
      <c r="TP32" s="170"/>
      <c r="TQ32" s="170"/>
      <c r="TR32" s="170"/>
      <c r="TS32" s="170"/>
      <c r="TT32" s="170"/>
      <c r="TU32" s="170"/>
      <c r="TV32" s="170"/>
      <c r="TW32" s="170"/>
      <c r="TX32" s="170"/>
      <c r="TY32" s="170"/>
      <c r="TZ32" s="170"/>
      <c r="UA32" s="170"/>
      <c r="UB32" s="170"/>
      <c r="UC32" s="170"/>
      <c r="UD32" s="170"/>
      <c r="UE32" s="170"/>
      <c r="UF32" s="170"/>
      <c r="UG32" s="170"/>
      <c r="UH32" s="170"/>
      <c r="UI32" s="170"/>
      <c r="UJ32" s="170"/>
      <c r="UK32" s="170"/>
      <c r="UL32" s="170"/>
      <c r="UM32" s="170"/>
      <c r="UN32" s="170"/>
      <c r="UO32" s="170"/>
      <c r="UP32" s="170"/>
      <c r="UQ32" s="170"/>
      <c r="UR32" s="170"/>
      <c r="US32" s="170"/>
      <c r="UT32" s="170"/>
      <c r="UU32" s="170"/>
      <c r="UV32" s="170"/>
      <c r="UW32" s="170"/>
      <c r="UX32" s="170"/>
      <c r="UY32" s="170"/>
      <c r="UZ32" s="170"/>
      <c r="VA32" s="170"/>
      <c r="VB32" s="170"/>
      <c r="VC32" s="170"/>
      <c r="VD32" s="170"/>
      <c r="VE32" s="170"/>
      <c r="VF32" s="170"/>
      <c r="VG32" s="170"/>
      <c r="VH32" s="170"/>
      <c r="VI32" s="170"/>
      <c r="VJ32" s="170"/>
      <c r="VK32" s="170"/>
      <c r="VL32" s="170"/>
      <c r="VM32" s="170"/>
      <c r="VN32" s="170"/>
      <c r="VO32" s="170"/>
      <c r="VP32" s="170"/>
      <c r="VQ32" s="170"/>
      <c r="VR32" s="170"/>
      <c r="VS32" s="170"/>
      <c r="VT32" s="170"/>
      <c r="VU32" s="170"/>
      <c r="VV32" s="170"/>
      <c r="VW32" s="170"/>
      <c r="VX32" s="170"/>
      <c r="VY32" s="170"/>
      <c r="VZ32" s="170"/>
      <c r="WA32" s="170"/>
      <c r="WB32" s="170"/>
      <c r="WC32" s="170"/>
      <c r="WD32" s="170"/>
      <c r="WE32" s="170"/>
      <c r="WF32" s="170"/>
      <c r="WG32" s="170"/>
      <c r="WH32" s="170"/>
      <c r="WI32" s="170"/>
      <c r="WJ32" s="170"/>
      <c r="WK32" s="170"/>
      <c r="WL32" s="170"/>
      <c r="WM32" s="170"/>
      <c r="WN32" s="170"/>
      <c r="WO32" s="170"/>
      <c r="WP32" s="170"/>
      <c r="WQ32" s="170"/>
      <c r="WR32" s="170"/>
      <c r="WS32" s="170"/>
      <c r="WT32" s="170"/>
      <c r="WU32" s="170"/>
      <c r="WV32" s="170"/>
      <c r="WW32" s="170"/>
      <c r="WX32" s="170"/>
      <c r="WY32" s="170"/>
      <c r="WZ32" s="170"/>
      <c r="XA32" s="170"/>
      <c r="XB32" s="170"/>
      <c r="XC32" s="170"/>
      <c r="XD32" s="170"/>
      <c r="XE32" s="170"/>
      <c r="XF32" s="170"/>
      <c r="XG32" s="170"/>
      <c r="XH32" s="170"/>
      <c r="XI32" s="170"/>
      <c r="XJ32" s="170"/>
      <c r="XK32" s="170"/>
      <c r="XL32" s="170"/>
      <c r="XM32" s="170"/>
      <c r="XN32" s="170"/>
      <c r="XO32" s="170"/>
      <c r="XP32" s="170"/>
      <c r="XQ32" s="170"/>
      <c r="XR32" s="170"/>
      <c r="XS32" s="170"/>
      <c r="XT32" s="170"/>
      <c r="XU32" s="170"/>
      <c r="XV32" s="170"/>
      <c r="XW32" s="170"/>
      <c r="XX32" s="170"/>
      <c r="XY32" s="170"/>
      <c r="XZ32" s="170"/>
      <c r="YA32" s="170"/>
      <c r="YB32" s="170"/>
      <c r="YC32" s="170"/>
      <c r="YD32" s="170"/>
      <c r="YE32" s="170"/>
      <c r="YF32" s="170"/>
      <c r="YG32" s="170"/>
      <c r="YH32" s="170"/>
      <c r="YI32" s="170"/>
      <c r="YJ32" s="170"/>
      <c r="YK32" s="170"/>
      <c r="YL32" s="170"/>
      <c r="YM32" s="170"/>
      <c r="YN32" s="170"/>
      <c r="YO32" s="170"/>
      <c r="YP32" s="170"/>
      <c r="YQ32" s="170"/>
      <c r="YR32" s="170"/>
      <c r="YS32" s="170"/>
      <c r="YT32" s="170"/>
      <c r="YU32" s="170"/>
      <c r="YV32" s="170"/>
      <c r="YW32" s="170"/>
      <c r="YX32" s="170"/>
      <c r="YY32" s="170"/>
      <c r="YZ32" s="170"/>
      <c r="ZA32" s="170"/>
      <c r="ZB32" s="170"/>
      <c r="ZC32" s="170"/>
      <c r="ZD32" s="170"/>
      <c r="ZE32" s="170"/>
      <c r="ZF32" s="170"/>
      <c r="ZG32" s="170"/>
      <c r="ZH32" s="170"/>
      <c r="ZI32" s="170"/>
      <c r="ZJ32" s="170"/>
      <c r="ZK32" s="170"/>
      <c r="ZL32" s="170"/>
      <c r="ZM32" s="170"/>
      <c r="ZN32" s="170"/>
      <c r="ZO32" s="170"/>
      <c r="ZP32" s="170"/>
      <c r="ZQ32" s="170"/>
      <c r="ZR32" s="170"/>
      <c r="ZS32" s="170"/>
      <c r="ZT32" s="170"/>
      <c r="ZU32" s="170"/>
      <c r="ZV32" s="170"/>
      <c r="ZW32" s="170"/>
      <c r="ZX32" s="170"/>
      <c r="ZY32" s="170"/>
      <c r="ZZ32" s="170"/>
      <c r="AAA32" s="170"/>
      <c r="AAB32" s="170"/>
      <c r="AAC32" s="170"/>
      <c r="AAD32" s="170"/>
      <c r="AAE32" s="170"/>
      <c r="AAF32" s="170"/>
      <c r="AAG32" s="170"/>
      <c r="AAH32" s="170"/>
      <c r="AAI32" s="170"/>
      <c r="AAJ32" s="170"/>
      <c r="AAK32" s="170"/>
      <c r="AAL32" s="170"/>
      <c r="AAM32" s="170"/>
      <c r="AAN32" s="170"/>
      <c r="AAO32" s="170"/>
      <c r="AAP32" s="170"/>
      <c r="AAQ32" s="170"/>
      <c r="AAR32" s="170"/>
      <c r="AAS32" s="170"/>
      <c r="AAT32" s="170"/>
      <c r="AAU32" s="170"/>
      <c r="AAV32" s="170"/>
      <c r="AAW32" s="170"/>
      <c r="AAX32" s="170"/>
      <c r="AAY32" s="170"/>
      <c r="AAZ32" s="170"/>
      <c r="ABA32" s="170"/>
      <c r="ABB32" s="170"/>
      <c r="ABC32" s="170"/>
      <c r="ABD32" s="170"/>
      <c r="ABE32" s="170"/>
      <c r="ABF32" s="170"/>
      <c r="ABG32" s="170"/>
      <c r="ABH32" s="170"/>
      <c r="ABI32" s="170"/>
      <c r="ABJ32" s="170"/>
      <c r="ABK32" s="170"/>
      <c r="ABL32" s="170"/>
      <c r="ABM32" s="170"/>
      <c r="ABN32" s="170"/>
      <c r="ABO32" s="170"/>
      <c r="ABP32" s="170"/>
      <c r="ABQ32" s="170"/>
      <c r="ABR32" s="170"/>
      <c r="ABS32" s="170"/>
      <c r="ABT32" s="170"/>
      <c r="ABU32" s="170"/>
      <c r="ABV32" s="170"/>
      <c r="ABW32" s="170"/>
      <c r="ABX32" s="170"/>
      <c r="ABY32" s="170"/>
      <c r="ABZ32" s="170"/>
      <c r="ACA32" s="170"/>
      <c r="ACB32" s="170"/>
      <c r="ACC32" s="170"/>
      <c r="ACD32" s="170"/>
      <c r="ACE32" s="170"/>
      <c r="ACF32" s="170"/>
      <c r="ACG32" s="170"/>
      <c r="ACH32" s="170"/>
      <c r="ACI32" s="170"/>
      <c r="ACJ32" s="170"/>
      <c r="ACK32" s="170"/>
      <c r="ACL32" s="170"/>
      <c r="ACM32" s="170"/>
      <c r="ACN32" s="170"/>
      <c r="ACO32" s="170"/>
      <c r="ACP32" s="170"/>
      <c r="ACQ32" s="170"/>
      <c r="ACR32" s="170"/>
      <c r="ACS32" s="170"/>
      <c r="ACT32" s="170"/>
      <c r="ACU32" s="170"/>
      <c r="ACV32" s="170"/>
      <c r="ACW32" s="170"/>
      <c r="ACX32" s="170"/>
      <c r="ACY32" s="170"/>
      <c r="ACZ32" s="170"/>
      <c r="ADA32" s="170"/>
      <c r="ADB32" s="170"/>
      <c r="ADC32" s="170"/>
      <c r="ADD32" s="170"/>
      <c r="ADE32" s="170"/>
      <c r="ADF32" s="170"/>
      <c r="ADG32" s="170"/>
      <c r="ADH32" s="170"/>
      <c r="ADI32" s="170"/>
      <c r="ADJ32" s="170"/>
      <c r="ADK32" s="170"/>
      <c r="ADL32" s="170"/>
      <c r="ADM32" s="170"/>
      <c r="ADN32" s="170"/>
      <c r="ADO32" s="170"/>
      <c r="ADP32" s="170"/>
      <c r="ADQ32" s="170"/>
      <c r="ADR32" s="170"/>
      <c r="ADS32" s="170"/>
      <c r="ADT32" s="170"/>
      <c r="ADU32" s="170"/>
      <c r="ADV32" s="170"/>
      <c r="ADW32" s="170"/>
      <c r="ADX32" s="170"/>
      <c r="ADY32" s="170"/>
      <c r="ADZ32" s="170"/>
      <c r="AEA32" s="170"/>
      <c r="AEB32" s="170"/>
      <c r="AEC32" s="170"/>
      <c r="AED32" s="170"/>
      <c r="AEE32" s="170"/>
      <c r="AEF32" s="170"/>
      <c r="AEG32" s="170"/>
      <c r="AEH32" s="170"/>
      <c r="AEI32" s="170"/>
      <c r="AEJ32" s="170"/>
      <c r="AEK32" s="170"/>
      <c r="AEL32" s="170"/>
      <c r="AEM32" s="170"/>
      <c r="AEN32" s="170"/>
      <c r="AEO32" s="170"/>
      <c r="AEP32" s="170"/>
      <c r="AEQ32" s="170"/>
      <c r="AER32" s="170"/>
      <c r="AES32" s="170"/>
      <c r="AET32" s="170"/>
      <c r="AEU32" s="170"/>
      <c r="AEV32" s="170"/>
      <c r="AEW32" s="170"/>
      <c r="AEX32" s="170"/>
      <c r="AEY32" s="170"/>
      <c r="AEZ32" s="170"/>
      <c r="AFA32" s="170"/>
      <c r="AFB32" s="170"/>
      <c r="AFC32" s="170"/>
      <c r="AFD32" s="170"/>
      <c r="AFE32" s="170"/>
      <c r="AFF32" s="170"/>
      <c r="AFG32" s="170"/>
      <c r="AFH32" s="170"/>
      <c r="AFI32" s="170"/>
      <c r="AFJ32" s="170"/>
      <c r="AFK32" s="170"/>
      <c r="AFL32" s="170"/>
      <c r="AFM32" s="170"/>
      <c r="AFN32" s="170"/>
      <c r="AFO32" s="170"/>
      <c r="AFP32" s="170"/>
      <c r="AFQ32" s="170"/>
      <c r="AFR32" s="170"/>
      <c r="AFS32" s="170"/>
      <c r="AFT32" s="170"/>
      <c r="AFU32" s="170"/>
      <c r="AFV32" s="170"/>
      <c r="AFW32" s="170"/>
      <c r="AFX32" s="170"/>
      <c r="AFY32" s="170"/>
      <c r="AFZ32" s="170"/>
      <c r="AGA32" s="170"/>
      <c r="AGB32" s="170"/>
      <c r="AGC32" s="170"/>
      <c r="AGD32" s="170"/>
      <c r="AGE32" s="170"/>
      <c r="AGF32" s="170"/>
      <c r="AGG32" s="170"/>
      <c r="AGH32" s="170"/>
      <c r="AGI32" s="170"/>
      <c r="AGJ32" s="170"/>
      <c r="AGK32" s="170"/>
      <c r="AGL32" s="170"/>
      <c r="AGM32" s="170"/>
      <c r="AGN32" s="170"/>
      <c r="AGO32" s="170"/>
      <c r="AGP32" s="170"/>
      <c r="AGQ32" s="170"/>
      <c r="AGR32" s="170"/>
      <c r="AGS32" s="170"/>
      <c r="AGT32" s="170"/>
      <c r="AGU32" s="170"/>
      <c r="AGV32" s="170"/>
      <c r="AGW32" s="170"/>
      <c r="AGX32" s="170"/>
      <c r="AGY32" s="170"/>
      <c r="AGZ32" s="170"/>
      <c r="AHA32" s="170"/>
      <c r="AHB32" s="170"/>
      <c r="AHC32" s="170"/>
      <c r="AHD32" s="170"/>
      <c r="AHE32" s="170"/>
      <c r="AHF32" s="170"/>
      <c r="AHG32" s="170"/>
      <c r="AHH32" s="170"/>
      <c r="AHI32" s="170"/>
      <c r="AHJ32" s="170"/>
      <c r="AHK32" s="170"/>
      <c r="AHL32" s="170"/>
      <c r="AHM32" s="170"/>
      <c r="AHN32" s="170"/>
      <c r="AHO32" s="170"/>
      <c r="AHP32" s="170"/>
      <c r="AHQ32" s="170"/>
      <c r="AHR32" s="170"/>
      <c r="AHS32" s="170"/>
      <c r="AHT32" s="170"/>
      <c r="AHU32" s="170"/>
      <c r="AHV32" s="170"/>
      <c r="AHW32" s="170"/>
      <c r="AHX32" s="170"/>
      <c r="AHY32" s="170"/>
      <c r="AHZ32" s="170"/>
      <c r="AIA32" s="170"/>
      <c r="AIB32" s="170"/>
      <c r="AIC32" s="170"/>
      <c r="AID32" s="170"/>
      <c r="AIE32" s="170"/>
      <c r="AIF32" s="170"/>
      <c r="AIG32" s="170"/>
      <c r="AIH32" s="170"/>
      <c r="AII32" s="170"/>
      <c r="AIJ32" s="170"/>
      <c r="AIK32" s="170"/>
      <c r="AIL32" s="170"/>
      <c r="AIM32" s="170"/>
      <c r="AIN32" s="170"/>
      <c r="AIO32" s="170"/>
      <c r="AIP32" s="170"/>
      <c r="AIQ32" s="170"/>
      <c r="AIR32" s="170"/>
      <c r="AIS32" s="170"/>
      <c r="AIT32" s="170"/>
      <c r="AIU32" s="170"/>
      <c r="AIV32" s="170"/>
      <c r="AIW32" s="170"/>
      <c r="AIX32" s="170"/>
      <c r="AIY32" s="170"/>
      <c r="AIZ32" s="170"/>
      <c r="AJA32" s="170"/>
      <c r="AJB32" s="170"/>
      <c r="AJC32" s="170"/>
      <c r="AJD32" s="170"/>
      <c r="AJE32" s="170"/>
      <c r="AJF32" s="170"/>
      <c r="AJG32" s="170"/>
      <c r="AJH32" s="170"/>
      <c r="AJI32" s="170"/>
      <c r="AJJ32" s="170"/>
      <c r="AJK32" s="170"/>
      <c r="AJL32" s="170"/>
      <c r="AJM32" s="170"/>
      <c r="AJN32" s="170"/>
      <c r="AJO32" s="170"/>
      <c r="AJP32" s="170"/>
      <c r="AJQ32" s="170"/>
      <c r="AJR32" s="170"/>
      <c r="AJS32" s="170"/>
      <c r="AJT32" s="170"/>
      <c r="AJU32" s="170"/>
      <c r="AJV32" s="170"/>
      <c r="AJW32" s="170"/>
      <c r="AJX32" s="170"/>
      <c r="AJY32" s="170"/>
      <c r="AJZ32" s="170"/>
      <c r="AKA32" s="170"/>
      <c r="AKB32" s="170"/>
      <c r="AKC32" s="170"/>
      <c r="AKD32" s="170"/>
      <c r="AKE32" s="170"/>
      <c r="AKF32" s="170"/>
      <c r="AKG32" s="170"/>
      <c r="AKH32" s="170"/>
      <c r="AKI32" s="170"/>
      <c r="AKJ32" s="170"/>
      <c r="AKK32" s="170"/>
      <c r="AKL32" s="170"/>
      <c r="AKM32" s="170"/>
      <c r="AKN32" s="170"/>
      <c r="AKO32" s="170"/>
      <c r="AKP32" s="170"/>
      <c r="AKQ32" s="170"/>
      <c r="AKR32" s="170"/>
      <c r="AKS32" s="170"/>
      <c r="AKT32" s="170"/>
      <c r="AKU32" s="170"/>
      <c r="AKV32" s="170"/>
      <c r="AKW32" s="170"/>
      <c r="AKX32" s="170"/>
      <c r="AKY32" s="170"/>
      <c r="AKZ32" s="170"/>
      <c r="ALA32" s="170"/>
      <c r="ALB32" s="170"/>
      <c r="ALC32" s="170"/>
      <c r="ALD32" s="170"/>
      <c r="ALE32" s="170"/>
      <c r="ALF32" s="170"/>
      <c r="ALG32" s="170"/>
      <c r="ALH32" s="170"/>
      <c r="ALI32" s="170"/>
      <c r="ALJ32" s="170"/>
      <c r="ALK32" s="170"/>
      <c r="ALL32" s="170"/>
      <c r="ALM32" s="170"/>
      <c r="ALN32" s="170"/>
      <c r="ALO32" s="170"/>
      <c r="ALP32" s="170"/>
      <c r="ALQ32" s="170"/>
      <c r="ALR32" s="170"/>
      <c r="ALS32" s="170"/>
      <c r="ALT32" s="170"/>
      <c r="ALU32" s="170"/>
      <c r="ALV32" s="170"/>
      <c r="ALW32" s="170"/>
      <c r="ALX32" s="170"/>
      <c r="ALY32" s="170"/>
      <c r="ALZ32" s="170"/>
      <c r="AMA32" s="170"/>
      <c r="AMB32" s="170"/>
      <c r="AMC32" s="170"/>
      <c r="AMD32" s="170"/>
      <c r="AME32" s="170"/>
      <c r="AMF32" s="170"/>
      <c r="AMG32" s="170"/>
      <c r="AMH32" s="170"/>
      <c r="AMI32" s="170"/>
      <c r="AMJ32" s="170"/>
      <c r="AMK32" s="170"/>
      <c r="AML32" s="170"/>
      <c r="AMM32" s="170"/>
      <c r="AMN32" s="170"/>
      <c r="AMO32" s="170"/>
      <c r="AMP32" s="170"/>
      <c r="AMQ32" s="170"/>
      <c r="AMR32" s="170"/>
      <c r="AMS32" s="170"/>
      <c r="AMT32" s="170"/>
      <c r="AMU32" s="170"/>
      <c r="AMV32" s="170"/>
      <c r="AMW32" s="170"/>
      <c r="AMX32" s="170"/>
      <c r="AMY32" s="170"/>
      <c r="AMZ32" s="170"/>
      <c r="ANA32" s="170"/>
      <c r="ANB32" s="170"/>
      <c r="ANC32" s="170"/>
      <c r="AND32" s="170"/>
      <c r="ANE32" s="170"/>
      <c r="ANF32" s="170"/>
      <c r="ANG32" s="170"/>
      <c r="ANH32" s="170"/>
      <c r="ANI32" s="170"/>
      <c r="ANJ32" s="170"/>
      <c r="ANK32" s="170"/>
      <c r="ANL32" s="170"/>
      <c r="ANM32" s="170"/>
      <c r="ANN32" s="170"/>
      <c r="ANO32" s="170"/>
      <c r="ANP32" s="170"/>
      <c r="ANQ32" s="170"/>
      <c r="ANR32" s="170"/>
      <c r="ANS32" s="170"/>
      <c r="ANT32" s="170"/>
      <c r="ANU32" s="170"/>
      <c r="ANV32" s="170"/>
      <c r="ANW32" s="170"/>
      <c r="ANX32" s="170"/>
      <c r="ANY32" s="170"/>
      <c r="ANZ32" s="170"/>
      <c r="AOA32" s="170"/>
      <c r="AOB32" s="170"/>
      <c r="AOC32" s="170"/>
      <c r="AOD32" s="170"/>
      <c r="AOE32" s="170"/>
      <c r="AOF32" s="170"/>
      <c r="AOG32" s="170"/>
      <c r="AOH32" s="170"/>
      <c r="AOI32" s="170"/>
      <c r="AOJ32" s="170"/>
      <c r="AOK32" s="170"/>
      <c r="AOL32" s="170"/>
      <c r="AOM32" s="170"/>
      <c r="AON32" s="170"/>
      <c r="AOO32" s="170"/>
      <c r="AOP32" s="170"/>
      <c r="AOQ32" s="170"/>
      <c r="AOR32" s="170"/>
      <c r="AOS32" s="170"/>
      <c r="AOT32" s="170"/>
      <c r="AOU32" s="170"/>
      <c r="AOV32" s="170"/>
      <c r="AOW32" s="170"/>
      <c r="AOX32" s="170"/>
      <c r="AOY32" s="170"/>
      <c r="AOZ32" s="170"/>
      <c r="APA32" s="170"/>
      <c r="APB32" s="170"/>
      <c r="APC32" s="170"/>
      <c r="APD32" s="170"/>
      <c r="APE32" s="170"/>
      <c r="APF32" s="170"/>
      <c r="APG32" s="170"/>
      <c r="APH32" s="170"/>
      <c r="API32" s="170"/>
      <c r="APJ32" s="170"/>
      <c r="APK32" s="170"/>
      <c r="APL32" s="170"/>
      <c r="APM32" s="170"/>
      <c r="APN32" s="170"/>
      <c r="APO32" s="170"/>
      <c r="APP32" s="170"/>
      <c r="APQ32" s="170"/>
      <c r="APR32" s="170"/>
      <c r="APS32" s="170"/>
      <c r="APT32" s="170"/>
      <c r="APU32" s="170"/>
      <c r="APV32" s="170"/>
      <c r="APW32" s="170"/>
      <c r="APX32" s="170"/>
      <c r="APY32" s="170"/>
      <c r="APZ32" s="170"/>
      <c r="AQA32" s="170"/>
      <c r="AQB32" s="170"/>
      <c r="AQC32" s="170"/>
      <c r="AQD32" s="170"/>
      <c r="AQE32" s="170"/>
      <c r="AQF32" s="170"/>
      <c r="AQG32" s="170"/>
      <c r="AQH32" s="170"/>
      <c r="AQI32" s="170"/>
      <c r="AQJ32" s="170"/>
      <c r="AQK32" s="170"/>
      <c r="AQL32" s="170"/>
      <c r="AQM32" s="170"/>
      <c r="AQN32" s="170"/>
      <c r="AQO32" s="170"/>
      <c r="AQP32" s="170"/>
      <c r="AQQ32" s="170"/>
      <c r="AQR32" s="170"/>
      <c r="AQS32" s="170"/>
      <c r="AQT32" s="170"/>
      <c r="AQU32" s="170"/>
      <c r="AQV32" s="170"/>
      <c r="AQW32" s="170"/>
      <c r="AQX32" s="170"/>
      <c r="AQY32" s="170"/>
      <c r="AQZ32" s="170"/>
      <c r="ARA32" s="170"/>
      <c r="ARB32" s="170"/>
      <c r="ARC32" s="170"/>
      <c r="ARD32" s="170"/>
      <c r="ARE32" s="170"/>
      <c r="ARF32" s="170"/>
      <c r="ARG32" s="170"/>
      <c r="ARH32" s="170"/>
      <c r="ARI32" s="170"/>
      <c r="ARJ32" s="170"/>
      <c r="ARK32" s="170"/>
      <c r="ARL32" s="170"/>
      <c r="ARM32" s="170"/>
      <c r="ARN32" s="170"/>
      <c r="ARO32" s="170"/>
      <c r="ARP32" s="170"/>
      <c r="ARQ32" s="170"/>
      <c r="ARR32" s="170"/>
      <c r="ARS32" s="170"/>
      <c r="ART32" s="170"/>
      <c r="ARU32" s="170"/>
      <c r="ARV32" s="170"/>
      <c r="ARW32" s="170"/>
      <c r="ARX32" s="170"/>
      <c r="ARY32" s="170"/>
      <c r="ARZ32" s="170"/>
      <c r="ASA32" s="170"/>
      <c r="ASB32" s="170"/>
      <c r="ASC32" s="170"/>
      <c r="ASD32" s="170"/>
      <c r="ASE32" s="170"/>
      <c r="ASF32" s="170"/>
      <c r="ASG32" s="170"/>
      <c r="ASH32" s="170"/>
      <c r="ASI32" s="170"/>
      <c r="ASJ32" s="170"/>
      <c r="ASK32" s="170"/>
      <c r="ASL32" s="170"/>
      <c r="ASM32" s="170"/>
      <c r="ASN32" s="170"/>
      <c r="ASO32" s="170"/>
      <c r="ASP32" s="170"/>
      <c r="ASQ32" s="170"/>
      <c r="ASR32" s="170"/>
      <c r="ASS32" s="170"/>
      <c r="AST32" s="170"/>
      <c r="ASU32" s="170"/>
      <c r="ASV32" s="170"/>
      <c r="ASW32" s="170"/>
      <c r="ASX32" s="170"/>
      <c r="ASY32" s="170"/>
      <c r="ASZ32" s="170"/>
    </row>
    <row r="33" spans="1:1196" s="145" customFormat="1" ht="12" customHeight="1">
      <c r="A33" s="422"/>
      <c r="B33" s="423"/>
      <c r="C33" s="435"/>
      <c r="D33" s="436"/>
      <c r="E33" s="426"/>
      <c r="F33" s="427"/>
      <c r="G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170"/>
      <c r="BU33" s="170"/>
      <c r="BV33" s="170"/>
      <c r="BW33" s="170"/>
      <c r="BX33" s="170"/>
      <c r="BY33" s="170"/>
      <c r="BZ33" s="170"/>
      <c r="CA33" s="170"/>
      <c r="CB33" s="170"/>
      <c r="CC33" s="170"/>
      <c r="CD33" s="170"/>
      <c r="CE33" s="170"/>
      <c r="CF33" s="170"/>
      <c r="CG33" s="170"/>
      <c r="CH33" s="170"/>
      <c r="CI33" s="170"/>
      <c r="CJ33" s="170"/>
      <c r="CK33" s="170"/>
      <c r="CL33" s="170"/>
      <c r="CM33" s="170"/>
      <c r="CN33" s="170"/>
      <c r="CO33" s="170"/>
      <c r="CP33" s="170"/>
      <c r="CQ33" s="170"/>
      <c r="CR33" s="170"/>
      <c r="CS33" s="170"/>
      <c r="CT33" s="170"/>
      <c r="CU33" s="170"/>
      <c r="CV33" s="170"/>
      <c r="CW33" s="170"/>
      <c r="CX33" s="170"/>
      <c r="CY33" s="170"/>
      <c r="CZ33" s="170"/>
      <c r="DA33" s="170"/>
      <c r="DB33" s="170"/>
      <c r="DC33" s="170"/>
      <c r="DD33" s="170"/>
      <c r="DE33" s="170"/>
      <c r="DF33" s="170"/>
      <c r="DG33" s="170"/>
      <c r="DH33" s="170"/>
      <c r="DI33" s="170"/>
      <c r="DJ33" s="170"/>
      <c r="DK33" s="170"/>
      <c r="DL33" s="170"/>
      <c r="DM33" s="170"/>
      <c r="DN33" s="170"/>
      <c r="DO33" s="170"/>
      <c r="DP33" s="170"/>
      <c r="DQ33" s="170"/>
      <c r="DR33" s="170"/>
      <c r="DS33" s="170"/>
      <c r="DT33" s="170"/>
      <c r="DU33" s="170"/>
      <c r="DV33" s="170"/>
      <c r="DW33" s="170"/>
      <c r="DX33" s="170"/>
      <c r="DY33" s="170"/>
      <c r="DZ33" s="170"/>
      <c r="EA33" s="170"/>
      <c r="EB33" s="170"/>
      <c r="EC33" s="170"/>
      <c r="ED33" s="170"/>
      <c r="EE33" s="170"/>
      <c r="EF33" s="170"/>
      <c r="EG33" s="170"/>
      <c r="EH33" s="170"/>
      <c r="EI33" s="170"/>
      <c r="EJ33" s="170"/>
      <c r="EK33" s="170"/>
      <c r="EL33" s="170"/>
      <c r="EM33" s="170"/>
      <c r="EN33" s="170"/>
      <c r="EO33" s="170"/>
      <c r="EP33" s="170"/>
      <c r="EQ33" s="170"/>
      <c r="ER33" s="170"/>
      <c r="ES33" s="170"/>
      <c r="ET33" s="170"/>
      <c r="EU33" s="170"/>
      <c r="EV33" s="170"/>
      <c r="EW33" s="170"/>
      <c r="EX33" s="170"/>
      <c r="EY33" s="170"/>
      <c r="EZ33" s="170"/>
      <c r="FA33" s="170"/>
      <c r="FB33" s="170"/>
      <c r="FC33" s="170"/>
      <c r="FD33" s="170"/>
      <c r="FE33" s="170"/>
      <c r="FF33" s="170"/>
      <c r="FG33" s="170"/>
      <c r="FH33" s="170"/>
      <c r="FI33" s="170"/>
      <c r="FJ33" s="170"/>
      <c r="FK33" s="170"/>
      <c r="FL33" s="170"/>
      <c r="FM33" s="170"/>
      <c r="FN33" s="170"/>
      <c r="FO33" s="170"/>
      <c r="FP33" s="170"/>
      <c r="FQ33" s="170"/>
      <c r="FR33" s="170"/>
      <c r="FS33" s="170"/>
      <c r="FT33" s="170"/>
      <c r="FU33" s="170"/>
      <c r="FV33" s="170"/>
      <c r="FW33" s="170"/>
      <c r="FX33" s="170"/>
      <c r="FY33" s="170"/>
      <c r="FZ33" s="170"/>
      <c r="GA33" s="170"/>
      <c r="GB33" s="170"/>
      <c r="GC33" s="170"/>
      <c r="GD33" s="170"/>
      <c r="GE33" s="170"/>
      <c r="GF33" s="170"/>
      <c r="GG33" s="170"/>
      <c r="GH33" s="170"/>
      <c r="GI33" s="170"/>
      <c r="GJ33" s="170"/>
      <c r="GK33" s="170"/>
      <c r="GL33" s="170"/>
      <c r="GM33" s="170"/>
      <c r="GN33" s="170"/>
      <c r="GO33" s="170"/>
      <c r="GP33" s="170"/>
      <c r="GQ33" s="170"/>
      <c r="GR33" s="170"/>
      <c r="GS33" s="170"/>
      <c r="GT33" s="170"/>
      <c r="GU33" s="170"/>
      <c r="GV33" s="170"/>
      <c r="GW33" s="170"/>
      <c r="GX33" s="170"/>
      <c r="GY33" s="170"/>
      <c r="GZ33" s="170"/>
      <c r="HA33" s="170"/>
      <c r="HB33" s="170"/>
      <c r="HC33" s="170"/>
      <c r="HD33" s="170"/>
      <c r="HE33" s="170"/>
      <c r="HF33" s="170"/>
      <c r="HG33" s="170"/>
      <c r="HH33" s="170"/>
      <c r="HI33" s="170"/>
      <c r="HJ33" s="170"/>
      <c r="HK33" s="170"/>
      <c r="HL33" s="170"/>
      <c r="HM33" s="170"/>
      <c r="HN33" s="170"/>
      <c r="HO33" s="170"/>
      <c r="HP33" s="170"/>
      <c r="HQ33" s="170"/>
      <c r="HR33" s="170"/>
      <c r="HS33" s="170"/>
      <c r="HT33" s="170"/>
      <c r="HU33" s="170"/>
      <c r="HV33" s="170"/>
      <c r="HW33" s="170"/>
      <c r="HX33" s="170"/>
      <c r="HY33" s="170"/>
      <c r="HZ33" s="170"/>
      <c r="IA33" s="170"/>
      <c r="IB33" s="170"/>
      <c r="IC33" s="170"/>
      <c r="ID33" s="170"/>
      <c r="IE33" s="170"/>
      <c r="IF33" s="170"/>
      <c r="IG33" s="170"/>
      <c r="IH33" s="170"/>
      <c r="II33" s="170"/>
      <c r="IJ33" s="170"/>
      <c r="IK33" s="170"/>
      <c r="IL33" s="170"/>
      <c r="IM33" s="170"/>
      <c r="IN33" s="170"/>
      <c r="IO33" s="170"/>
      <c r="IP33" s="170"/>
      <c r="IQ33" s="170"/>
      <c r="IR33" s="170"/>
      <c r="IS33" s="170"/>
      <c r="IT33" s="170"/>
      <c r="IU33" s="170"/>
      <c r="IV33" s="170"/>
      <c r="IW33" s="170"/>
      <c r="IX33" s="170"/>
      <c r="IY33" s="170"/>
      <c r="IZ33" s="170"/>
      <c r="JA33" s="170"/>
      <c r="JB33" s="170"/>
      <c r="JC33" s="170"/>
      <c r="JD33" s="170"/>
      <c r="JE33" s="170"/>
      <c r="JF33" s="170"/>
      <c r="JG33" s="170"/>
      <c r="JH33" s="170"/>
      <c r="JI33" s="170"/>
      <c r="JJ33" s="170"/>
      <c r="JK33" s="170"/>
      <c r="JL33" s="170"/>
      <c r="JM33" s="170"/>
      <c r="JN33" s="170"/>
      <c r="JO33" s="170"/>
      <c r="JP33" s="170"/>
      <c r="JQ33" s="170"/>
      <c r="JR33" s="170"/>
      <c r="JS33" s="170"/>
      <c r="JT33" s="170"/>
      <c r="JU33" s="170"/>
      <c r="JV33" s="170"/>
      <c r="JW33" s="170"/>
      <c r="JX33" s="170"/>
      <c r="JY33" s="170"/>
      <c r="JZ33" s="170"/>
      <c r="KA33" s="170"/>
      <c r="KB33" s="170"/>
      <c r="KC33" s="170"/>
      <c r="KD33" s="170"/>
      <c r="KE33" s="170"/>
      <c r="KF33" s="170"/>
      <c r="KG33" s="170"/>
      <c r="KH33" s="170"/>
      <c r="KI33" s="170"/>
      <c r="KJ33" s="170"/>
      <c r="KK33" s="170"/>
      <c r="KL33" s="170"/>
      <c r="KM33" s="170"/>
      <c r="KN33" s="170"/>
      <c r="KO33" s="170"/>
      <c r="KP33" s="170"/>
      <c r="KQ33" s="170"/>
      <c r="KR33" s="170"/>
      <c r="KS33" s="170"/>
      <c r="KT33" s="170"/>
      <c r="KU33" s="170"/>
      <c r="KV33" s="170"/>
      <c r="KW33" s="170"/>
      <c r="KX33" s="170"/>
      <c r="KY33" s="170"/>
      <c r="KZ33" s="170"/>
      <c r="LA33" s="170"/>
      <c r="LB33" s="170"/>
      <c r="LC33" s="170"/>
      <c r="LD33" s="170"/>
      <c r="LE33" s="170"/>
      <c r="LF33" s="170"/>
      <c r="LG33" s="170"/>
      <c r="LH33" s="170"/>
      <c r="LI33" s="170"/>
      <c r="LJ33" s="170"/>
      <c r="LK33" s="170"/>
      <c r="LL33" s="170"/>
      <c r="LM33" s="170"/>
      <c r="LN33" s="170"/>
      <c r="LO33" s="170"/>
      <c r="LP33" s="170"/>
      <c r="LQ33" s="170"/>
      <c r="LR33" s="170"/>
      <c r="LS33" s="170"/>
      <c r="LT33" s="170"/>
      <c r="LU33" s="170"/>
      <c r="LV33" s="170"/>
      <c r="LW33" s="170"/>
      <c r="LX33" s="170"/>
      <c r="LY33" s="170"/>
      <c r="LZ33" s="170"/>
      <c r="MA33" s="170"/>
      <c r="MB33" s="170"/>
      <c r="MC33" s="170"/>
      <c r="MD33" s="170"/>
      <c r="ME33" s="170"/>
      <c r="MF33" s="170"/>
      <c r="MG33" s="170"/>
      <c r="MH33" s="170"/>
      <c r="MI33" s="170"/>
      <c r="MJ33" s="170"/>
      <c r="MK33" s="170"/>
      <c r="ML33" s="170"/>
      <c r="MM33" s="170"/>
      <c r="MN33" s="170"/>
      <c r="MO33" s="170"/>
      <c r="MP33" s="170"/>
      <c r="MQ33" s="170"/>
      <c r="MR33" s="170"/>
      <c r="MS33" s="170"/>
      <c r="MT33" s="170"/>
      <c r="MU33" s="170"/>
      <c r="MV33" s="170"/>
      <c r="MW33" s="170"/>
      <c r="MX33" s="170"/>
      <c r="MY33" s="170"/>
      <c r="MZ33" s="170"/>
      <c r="NA33" s="170"/>
      <c r="NB33" s="170"/>
      <c r="NC33" s="170"/>
      <c r="ND33" s="170"/>
      <c r="NE33" s="170"/>
      <c r="NF33" s="170"/>
      <c r="NG33" s="170"/>
      <c r="NH33" s="170"/>
      <c r="NI33" s="170"/>
      <c r="NJ33" s="170"/>
      <c r="NK33" s="170"/>
      <c r="NL33" s="170"/>
      <c r="NM33" s="170"/>
      <c r="NN33" s="170"/>
      <c r="NO33" s="170"/>
      <c r="NP33" s="170"/>
      <c r="NQ33" s="170"/>
      <c r="NR33" s="170"/>
      <c r="NS33" s="170"/>
      <c r="NT33" s="170"/>
      <c r="NU33" s="170"/>
      <c r="NV33" s="170"/>
      <c r="NW33" s="170"/>
      <c r="NX33" s="170"/>
      <c r="NY33" s="170"/>
      <c r="NZ33" s="170"/>
      <c r="OA33" s="170"/>
      <c r="OB33" s="170"/>
      <c r="OC33" s="170"/>
      <c r="OD33" s="170"/>
      <c r="OE33" s="170"/>
      <c r="OF33" s="170"/>
      <c r="OG33" s="170"/>
      <c r="OH33" s="170"/>
      <c r="OI33" s="170"/>
      <c r="OJ33" s="170"/>
      <c r="OK33" s="170"/>
      <c r="OL33" s="170"/>
      <c r="OM33" s="170"/>
      <c r="ON33" s="170"/>
      <c r="OO33" s="170"/>
      <c r="OP33" s="170"/>
      <c r="OQ33" s="170"/>
      <c r="OR33" s="170"/>
      <c r="OS33" s="170"/>
      <c r="OT33" s="170"/>
      <c r="OU33" s="170"/>
      <c r="OV33" s="170"/>
      <c r="OW33" s="170"/>
      <c r="OX33" s="170"/>
      <c r="OY33" s="170"/>
      <c r="OZ33" s="170"/>
      <c r="PA33" s="170"/>
      <c r="PB33" s="170"/>
      <c r="PC33" s="170"/>
      <c r="PD33" s="170"/>
      <c r="PE33" s="170"/>
      <c r="PF33" s="170"/>
      <c r="PG33" s="170"/>
      <c r="PH33" s="170"/>
      <c r="PI33" s="170"/>
      <c r="PJ33" s="170"/>
      <c r="PK33" s="170"/>
      <c r="PL33" s="170"/>
      <c r="PM33" s="170"/>
      <c r="PN33" s="170"/>
      <c r="PO33" s="170"/>
      <c r="PP33" s="170"/>
      <c r="PQ33" s="170"/>
      <c r="PR33" s="170"/>
      <c r="PS33" s="170"/>
      <c r="PT33" s="170"/>
      <c r="PU33" s="170"/>
      <c r="PV33" s="170"/>
      <c r="PW33" s="170"/>
      <c r="PX33" s="170"/>
      <c r="PY33" s="170"/>
      <c r="PZ33" s="170"/>
      <c r="QA33" s="170"/>
      <c r="QB33" s="170"/>
      <c r="QC33" s="170"/>
      <c r="QD33" s="170"/>
      <c r="QE33" s="170"/>
      <c r="QF33" s="170"/>
      <c r="QG33" s="170"/>
      <c r="QH33" s="170"/>
      <c r="QI33" s="170"/>
      <c r="QJ33" s="170"/>
      <c r="QK33" s="170"/>
      <c r="QL33" s="170"/>
      <c r="QM33" s="170"/>
      <c r="QN33" s="170"/>
      <c r="QO33" s="170"/>
      <c r="QP33" s="170"/>
      <c r="QQ33" s="170"/>
      <c r="QR33" s="170"/>
      <c r="QS33" s="170"/>
      <c r="QT33" s="170"/>
      <c r="QU33" s="170"/>
      <c r="QV33" s="170"/>
      <c r="QW33" s="170"/>
      <c r="QX33" s="170"/>
      <c r="QY33" s="170"/>
      <c r="QZ33" s="170"/>
      <c r="RA33" s="170"/>
      <c r="RB33" s="170"/>
      <c r="RC33" s="170"/>
      <c r="RD33" s="170"/>
      <c r="RE33" s="170"/>
      <c r="RF33" s="170"/>
      <c r="RG33" s="170"/>
      <c r="RH33" s="170"/>
      <c r="RI33" s="170"/>
      <c r="RJ33" s="170"/>
      <c r="RK33" s="170"/>
      <c r="RL33" s="170"/>
      <c r="RM33" s="170"/>
      <c r="RN33" s="170"/>
      <c r="RO33" s="170"/>
      <c r="RP33" s="170"/>
      <c r="RQ33" s="170"/>
      <c r="RR33" s="170"/>
      <c r="RS33" s="170"/>
      <c r="RT33" s="170"/>
      <c r="RU33" s="170"/>
      <c r="RV33" s="170"/>
      <c r="RW33" s="170"/>
      <c r="RX33" s="170"/>
      <c r="RY33" s="170"/>
      <c r="RZ33" s="170"/>
      <c r="SA33" s="170"/>
      <c r="SB33" s="170"/>
      <c r="SC33" s="170"/>
      <c r="SD33" s="170"/>
      <c r="SE33" s="170"/>
      <c r="SF33" s="170"/>
      <c r="SG33" s="170"/>
      <c r="SH33" s="170"/>
      <c r="SI33" s="170"/>
      <c r="SJ33" s="170"/>
      <c r="SK33" s="170"/>
      <c r="SL33" s="170"/>
      <c r="SM33" s="170"/>
      <c r="SN33" s="170"/>
      <c r="SO33" s="170"/>
      <c r="SP33" s="170"/>
      <c r="SQ33" s="170"/>
      <c r="SR33" s="170"/>
      <c r="SS33" s="170"/>
      <c r="ST33" s="170"/>
      <c r="SU33" s="170"/>
      <c r="SV33" s="170"/>
      <c r="SW33" s="170"/>
      <c r="SX33" s="170"/>
      <c r="SY33" s="170"/>
      <c r="SZ33" s="170"/>
      <c r="TA33" s="170"/>
      <c r="TB33" s="170"/>
      <c r="TC33" s="170"/>
      <c r="TD33" s="170"/>
      <c r="TE33" s="170"/>
      <c r="TF33" s="170"/>
      <c r="TG33" s="170"/>
      <c r="TH33" s="170"/>
      <c r="TI33" s="170"/>
      <c r="TJ33" s="170"/>
      <c r="TK33" s="170"/>
      <c r="TL33" s="170"/>
      <c r="TM33" s="170"/>
      <c r="TN33" s="170"/>
      <c r="TO33" s="170"/>
      <c r="TP33" s="170"/>
      <c r="TQ33" s="170"/>
      <c r="TR33" s="170"/>
      <c r="TS33" s="170"/>
      <c r="TT33" s="170"/>
      <c r="TU33" s="170"/>
      <c r="TV33" s="170"/>
      <c r="TW33" s="170"/>
      <c r="TX33" s="170"/>
      <c r="TY33" s="170"/>
      <c r="TZ33" s="170"/>
      <c r="UA33" s="170"/>
      <c r="UB33" s="170"/>
      <c r="UC33" s="170"/>
      <c r="UD33" s="170"/>
      <c r="UE33" s="170"/>
      <c r="UF33" s="170"/>
      <c r="UG33" s="170"/>
      <c r="UH33" s="170"/>
      <c r="UI33" s="170"/>
      <c r="UJ33" s="170"/>
      <c r="UK33" s="170"/>
      <c r="UL33" s="170"/>
      <c r="UM33" s="170"/>
      <c r="UN33" s="170"/>
      <c r="UO33" s="170"/>
      <c r="UP33" s="170"/>
      <c r="UQ33" s="170"/>
      <c r="UR33" s="170"/>
      <c r="US33" s="170"/>
      <c r="UT33" s="170"/>
      <c r="UU33" s="170"/>
      <c r="UV33" s="170"/>
      <c r="UW33" s="170"/>
      <c r="UX33" s="170"/>
      <c r="UY33" s="170"/>
      <c r="UZ33" s="170"/>
      <c r="VA33" s="170"/>
      <c r="VB33" s="170"/>
      <c r="VC33" s="170"/>
      <c r="VD33" s="170"/>
      <c r="VE33" s="170"/>
      <c r="VF33" s="170"/>
      <c r="VG33" s="170"/>
      <c r="VH33" s="170"/>
      <c r="VI33" s="170"/>
      <c r="VJ33" s="170"/>
      <c r="VK33" s="170"/>
      <c r="VL33" s="170"/>
      <c r="VM33" s="170"/>
      <c r="VN33" s="170"/>
      <c r="VO33" s="170"/>
      <c r="VP33" s="170"/>
      <c r="VQ33" s="170"/>
      <c r="VR33" s="170"/>
      <c r="VS33" s="170"/>
      <c r="VT33" s="170"/>
      <c r="VU33" s="170"/>
      <c r="VV33" s="170"/>
      <c r="VW33" s="170"/>
      <c r="VX33" s="170"/>
      <c r="VY33" s="170"/>
      <c r="VZ33" s="170"/>
      <c r="WA33" s="170"/>
      <c r="WB33" s="170"/>
      <c r="WC33" s="170"/>
      <c r="WD33" s="170"/>
      <c r="WE33" s="170"/>
      <c r="WF33" s="170"/>
      <c r="WG33" s="170"/>
      <c r="WH33" s="170"/>
      <c r="WI33" s="170"/>
      <c r="WJ33" s="170"/>
      <c r="WK33" s="170"/>
      <c r="WL33" s="170"/>
      <c r="WM33" s="170"/>
      <c r="WN33" s="170"/>
      <c r="WO33" s="170"/>
      <c r="WP33" s="170"/>
      <c r="WQ33" s="170"/>
      <c r="WR33" s="170"/>
      <c r="WS33" s="170"/>
      <c r="WT33" s="170"/>
      <c r="WU33" s="170"/>
      <c r="WV33" s="170"/>
      <c r="WW33" s="170"/>
      <c r="WX33" s="170"/>
      <c r="WY33" s="170"/>
      <c r="WZ33" s="170"/>
      <c r="XA33" s="170"/>
      <c r="XB33" s="170"/>
      <c r="XC33" s="170"/>
      <c r="XD33" s="170"/>
      <c r="XE33" s="170"/>
      <c r="XF33" s="170"/>
      <c r="XG33" s="170"/>
      <c r="XH33" s="170"/>
      <c r="XI33" s="170"/>
      <c r="XJ33" s="170"/>
      <c r="XK33" s="170"/>
      <c r="XL33" s="170"/>
      <c r="XM33" s="170"/>
      <c r="XN33" s="170"/>
      <c r="XO33" s="170"/>
      <c r="XP33" s="170"/>
      <c r="XQ33" s="170"/>
      <c r="XR33" s="170"/>
      <c r="XS33" s="170"/>
      <c r="XT33" s="170"/>
      <c r="XU33" s="170"/>
      <c r="XV33" s="170"/>
      <c r="XW33" s="170"/>
      <c r="XX33" s="170"/>
      <c r="XY33" s="170"/>
      <c r="XZ33" s="170"/>
      <c r="YA33" s="170"/>
      <c r="YB33" s="170"/>
      <c r="YC33" s="170"/>
      <c r="YD33" s="170"/>
      <c r="YE33" s="170"/>
      <c r="YF33" s="170"/>
      <c r="YG33" s="170"/>
      <c r="YH33" s="170"/>
      <c r="YI33" s="170"/>
      <c r="YJ33" s="170"/>
      <c r="YK33" s="170"/>
      <c r="YL33" s="170"/>
      <c r="YM33" s="170"/>
      <c r="YN33" s="170"/>
      <c r="YO33" s="170"/>
      <c r="YP33" s="170"/>
      <c r="YQ33" s="170"/>
      <c r="YR33" s="170"/>
      <c r="YS33" s="170"/>
      <c r="YT33" s="170"/>
      <c r="YU33" s="170"/>
      <c r="YV33" s="170"/>
      <c r="YW33" s="170"/>
      <c r="YX33" s="170"/>
      <c r="YY33" s="170"/>
      <c r="YZ33" s="170"/>
      <c r="ZA33" s="170"/>
      <c r="ZB33" s="170"/>
      <c r="ZC33" s="170"/>
      <c r="ZD33" s="170"/>
      <c r="ZE33" s="170"/>
      <c r="ZF33" s="170"/>
      <c r="ZG33" s="170"/>
      <c r="ZH33" s="170"/>
      <c r="ZI33" s="170"/>
      <c r="ZJ33" s="170"/>
      <c r="ZK33" s="170"/>
      <c r="ZL33" s="170"/>
      <c r="ZM33" s="170"/>
      <c r="ZN33" s="170"/>
      <c r="ZO33" s="170"/>
      <c r="ZP33" s="170"/>
      <c r="ZQ33" s="170"/>
      <c r="ZR33" s="170"/>
      <c r="ZS33" s="170"/>
      <c r="ZT33" s="170"/>
      <c r="ZU33" s="170"/>
      <c r="ZV33" s="170"/>
      <c r="ZW33" s="170"/>
      <c r="ZX33" s="170"/>
      <c r="ZY33" s="170"/>
      <c r="ZZ33" s="170"/>
      <c r="AAA33" s="170"/>
      <c r="AAB33" s="170"/>
      <c r="AAC33" s="170"/>
      <c r="AAD33" s="170"/>
      <c r="AAE33" s="170"/>
      <c r="AAF33" s="170"/>
      <c r="AAG33" s="170"/>
      <c r="AAH33" s="170"/>
      <c r="AAI33" s="170"/>
      <c r="AAJ33" s="170"/>
      <c r="AAK33" s="170"/>
      <c r="AAL33" s="170"/>
      <c r="AAM33" s="170"/>
      <c r="AAN33" s="170"/>
      <c r="AAO33" s="170"/>
      <c r="AAP33" s="170"/>
      <c r="AAQ33" s="170"/>
      <c r="AAR33" s="170"/>
      <c r="AAS33" s="170"/>
      <c r="AAT33" s="170"/>
      <c r="AAU33" s="170"/>
      <c r="AAV33" s="170"/>
      <c r="AAW33" s="170"/>
      <c r="AAX33" s="170"/>
      <c r="AAY33" s="170"/>
      <c r="AAZ33" s="170"/>
      <c r="ABA33" s="170"/>
      <c r="ABB33" s="170"/>
      <c r="ABC33" s="170"/>
      <c r="ABD33" s="170"/>
      <c r="ABE33" s="170"/>
      <c r="ABF33" s="170"/>
      <c r="ABG33" s="170"/>
      <c r="ABH33" s="170"/>
      <c r="ABI33" s="170"/>
      <c r="ABJ33" s="170"/>
      <c r="ABK33" s="170"/>
      <c r="ABL33" s="170"/>
      <c r="ABM33" s="170"/>
      <c r="ABN33" s="170"/>
      <c r="ABO33" s="170"/>
      <c r="ABP33" s="170"/>
      <c r="ABQ33" s="170"/>
      <c r="ABR33" s="170"/>
      <c r="ABS33" s="170"/>
      <c r="ABT33" s="170"/>
      <c r="ABU33" s="170"/>
      <c r="ABV33" s="170"/>
      <c r="ABW33" s="170"/>
      <c r="ABX33" s="170"/>
      <c r="ABY33" s="170"/>
      <c r="ABZ33" s="170"/>
      <c r="ACA33" s="170"/>
      <c r="ACB33" s="170"/>
      <c r="ACC33" s="170"/>
      <c r="ACD33" s="170"/>
      <c r="ACE33" s="170"/>
      <c r="ACF33" s="170"/>
      <c r="ACG33" s="170"/>
      <c r="ACH33" s="170"/>
      <c r="ACI33" s="170"/>
      <c r="ACJ33" s="170"/>
      <c r="ACK33" s="170"/>
      <c r="ACL33" s="170"/>
      <c r="ACM33" s="170"/>
      <c r="ACN33" s="170"/>
      <c r="ACO33" s="170"/>
      <c r="ACP33" s="170"/>
      <c r="ACQ33" s="170"/>
      <c r="ACR33" s="170"/>
      <c r="ACS33" s="170"/>
      <c r="ACT33" s="170"/>
      <c r="ACU33" s="170"/>
      <c r="ACV33" s="170"/>
      <c r="ACW33" s="170"/>
      <c r="ACX33" s="170"/>
      <c r="ACY33" s="170"/>
      <c r="ACZ33" s="170"/>
      <c r="ADA33" s="170"/>
      <c r="ADB33" s="170"/>
      <c r="ADC33" s="170"/>
      <c r="ADD33" s="170"/>
      <c r="ADE33" s="170"/>
      <c r="ADF33" s="170"/>
      <c r="ADG33" s="170"/>
      <c r="ADH33" s="170"/>
      <c r="ADI33" s="170"/>
      <c r="ADJ33" s="170"/>
      <c r="ADK33" s="170"/>
      <c r="ADL33" s="170"/>
      <c r="ADM33" s="170"/>
      <c r="ADN33" s="170"/>
      <c r="ADO33" s="170"/>
      <c r="ADP33" s="170"/>
      <c r="ADQ33" s="170"/>
      <c r="ADR33" s="170"/>
      <c r="ADS33" s="170"/>
      <c r="ADT33" s="170"/>
      <c r="ADU33" s="170"/>
      <c r="ADV33" s="170"/>
      <c r="ADW33" s="170"/>
      <c r="ADX33" s="170"/>
      <c r="ADY33" s="170"/>
      <c r="ADZ33" s="170"/>
      <c r="AEA33" s="170"/>
      <c r="AEB33" s="170"/>
      <c r="AEC33" s="170"/>
      <c r="AED33" s="170"/>
      <c r="AEE33" s="170"/>
      <c r="AEF33" s="170"/>
      <c r="AEG33" s="170"/>
      <c r="AEH33" s="170"/>
      <c r="AEI33" s="170"/>
      <c r="AEJ33" s="170"/>
      <c r="AEK33" s="170"/>
      <c r="AEL33" s="170"/>
      <c r="AEM33" s="170"/>
      <c r="AEN33" s="170"/>
      <c r="AEO33" s="170"/>
      <c r="AEP33" s="170"/>
      <c r="AEQ33" s="170"/>
      <c r="AER33" s="170"/>
      <c r="AES33" s="170"/>
      <c r="AET33" s="170"/>
      <c r="AEU33" s="170"/>
      <c r="AEV33" s="170"/>
      <c r="AEW33" s="170"/>
      <c r="AEX33" s="170"/>
      <c r="AEY33" s="170"/>
      <c r="AEZ33" s="170"/>
      <c r="AFA33" s="170"/>
      <c r="AFB33" s="170"/>
      <c r="AFC33" s="170"/>
      <c r="AFD33" s="170"/>
      <c r="AFE33" s="170"/>
      <c r="AFF33" s="170"/>
      <c r="AFG33" s="170"/>
      <c r="AFH33" s="170"/>
      <c r="AFI33" s="170"/>
      <c r="AFJ33" s="170"/>
      <c r="AFK33" s="170"/>
      <c r="AFL33" s="170"/>
      <c r="AFM33" s="170"/>
      <c r="AFN33" s="170"/>
      <c r="AFO33" s="170"/>
      <c r="AFP33" s="170"/>
      <c r="AFQ33" s="170"/>
      <c r="AFR33" s="170"/>
      <c r="AFS33" s="170"/>
      <c r="AFT33" s="170"/>
      <c r="AFU33" s="170"/>
      <c r="AFV33" s="170"/>
      <c r="AFW33" s="170"/>
      <c r="AFX33" s="170"/>
      <c r="AFY33" s="170"/>
      <c r="AFZ33" s="170"/>
      <c r="AGA33" s="170"/>
      <c r="AGB33" s="170"/>
      <c r="AGC33" s="170"/>
      <c r="AGD33" s="170"/>
      <c r="AGE33" s="170"/>
      <c r="AGF33" s="170"/>
      <c r="AGG33" s="170"/>
      <c r="AGH33" s="170"/>
      <c r="AGI33" s="170"/>
      <c r="AGJ33" s="170"/>
      <c r="AGK33" s="170"/>
      <c r="AGL33" s="170"/>
      <c r="AGM33" s="170"/>
      <c r="AGN33" s="170"/>
      <c r="AGO33" s="170"/>
      <c r="AGP33" s="170"/>
      <c r="AGQ33" s="170"/>
      <c r="AGR33" s="170"/>
      <c r="AGS33" s="170"/>
      <c r="AGT33" s="170"/>
      <c r="AGU33" s="170"/>
      <c r="AGV33" s="170"/>
      <c r="AGW33" s="170"/>
      <c r="AGX33" s="170"/>
      <c r="AGY33" s="170"/>
      <c r="AGZ33" s="170"/>
      <c r="AHA33" s="170"/>
      <c r="AHB33" s="170"/>
      <c r="AHC33" s="170"/>
      <c r="AHD33" s="170"/>
      <c r="AHE33" s="170"/>
      <c r="AHF33" s="170"/>
      <c r="AHG33" s="170"/>
      <c r="AHH33" s="170"/>
      <c r="AHI33" s="170"/>
      <c r="AHJ33" s="170"/>
      <c r="AHK33" s="170"/>
      <c r="AHL33" s="170"/>
      <c r="AHM33" s="170"/>
      <c r="AHN33" s="170"/>
      <c r="AHO33" s="170"/>
      <c r="AHP33" s="170"/>
      <c r="AHQ33" s="170"/>
      <c r="AHR33" s="170"/>
      <c r="AHS33" s="170"/>
      <c r="AHT33" s="170"/>
      <c r="AHU33" s="170"/>
      <c r="AHV33" s="170"/>
      <c r="AHW33" s="170"/>
      <c r="AHX33" s="170"/>
      <c r="AHY33" s="170"/>
      <c r="AHZ33" s="170"/>
      <c r="AIA33" s="170"/>
      <c r="AIB33" s="170"/>
      <c r="AIC33" s="170"/>
      <c r="AID33" s="170"/>
      <c r="AIE33" s="170"/>
      <c r="AIF33" s="170"/>
      <c r="AIG33" s="170"/>
      <c r="AIH33" s="170"/>
      <c r="AII33" s="170"/>
      <c r="AIJ33" s="170"/>
      <c r="AIK33" s="170"/>
      <c r="AIL33" s="170"/>
      <c r="AIM33" s="170"/>
      <c r="AIN33" s="170"/>
      <c r="AIO33" s="170"/>
      <c r="AIP33" s="170"/>
      <c r="AIQ33" s="170"/>
      <c r="AIR33" s="170"/>
      <c r="AIS33" s="170"/>
      <c r="AIT33" s="170"/>
      <c r="AIU33" s="170"/>
      <c r="AIV33" s="170"/>
      <c r="AIW33" s="170"/>
      <c r="AIX33" s="170"/>
      <c r="AIY33" s="170"/>
      <c r="AIZ33" s="170"/>
      <c r="AJA33" s="170"/>
      <c r="AJB33" s="170"/>
      <c r="AJC33" s="170"/>
      <c r="AJD33" s="170"/>
      <c r="AJE33" s="170"/>
      <c r="AJF33" s="170"/>
      <c r="AJG33" s="170"/>
      <c r="AJH33" s="170"/>
      <c r="AJI33" s="170"/>
      <c r="AJJ33" s="170"/>
      <c r="AJK33" s="170"/>
      <c r="AJL33" s="170"/>
      <c r="AJM33" s="170"/>
      <c r="AJN33" s="170"/>
      <c r="AJO33" s="170"/>
      <c r="AJP33" s="170"/>
      <c r="AJQ33" s="170"/>
      <c r="AJR33" s="170"/>
      <c r="AJS33" s="170"/>
      <c r="AJT33" s="170"/>
      <c r="AJU33" s="170"/>
      <c r="AJV33" s="170"/>
      <c r="AJW33" s="170"/>
      <c r="AJX33" s="170"/>
      <c r="AJY33" s="170"/>
      <c r="AJZ33" s="170"/>
      <c r="AKA33" s="170"/>
      <c r="AKB33" s="170"/>
      <c r="AKC33" s="170"/>
      <c r="AKD33" s="170"/>
      <c r="AKE33" s="170"/>
      <c r="AKF33" s="170"/>
      <c r="AKG33" s="170"/>
      <c r="AKH33" s="170"/>
      <c r="AKI33" s="170"/>
      <c r="AKJ33" s="170"/>
      <c r="AKK33" s="170"/>
      <c r="AKL33" s="170"/>
      <c r="AKM33" s="170"/>
      <c r="AKN33" s="170"/>
      <c r="AKO33" s="170"/>
      <c r="AKP33" s="170"/>
      <c r="AKQ33" s="170"/>
      <c r="AKR33" s="170"/>
      <c r="AKS33" s="170"/>
      <c r="AKT33" s="170"/>
      <c r="AKU33" s="170"/>
      <c r="AKV33" s="170"/>
      <c r="AKW33" s="170"/>
      <c r="AKX33" s="170"/>
      <c r="AKY33" s="170"/>
      <c r="AKZ33" s="170"/>
      <c r="ALA33" s="170"/>
      <c r="ALB33" s="170"/>
      <c r="ALC33" s="170"/>
      <c r="ALD33" s="170"/>
      <c r="ALE33" s="170"/>
      <c r="ALF33" s="170"/>
      <c r="ALG33" s="170"/>
      <c r="ALH33" s="170"/>
      <c r="ALI33" s="170"/>
      <c r="ALJ33" s="170"/>
      <c r="ALK33" s="170"/>
      <c r="ALL33" s="170"/>
      <c r="ALM33" s="170"/>
      <c r="ALN33" s="170"/>
      <c r="ALO33" s="170"/>
      <c r="ALP33" s="170"/>
      <c r="ALQ33" s="170"/>
      <c r="ALR33" s="170"/>
      <c r="ALS33" s="170"/>
      <c r="ALT33" s="170"/>
      <c r="ALU33" s="170"/>
      <c r="ALV33" s="170"/>
      <c r="ALW33" s="170"/>
      <c r="ALX33" s="170"/>
      <c r="ALY33" s="170"/>
      <c r="ALZ33" s="170"/>
      <c r="AMA33" s="170"/>
      <c r="AMB33" s="170"/>
      <c r="AMC33" s="170"/>
      <c r="AMD33" s="170"/>
      <c r="AME33" s="170"/>
      <c r="AMF33" s="170"/>
      <c r="AMG33" s="170"/>
      <c r="AMH33" s="170"/>
      <c r="AMI33" s="170"/>
      <c r="AMJ33" s="170"/>
      <c r="AMK33" s="170"/>
      <c r="AML33" s="170"/>
      <c r="AMM33" s="170"/>
      <c r="AMN33" s="170"/>
      <c r="AMO33" s="170"/>
      <c r="AMP33" s="170"/>
      <c r="AMQ33" s="170"/>
      <c r="AMR33" s="170"/>
      <c r="AMS33" s="170"/>
      <c r="AMT33" s="170"/>
      <c r="AMU33" s="170"/>
      <c r="AMV33" s="170"/>
      <c r="AMW33" s="170"/>
      <c r="AMX33" s="170"/>
      <c r="AMY33" s="170"/>
      <c r="AMZ33" s="170"/>
      <c r="ANA33" s="170"/>
      <c r="ANB33" s="170"/>
      <c r="ANC33" s="170"/>
      <c r="AND33" s="170"/>
      <c r="ANE33" s="170"/>
      <c r="ANF33" s="170"/>
      <c r="ANG33" s="170"/>
      <c r="ANH33" s="170"/>
      <c r="ANI33" s="170"/>
      <c r="ANJ33" s="170"/>
      <c r="ANK33" s="170"/>
      <c r="ANL33" s="170"/>
      <c r="ANM33" s="170"/>
      <c r="ANN33" s="170"/>
      <c r="ANO33" s="170"/>
      <c r="ANP33" s="170"/>
      <c r="ANQ33" s="170"/>
      <c r="ANR33" s="170"/>
      <c r="ANS33" s="170"/>
      <c r="ANT33" s="170"/>
      <c r="ANU33" s="170"/>
      <c r="ANV33" s="170"/>
      <c r="ANW33" s="170"/>
      <c r="ANX33" s="170"/>
      <c r="ANY33" s="170"/>
      <c r="ANZ33" s="170"/>
      <c r="AOA33" s="170"/>
      <c r="AOB33" s="170"/>
      <c r="AOC33" s="170"/>
      <c r="AOD33" s="170"/>
      <c r="AOE33" s="170"/>
      <c r="AOF33" s="170"/>
      <c r="AOG33" s="170"/>
      <c r="AOH33" s="170"/>
      <c r="AOI33" s="170"/>
      <c r="AOJ33" s="170"/>
      <c r="AOK33" s="170"/>
      <c r="AOL33" s="170"/>
      <c r="AOM33" s="170"/>
      <c r="AON33" s="170"/>
      <c r="AOO33" s="170"/>
      <c r="AOP33" s="170"/>
      <c r="AOQ33" s="170"/>
      <c r="AOR33" s="170"/>
      <c r="AOS33" s="170"/>
      <c r="AOT33" s="170"/>
      <c r="AOU33" s="170"/>
      <c r="AOV33" s="170"/>
      <c r="AOW33" s="170"/>
      <c r="AOX33" s="170"/>
      <c r="AOY33" s="170"/>
      <c r="AOZ33" s="170"/>
      <c r="APA33" s="170"/>
      <c r="APB33" s="170"/>
      <c r="APC33" s="170"/>
      <c r="APD33" s="170"/>
      <c r="APE33" s="170"/>
      <c r="APF33" s="170"/>
      <c r="APG33" s="170"/>
      <c r="APH33" s="170"/>
      <c r="API33" s="170"/>
      <c r="APJ33" s="170"/>
      <c r="APK33" s="170"/>
      <c r="APL33" s="170"/>
      <c r="APM33" s="170"/>
      <c r="APN33" s="170"/>
      <c r="APO33" s="170"/>
      <c r="APP33" s="170"/>
      <c r="APQ33" s="170"/>
      <c r="APR33" s="170"/>
      <c r="APS33" s="170"/>
      <c r="APT33" s="170"/>
      <c r="APU33" s="170"/>
      <c r="APV33" s="170"/>
      <c r="APW33" s="170"/>
      <c r="APX33" s="170"/>
      <c r="APY33" s="170"/>
      <c r="APZ33" s="170"/>
      <c r="AQA33" s="170"/>
      <c r="AQB33" s="170"/>
      <c r="AQC33" s="170"/>
      <c r="AQD33" s="170"/>
      <c r="AQE33" s="170"/>
      <c r="AQF33" s="170"/>
      <c r="AQG33" s="170"/>
      <c r="AQH33" s="170"/>
      <c r="AQI33" s="170"/>
      <c r="AQJ33" s="170"/>
      <c r="AQK33" s="170"/>
      <c r="AQL33" s="170"/>
      <c r="AQM33" s="170"/>
      <c r="AQN33" s="170"/>
      <c r="AQO33" s="170"/>
      <c r="AQP33" s="170"/>
      <c r="AQQ33" s="170"/>
      <c r="AQR33" s="170"/>
      <c r="AQS33" s="170"/>
      <c r="AQT33" s="170"/>
      <c r="AQU33" s="170"/>
      <c r="AQV33" s="170"/>
      <c r="AQW33" s="170"/>
      <c r="AQX33" s="170"/>
      <c r="AQY33" s="170"/>
      <c r="AQZ33" s="170"/>
      <c r="ARA33" s="170"/>
      <c r="ARB33" s="170"/>
      <c r="ARC33" s="170"/>
      <c r="ARD33" s="170"/>
      <c r="ARE33" s="170"/>
      <c r="ARF33" s="170"/>
      <c r="ARG33" s="170"/>
      <c r="ARH33" s="170"/>
      <c r="ARI33" s="170"/>
      <c r="ARJ33" s="170"/>
      <c r="ARK33" s="170"/>
      <c r="ARL33" s="170"/>
      <c r="ARM33" s="170"/>
      <c r="ARN33" s="170"/>
      <c r="ARO33" s="170"/>
      <c r="ARP33" s="170"/>
      <c r="ARQ33" s="170"/>
      <c r="ARR33" s="170"/>
      <c r="ARS33" s="170"/>
      <c r="ART33" s="170"/>
      <c r="ARU33" s="170"/>
      <c r="ARV33" s="170"/>
      <c r="ARW33" s="170"/>
      <c r="ARX33" s="170"/>
      <c r="ARY33" s="170"/>
      <c r="ARZ33" s="170"/>
      <c r="ASA33" s="170"/>
      <c r="ASB33" s="170"/>
      <c r="ASC33" s="170"/>
      <c r="ASD33" s="170"/>
      <c r="ASE33" s="170"/>
      <c r="ASF33" s="170"/>
      <c r="ASG33" s="170"/>
      <c r="ASH33" s="170"/>
      <c r="ASI33" s="170"/>
      <c r="ASJ33" s="170"/>
      <c r="ASK33" s="170"/>
      <c r="ASL33" s="170"/>
      <c r="ASM33" s="170"/>
      <c r="ASN33" s="170"/>
      <c r="ASO33" s="170"/>
      <c r="ASP33" s="170"/>
      <c r="ASQ33" s="170"/>
      <c r="ASR33" s="170"/>
      <c r="ASS33" s="170"/>
      <c r="AST33" s="170"/>
      <c r="ASU33" s="170"/>
      <c r="ASV33" s="170"/>
      <c r="ASW33" s="170"/>
      <c r="ASX33" s="170"/>
      <c r="ASY33" s="170"/>
      <c r="ASZ33" s="170"/>
    </row>
    <row r="34" spans="1:1196" s="145" customFormat="1">
      <c r="A34" s="441" t="s">
        <v>142</v>
      </c>
      <c r="B34" s="434" t="s">
        <v>143</v>
      </c>
      <c r="C34" s="435" t="s">
        <v>15</v>
      </c>
      <c r="D34" s="436" t="s">
        <v>21</v>
      </c>
      <c r="E34" s="440"/>
      <c r="F34" s="427"/>
      <c r="G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c r="BX34" s="170"/>
      <c r="BY34" s="170"/>
      <c r="BZ34" s="170"/>
      <c r="CA34" s="170"/>
      <c r="CB34" s="170"/>
      <c r="CC34" s="170"/>
      <c r="CD34" s="170"/>
      <c r="CE34" s="170"/>
      <c r="CF34" s="170"/>
      <c r="CG34" s="170"/>
      <c r="CH34" s="170"/>
      <c r="CI34" s="170"/>
      <c r="CJ34" s="170"/>
      <c r="CK34" s="170"/>
      <c r="CL34" s="170"/>
      <c r="CM34" s="170"/>
      <c r="CN34" s="170"/>
      <c r="CO34" s="170"/>
      <c r="CP34" s="170"/>
      <c r="CQ34" s="170"/>
      <c r="CR34" s="170"/>
      <c r="CS34" s="170"/>
      <c r="CT34" s="170"/>
      <c r="CU34" s="170"/>
      <c r="CV34" s="170"/>
      <c r="CW34" s="170"/>
      <c r="CX34" s="170"/>
      <c r="CY34" s="170"/>
      <c r="CZ34" s="170"/>
      <c r="DA34" s="170"/>
      <c r="DB34" s="170"/>
      <c r="DC34" s="170"/>
      <c r="DD34" s="170"/>
      <c r="DE34" s="170"/>
      <c r="DF34" s="170"/>
      <c r="DG34" s="170"/>
      <c r="DH34" s="170"/>
      <c r="DI34" s="170"/>
      <c r="DJ34" s="170"/>
      <c r="DK34" s="170"/>
      <c r="DL34" s="170"/>
      <c r="DM34" s="170"/>
      <c r="DN34" s="170"/>
      <c r="DO34" s="170"/>
      <c r="DP34" s="170"/>
      <c r="DQ34" s="170"/>
      <c r="DR34" s="170"/>
      <c r="DS34" s="170"/>
      <c r="DT34" s="170"/>
      <c r="DU34" s="170"/>
      <c r="DV34" s="170"/>
      <c r="DW34" s="170"/>
      <c r="DX34" s="170"/>
      <c r="DY34" s="170"/>
      <c r="DZ34" s="170"/>
      <c r="EA34" s="170"/>
      <c r="EB34" s="170"/>
      <c r="EC34" s="170"/>
      <c r="ED34" s="170"/>
      <c r="EE34" s="170"/>
      <c r="EF34" s="170"/>
      <c r="EG34" s="170"/>
      <c r="EH34" s="170"/>
      <c r="EI34" s="170"/>
      <c r="EJ34" s="170"/>
      <c r="EK34" s="170"/>
      <c r="EL34" s="170"/>
      <c r="EM34" s="170"/>
      <c r="EN34" s="170"/>
      <c r="EO34" s="170"/>
      <c r="EP34" s="170"/>
      <c r="EQ34" s="170"/>
      <c r="ER34" s="170"/>
      <c r="ES34" s="170"/>
      <c r="ET34" s="170"/>
      <c r="EU34" s="170"/>
      <c r="EV34" s="170"/>
      <c r="EW34" s="170"/>
      <c r="EX34" s="170"/>
      <c r="EY34" s="170"/>
      <c r="EZ34" s="170"/>
      <c r="FA34" s="170"/>
      <c r="FB34" s="170"/>
      <c r="FC34" s="170"/>
      <c r="FD34" s="170"/>
      <c r="FE34" s="170"/>
      <c r="FF34" s="170"/>
      <c r="FG34" s="170"/>
      <c r="FH34" s="170"/>
      <c r="FI34" s="170"/>
      <c r="FJ34" s="170"/>
      <c r="FK34" s="170"/>
      <c r="FL34" s="170"/>
      <c r="FM34" s="170"/>
      <c r="FN34" s="170"/>
      <c r="FO34" s="170"/>
      <c r="FP34" s="170"/>
      <c r="FQ34" s="170"/>
      <c r="FR34" s="170"/>
      <c r="FS34" s="170"/>
      <c r="FT34" s="170"/>
      <c r="FU34" s="170"/>
      <c r="FV34" s="170"/>
      <c r="FW34" s="170"/>
      <c r="FX34" s="170"/>
      <c r="FY34" s="170"/>
      <c r="FZ34" s="170"/>
      <c r="GA34" s="170"/>
      <c r="GB34" s="170"/>
      <c r="GC34" s="170"/>
      <c r="GD34" s="170"/>
      <c r="GE34" s="170"/>
      <c r="GF34" s="170"/>
      <c r="GG34" s="170"/>
      <c r="GH34" s="170"/>
      <c r="GI34" s="170"/>
      <c r="GJ34" s="170"/>
      <c r="GK34" s="170"/>
      <c r="GL34" s="170"/>
      <c r="GM34" s="170"/>
      <c r="GN34" s="170"/>
      <c r="GO34" s="170"/>
      <c r="GP34" s="170"/>
      <c r="GQ34" s="170"/>
      <c r="GR34" s="170"/>
      <c r="GS34" s="170"/>
      <c r="GT34" s="170"/>
      <c r="GU34" s="170"/>
      <c r="GV34" s="170"/>
      <c r="GW34" s="170"/>
      <c r="GX34" s="170"/>
      <c r="GY34" s="170"/>
      <c r="GZ34" s="170"/>
      <c r="HA34" s="170"/>
      <c r="HB34" s="170"/>
      <c r="HC34" s="170"/>
      <c r="HD34" s="170"/>
      <c r="HE34" s="170"/>
      <c r="HF34" s="170"/>
      <c r="HG34" s="170"/>
      <c r="HH34" s="170"/>
      <c r="HI34" s="170"/>
      <c r="HJ34" s="170"/>
      <c r="HK34" s="170"/>
      <c r="HL34" s="170"/>
      <c r="HM34" s="170"/>
      <c r="HN34" s="170"/>
      <c r="HO34" s="170"/>
      <c r="HP34" s="170"/>
      <c r="HQ34" s="170"/>
      <c r="HR34" s="170"/>
      <c r="HS34" s="170"/>
      <c r="HT34" s="170"/>
      <c r="HU34" s="170"/>
      <c r="HV34" s="170"/>
      <c r="HW34" s="170"/>
      <c r="HX34" s="170"/>
      <c r="HY34" s="170"/>
      <c r="HZ34" s="170"/>
      <c r="IA34" s="170"/>
      <c r="IB34" s="170"/>
      <c r="IC34" s="170"/>
      <c r="ID34" s="170"/>
      <c r="IE34" s="170"/>
      <c r="IF34" s="170"/>
      <c r="IG34" s="170"/>
      <c r="IH34" s="170"/>
      <c r="II34" s="170"/>
      <c r="IJ34" s="170"/>
      <c r="IK34" s="170"/>
      <c r="IL34" s="170"/>
      <c r="IM34" s="170"/>
      <c r="IN34" s="170"/>
      <c r="IO34" s="170"/>
      <c r="IP34" s="170"/>
      <c r="IQ34" s="170"/>
      <c r="IR34" s="170"/>
      <c r="IS34" s="170"/>
      <c r="IT34" s="170"/>
      <c r="IU34" s="170"/>
      <c r="IV34" s="170"/>
      <c r="IW34" s="170"/>
      <c r="IX34" s="170"/>
      <c r="IY34" s="170"/>
      <c r="IZ34" s="170"/>
      <c r="JA34" s="170"/>
      <c r="JB34" s="170"/>
      <c r="JC34" s="170"/>
      <c r="JD34" s="170"/>
      <c r="JE34" s="170"/>
      <c r="JF34" s="170"/>
      <c r="JG34" s="170"/>
      <c r="JH34" s="170"/>
      <c r="JI34" s="170"/>
      <c r="JJ34" s="170"/>
      <c r="JK34" s="170"/>
      <c r="JL34" s="170"/>
      <c r="JM34" s="170"/>
      <c r="JN34" s="170"/>
      <c r="JO34" s="170"/>
      <c r="JP34" s="170"/>
      <c r="JQ34" s="170"/>
      <c r="JR34" s="170"/>
      <c r="JS34" s="170"/>
      <c r="JT34" s="170"/>
      <c r="JU34" s="170"/>
      <c r="JV34" s="170"/>
      <c r="JW34" s="170"/>
      <c r="JX34" s="170"/>
      <c r="JY34" s="170"/>
      <c r="JZ34" s="170"/>
      <c r="KA34" s="170"/>
      <c r="KB34" s="170"/>
      <c r="KC34" s="170"/>
      <c r="KD34" s="170"/>
      <c r="KE34" s="170"/>
      <c r="KF34" s="170"/>
      <c r="KG34" s="170"/>
      <c r="KH34" s="170"/>
      <c r="KI34" s="170"/>
      <c r="KJ34" s="170"/>
      <c r="KK34" s="170"/>
      <c r="KL34" s="170"/>
      <c r="KM34" s="170"/>
      <c r="KN34" s="170"/>
      <c r="KO34" s="170"/>
      <c r="KP34" s="170"/>
      <c r="KQ34" s="170"/>
      <c r="KR34" s="170"/>
      <c r="KS34" s="170"/>
      <c r="KT34" s="170"/>
      <c r="KU34" s="170"/>
      <c r="KV34" s="170"/>
      <c r="KW34" s="170"/>
      <c r="KX34" s="170"/>
      <c r="KY34" s="170"/>
      <c r="KZ34" s="170"/>
      <c r="LA34" s="170"/>
      <c r="LB34" s="170"/>
      <c r="LC34" s="170"/>
      <c r="LD34" s="170"/>
      <c r="LE34" s="170"/>
      <c r="LF34" s="170"/>
      <c r="LG34" s="170"/>
      <c r="LH34" s="170"/>
      <c r="LI34" s="170"/>
      <c r="LJ34" s="170"/>
      <c r="LK34" s="170"/>
      <c r="LL34" s="170"/>
      <c r="LM34" s="170"/>
      <c r="LN34" s="170"/>
      <c r="LO34" s="170"/>
      <c r="LP34" s="170"/>
      <c r="LQ34" s="170"/>
      <c r="LR34" s="170"/>
      <c r="LS34" s="170"/>
      <c r="LT34" s="170"/>
      <c r="LU34" s="170"/>
      <c r="LV34" s="170"/>
      <c r="LW34" s="170"/>
      <c r="LX34" s="170"/>
      <c r="LY34" s="170"/>
      <c r="LZ34" s="170"/>
      <c r="MA34" s="170"/>
      <c r="MB34" s="170"/>
      <c r="MC34" s="170"/>
      <c r="MD34" s="170"/>
      <c r="ME34" s="170"/>
      <c r="MF34" s="170"/>
      <c r="MG34" s="170"/>
      <c r="MH34" s="170"/>
      <c r="MI34" s="170"/>
      <c r="MJ34" s="170"/>
      <c r="MK34" s="170"/>
      <c r="ML34" s="170"/>
      <c r="MM34" s="170"/>
      <c r="MN34" s="170"/>
      <c r="MO34" s="170"/>
      <c r="MP34" s="170"/>
      <c r="MQ34" s="170"/>
      <c r="MR34" s="170"/>
      <c r="MS34" s="170"/>
      <c r="MT34" s="170"/>
      <c r="MU34" s="170"/>
      <c r="MV34" s="170"/>
      <c r="MW34" s="170"/>
      <c r="MX34" s="170"/>
      <c r="MY34" s="170"/>
      <c r="MZ34" s="170"/>
      <c r="NA34" s="170"/>
      <c r="NB34" s="170"/>
      <c r="NC34" s="170"/>
      <c r="ND34" s="170"/>
      <c r="NE34" s="170"/>
      <c r="NF34" s="170"/>
      <c r="NG34" s="170"/>
      <c r="NH34" s="170"/>
      <c r="NI34" s="170"/>
      <c r="NJ34" s="170"/>
      <c r="NK34" s="170"/>
      <c r="NL34" s="170"/>
      <c r="NM34" s="170"/>
      <c r="NN34" s="170"/>
      <c r="NO34" s="170"/>
      <c r="NP34" s="170"/>
      <c r="NQ34" s="170"/>
      <c r="NR34" s="170"/>
      <c r="NS34" s="170"/>
      <c r="NT34" s="170"/>
      <c r="NU34" s="170"/>
      <c r="NV34" s="170"/>
      <c r="NW34" s="170"/>
      <c r="NX34" s="170"/>
      <c r="NY34" s="170"/>
      <c r="NZ34" s="170"/>
      <c r="OA34" s="170"/>
      <c r="OB34" s="170"/>
      <c r="OC34" s="170"/>
      <c r="OD34" s="170"/>
      <c r="OE34" s="170"/>
      <c r="OF34" s="170"/>
      <c r="OG34" s="170"/>
      <c r="OH34" s="170"/>
      <c r="OI34" s="170"/>
      <c r="OJ34" s="170"/>
      <c r="OK34" s="170"/>
      <c r="OL34" s="170"/>
      <c r="OM34" s="170"/>
      <c r="ON34" s="170"/>
      <c r="OO34" s="170"/>
      <c r="OP34" s="170"/>
      <c r="OQ34" s="170"/>
      <c r="OR34" s="170"/>
      <c r="OS34" s="170"/>
      <c r="OT34" s="170"/>
      <c r="OU34" s="170"/>
      <c r="OV34" s="170"/>
      <c r="OW34" s="170"/>
      <c r="OX34" s="170"/>
      <c r="OY34" s="170"/>
      <c r="OZ34" s="170"/>
      <c r="PA34" s="170"/>
      <c r="PB34" s="170"/>
      <c r="PC34" s="170"/>
      <c r="PD34" s="170"/>
      <c r="PE34" s="170"/>
      <c r="PF34" s="170"/>
      <c r="PG34" s="170"/>
      <c r="PH34" s="170"/>
      <c r="PI34" s="170"/>
      <c r="PJ34" s="170"/>
      <c r="PK34" s="170"/>
      <c r="PL34" s="170"/>
      <c r="PM34" s="170"/>
      <c r="PN34" s="170"/>
      <c r="PO34" s="170"/>
      <c r="PP34" s="170"/>
      <c r="PQ34" s="170"/>
      <c r="PR34" s="170"/>
      <c r="PS34" s="170"/>
      <c r="PT34" s="170"/>
      <c r="PU34" s="170"/>
      <c r="PV34" s="170"/>
      <c r="PW34" s="170"/>
      <c r="PX34" s="170"/>
      <c r="PY34" s="170"/>
      <c r="PZ34" s="170"/>
      <c r="QA34" s="170"/>
      <c r="QB34" s="170"/>
      <c r="QC34" s="170"/>
      <c r="QD34" s="170"/>
      <c r="QE34" s="170"/>
      <c r="QF34" s="170"/>
      <c r="QG34" s="170"/>
      <c r="QH34" s="170"/>
      <c r="QI34" s="170"/>
      <c r="QJ34" s="170"/>
      <c r="QK34" s="170"/>
      <c r="QL34" s="170"/>
      <c r="QM34" s="170"/>
      <c r="QN34" s="170"/>
      <c r="QO34" s="170"/>
      <c r="QP34" s="170"/>
      <c r="QQ34" s="170"/>
      <c r="QR34" s="170"/>
      <c r="QS34" s="170"/>
      <c r="QT34" s="170"/>
      <c r="QU34" s="170"/>
      <c r="QV34" s="170"/>
      <c r="QW34" s="170"/>
      <c r="QX34" s="170"/>
      <c r="QY34" s="170"/>
      <c r="QZ34" s="170"/>
      <c r="RA34" s="170"/>
      <c r="RB34" s="170"/>
      <c r="RC34" s="170"/>
      <c r="RD34" s="170"/>
      <c r="RE34" s="170"/>
      <c r="RF34" s="170"/>
      <c r="RG34" s="170"/>
      <c r="RH34" s="170"/>
      <c r="RI34" s="170"/>
      <c r="RJ34" s="170"/>
      <c r="RK34" s="170"/>
      <c r="RL34" s="170"/>
      <c r="RM34" s="170"/>
      <c r="RN34" s="170"/>
      <c r="RO34" s="170"/>
      <c r="RP34" s="170"/>
      <c r="RQ34" s="170"/>
      <c r="RR34" s="170"/>
      <c r="RS34" s="170"/>
      <c r="RT34" s="170"/>
      <c r="RU34" s="170"/>
      <c r="RV34" s="170"/>
      <c r="RW34" s="170"/>
      <c r="RX34" s="170"/>
      <c r="RY34" s="170"/>
      <c r="RZ34" s="170"/>
      <c r="SA34" s="170"/>
      <c r="SB34" s="170"/>
      <c r="SC34" s="170"/>
      <c r="SD34" s="170"/>
      <c r="SE34" s="170"/>
      <c r="SF34" s="170"/>
      <c r="SG34" s="170"/>
      <c r="SH34" s="170"/>
      <c r="SI34" s="170"/>
      <c r="SJ34" s="170"/>
      <c r="SK34" s="170"/>
      <c r="SL34" s="170"/>
      <c r="SM34" s="170"/>
      <c r="SN34" s="170"/>
      <c r="SO34" s="170"/>
      <c r="SP34" s="170"/>
      <c r="SQ34" s="170"/>
      <c r="SR34" s="170"/>
      <c r="SS34" s="170"/>
      <c r="ST34" s="170"/>
      <c r="SU34" s="170"/>
      <c r="SV34" s="170"/>
      <c r="SW34" s="170"/>
      <c r="SX34" s="170"/>
      <c r="SY34" s="170"/>
      <c r="SZ34" s="170"/>
      <c r="TA34" s="170"/>
      <c r="TB34" s="170"/>
      <c r="TC34" s="170"/>
      <c r="TD34" s="170"/>
      <c r="TE34" s="170"/>
      <c r="TF34" s="170"/>
      <c r="TG34" s="170"/>
      <c r="TH34" s="170"/>
      <c r="TI34" s="170"/>
      <c r="TJ34" s="170"/>
      <c r="TK34" s="170"/>
      <c r="TL34" s="170"/>
      <c r="TM34" s="170"/>
      <c r="TN34" s="170"/>
      <c r="TO34" s="170"/>
      <c r="TP34" s="170"/>
      <c r="TQ34" s="170"/>
      <c r="TR34" s="170"/>
      <c r="TS34" s="170"/>
      <c r="TT34" s="170"/>
      <c r="TU34" s="170"/>
      <c r="TV34" s="170"/>
      <c r="TW34" s="170"/>
      <c r="TX34" s="170"/>
      <c r="TY34" s="170"/>
      <c r="TZ34" s="170"/>
      <c r="UA34" s="170"/>
      <c r="UB34" s="170"/>
      <c r="UC34" s="170"/>
      <c r="UD34" s="170"/>
      <c r="UE34" s="170"/>
      <c r="UF34" s="170"/>
      <c r="UG34" s="170"/>
      <c r="UH34" s="170"/>
      <c r="UI34" s="170"/>
      <c r="UJ34" s="170"/>
      <c r="UK34" s="170"/>
      <c r="UL34" s="170"/>
      <c r="UM34" s="170"/>
      <c r="UN34" s="170"/>
      <c r="UO34" s="170"/>
      <c r="UP34" s="170"/>
      <c r="UQ34" s="170"/>
      <c r="UR34" s="170"/>
      <c r="US34" s="170"/>
      <c r="UT34" s="170"/>
      <c r="UU34" s="170"/>
      <c r="UV34" s="170"/>
      <c r="UW34" s="170"/>
      <c r="UX34" s="170"/>
      <c r="UY34" s="170"/>
      <c r="UZ34" s="170"/>
      <c r="VA34" s="170"/>
      <c r="VB34" s="170"/>
      <c r="VC34" s="170"/>
      <c r="VD34" s="170"/>
      <c r="VE34" s="170"/>
      <c r="VF34" s="170"/>
      <c r="VG34" s="170"/>
      <c r="VH34" s="170"/>
      <c r="VI34" s="170"/>
      <c r="VJ34" s="170"/>
      <c r="VK34" s="170"/>
      <c r="VL34" s="170"/>
      <c r="VM34" s="170"/>
      <c r="VN34" s="170"/>
      <c r="VO34" s="170"/>
      <c r="VP34" s="170"/>
      <c r="VQ34" s="170"/>
      <c r="VR34" s="170"/>
      <c r="VS34" s="170"/>
      <c r="VT34" s="170"/>
      <c r="VU34" s="170"/>
      <c r="VV34" s="170"/>
      <c r="VW34" s="170"/>
      <c r="VX34" s="170"/>
      <c r="VY34" s="170"/>
      <c r="VZ34" s="170"/>
      <c r="WA34" s="170"/>
      <c r="WB34" s="170"/>
      <c r="WC34" s="170"/>
      <c r="WD34" s="170"/>
      <c r="WE34" s="170"/>
      <c r="WF34" s="170"/>
      <c r="WG34" s="170"/>
      <c r="WH34" s="170"/>
      <c r="WI34" s="170"/>
      <c r="WJ34" s="170"/>
      <c r="WK34" s="170"/>
      <c r="WL34" s="170"/>
      <c r="WM34" s="170"/>
      <c r="WN34" s="170"/>
      <c r="WO34" s="170"/>
      <c r="WP34" s="170"/>
      <c r="WQ34" s="170"/>
      <c r="WR34" s="170"/>
      <c r="WS34" s="170"/>
      <c r="WT34" s="170"/>
      <c r="WU34" s="170"/>
      <c r="WV34" s="170"/>
      <c r="WW34" s="170"/>
      <c r="WX34" s="170"/>
      <c r="WY34" s="170"/>
      <c r="WZ34" s="170"/>
      <c r="XA34" s="170"/>
      <c r="XB34" s="170"/>
      <c r="XC34" s="170"/>
      <c r="XD34" s="170"/>
      <c r="XE34" s="170"/>
      <c r="XF34" s="170"/>
      <c r="XG34" s="170"/>
      <c r="XH34" s="170"/>
      <c r="XI34" s="170"/>
      <c r="XJ34" s="170"/>
      <c r="XK34" s="170"/>
      <c r="XL34" s="170"/>
      <c r="XM34" s="170"/>
      <c r="XN34" s="170"/>
      <c r="XO34" s="170"/>
      <c r="XP34" s="170"/>
      <c r="XQ34" s="170"/>
      <c r="XR34" s="170"/>
      <c r="XS34" s="170"/>
      <c r="XT34" s="170"/>
      <c r="XU34" s="170"/>
      <c r="XV34" s="170"/>
      <c r="XW34" s="170"/>
      <c r="XX34" s="170"/>
      <c r="XY34" s="170"/>
      <c r="XZ34" s="170"/>
      <c r="YA34" s="170"/>
      <c r="YB34" s="170"/>
      <c r="YC34" s="170"/>
      <c r="YD34" s="170"/>
      <c r="YE34" s="170"/>
      <c r="YF34" s="170"/>
      <c r="YG34" s="170"/>
      <c r="YH34" s="170"/>
      <c r="YI34" s="170"/>
      <c r="YJ34" s="170"/>
      <c r="YK34" s="170"/>
      <c r="YL34" s="170"/>
      <c r="YM34" s="170"/>
      <c r="YN34" s="170"/>
      <c r="YO34" s="170"/>
      <c r="YP34" s="170"/>
      <c r="YQ34" s="170"/>
      <c r="YR34" s="170"/>
      <c r="YS34" s="170"/>
      <c r="YT34" s="170"/>
      <c r="YU34" s="170"/>
      <c r="YV34" s="170"/>
      <c r="YW34" s="170"/>
      <c r="YX34" s="170"/>
      <c r="YY34" s="170"/>
      <c r="YZ34" s="170"/>
      <c r="ZA34" s="170"/>
      <c r="ZB34" s="170"/>
      <c r="ZC34" s="170"/>
      <c r="ZD34" s="170"/>
      <c r="ZE34" s="170"/>
      <c r="ZF34" s="170"/>
      <c r="ZG34" s="170"/>
      <c r="ZH34" s="170"/>
      <c r="ZI34" s="170"/>
      <c r="ZJ34" s="170"/>
      <c r="ZK34" s="170"/>
      <c r="ZL34" s="170"/>
      <c r="ZM34" s="170"/>
      <c r="ZN34" s="170"/>
      <c r="ZO34" s="170"/>
      <c r="ZP34" s="170"/>
      <c r="ZQ34" s="170"/>
      <c r="ZR34" s="170"/>
      <c r="ZS34" s="170"/>
      <c r="ZT34" s="170"/>
      <c r="ZU34" s="170"/>
      <c r="ZV34" s="170"/>
      <c r="ZW34" s="170"/>
      <c r="ZX34" s="170"/>
      <c r="ZY34" s="170"/>
      <c r="ZZ34" s="170"/>
      <c r="AAA34" s="170"/>
      <c r="AAB34" s="170"/>
      <c r="AAC34" s="170"/>
      <c r="AAD34" s="170"/>
      <c r="AAE34" s="170"/>
      <c r="AAF34" s="170"/>
      <c r="AAG34" s="170"/>
      <c r="AAH34" s="170"/>
      <c r="AAI34" s="170"/>
      <c r="AAJ34" s="170"/>
      <c r="AAK34" s="170"/>
      <c r="AAL34" s="170"/>
      <c r="AAM34" s="170"/>
      <c r="AAN34" s="170"/>
      <c r="AAO34" s="170"/>
      <c r="AAP34" s="170"/>
      <c r="AAQ34" s="170"/>
      <c r="AAR34" s="170"/>
      <c r="AAS34" s="170"/>
      <c r="AAT34" s="170"/>
      <c r="AAU34" s="170"/>
      <c r="AAV34" s="170"/>
      <c r="AAW34" s="170"/>
      <c r="AAX34" s="170"/>
      <c r="AAY34" s="170"/>
      <c r="AAZ34" s="170"/>
      <c r="ABA34" s="170"/>
      <c r="ABB34" s="170"/>
      <c r="ABC34" s="170"/>
      <c r="ABD34" s="170"/>
      <c r="ABE34" s="170"/>
      <c r="ABF34" s="170"/>
      <c r="ABG34" s="170"/>
      <c r="ABH34" s="170"/>
      <c r="ABI34" s="170"/>
      <c r="ABJ34" s="170"/>
      <c r="ABK34" s="170"/>
      <c r="ABL34" s="170"/>
      <c r="ABM34" s="170"/>
      <c r="ABN34" s="170"/>
      <c r="ABO34" s="170"/>
      <c r="ABP34" s="170"/>
      <c r="ABQ34" s="170"/>
      <c r="ABR34" s="170"/>
      <c r="ABS34" s="170"/>
      <c r="ABT34" s="170"/>
      <c r="ABU34" s="170"/>
      <c r="ABV34" s="170"/>
      <c r="ABW34" s="170"/>
      <c r="ABX34" s="170"/>
      <c r="ABY34" s="170"/>
      <c r="ABZ34" s="170"/>
      <c r="ACA34" s="170"/>
      <c r="ACB34" s="170"/>
      <c r="ACC34" s="170"/>
      <c r="ACD34" s="170"/>
      <c r="ACE34" s="170"/>
      <c r="ACF34" s="170"/>
      <c r="ACG34" s="170"/>
      <c r="ACH34" s="170"/>
      <c r="ACI34" s="170"/>
      <c r="ACJ34" s="170"/>
      <c r="ACK34" s="170"/>
      <c r="ACL34" s="170"/>
      <c r="ACM34" s="170"/>
      <c r="ACN34" s="170"/>
      <c r="ACO34" s="170"/>
      <c r="ACP34" s="170"/>
      <c r="ACQ34" s="170"/>
      <c r="ACR34" s="170"/>
      <c r="ACS34" s="170"/>
      <c r="ACT34" s="170"/>
      <c r="ACU34" s="170"/>
      <c r="ACV34" s="170"/>
      <c r="ACW34" s="170"/>
      <c r="ACX34" s="170"/>
      <c r="ACY34" s="170"/>
      <c r="ACZ34" s="170"/>
      <c r="ADA34" s="170"/>
      <c r="ADB34" s="170"/>
      <c r="ADC34" s="170"/>
      <c r="ADD34" s="170"/>
      <c r="ADE34" s="170"/>
      <c r="ADF34" s="170"/>
      <c r="ADG34" s="170"/>
      <c r="ADH34" s="170"/>
      <c r="ADI34" s="170"/>
      <c r="ADJ34" s="170"/>
      <c r="ADK34" s="170"/>
      <c r="ADL34" s="170"/>
      <c r="ADM34" s="170"/>
      <c r="ADN34" s="170"/>
      <c r="ADO34" s="170"/>
      <c r="ADP34" s="170"/>
      <c r="ADQ34" s="170"/>
      <c r="ADR34" s="170"/>
      <c r="ADS34" s="170"/>
      <c r="ADT34" s="170"/>
      <c r="ADU34" s="170"/>
      <c r="ADV34" s="170"/>
      <c r="ADW34" s="170"/>
      <c r="ADX34" s="170"/>
      <c r="ADY34" s="170"/>
      <c r="ADZ34" s="170"/>
      <c r="AEA34" s="170"/>
      <c r="AEB34" s="170"/>
      <c r="AEC34" s="170"/>
      <c r="AED34" s="170"/>
      <c r="AEE34" s="170"/>
      <c r="AEF34" s="170"/>
      <c r="AEG34" s="170"/>
      <c r="AEH34" s="170"/>
      <c r="AEI34" s="170"/>
      <c r="AEJ34" s="170"/>
      <c r="AEK34" s="170"/>
      <c r="AEL34" s="170"/>
      <c r="AEM34" s="170"/>
      <c r="AEN34" s="170"/>
      <c r="AEO34" s="170"/>
      <c r="AEP34" s="170"/>
      <c r="AEQ34" s="170"/>
      <c r="AER34" s="170"/>
      <c r="AES34" s="170"/>
      <c r="AET34" s="170"/>
      <c r="AEU34" s="170"/>
      <c r="AEV34" s="170"/>
      <c r="AEW34" s="170"/>
      <c r="AEX34" s="170"/>
      <c r="AEY34" s="170"/>
      <c r="AEZ34" s="170"/>
      <c r="AFA34" s="170"/>
      <c r="AFB34" s="170"/>
      <c r="AFC34" s="170"/>
      <c r="AFD34" s="170"/>
      <c r="AFE34" s="170"/>
      <c r="AFF34" s="170"/>
      <c r="AFG34" s="170"/>
      <c r="AFH34" s="170"/>
      <c r="AFI34" s="170"/>
      <c r="AFJ34" s="170"/>
      <c r="AFK34" s="170"/>
      <c r="AFL34" s="170"/>
      <c r="AFM34" s="170"/>
      <c r="AFN34" s="170"/>
      <c r="AFO34" s="170"/>
      <c r="AFP34" s="170"/>
      <c r="AFQ34" s="170"/>
      <c r="AFR34" s="170"/>
      <c r="AFS34" s="170"/>
      <c r="AFT34" s="170"/>
      <c r="AFU34" s="170"/>
      <c r="AFV34" s="170"/>
      <c r="AFW34" s="170"/>
      <c r="AFX34" s="170"/>
      <c r="AFY34" s="170"/>
      <c r="AFZ34" s="170"/>
      <c r="AGA34" s="170"/>
      <c r="AGB34" s="170"/>
      <c r="AGC34" s="170"/>
      <c r="AGD34" s="170"/>
      <c r="AGE34" s="170"/>
      <c r="AGF34" s="170"/>
      <c r="AGG34" s="170"/>
      <c r="AGH34" s="170"/>
      <c r="AGI34" s="170"/>
      <c r="AGJ34" s="170"/>
      <c r="AGK34" s="170"/>
      <c r="AGL34" s="170"/>
      <c r="AGM34" s="170"/>
      <c r="AGN34" s="170"/>
      <c r="AGO34" s="170"/>
      <c r="AGP34" s="170"/>
      <c r="AGQ34" s="170"/>
      <c r="AGR34" s="170"/>
      <c r="AGS34" s="170"/>
      <c r="AGT34" s="170"/>
      <c r="AGU34" s="170"/>
      <c r="AGV34" s="170"/>
      <c r="AGW34" s="170"/>
      <c r="AGX34" s="170"/>
      <c r="AGY34" s="170"/>
      <c r="AGZ34" s="170"/>
      <c r="AHA34" s="170"/>
      <c r="AHB34" s="170"/>
      <c r="AHC34" s="170"/>
      <c r="AHD34" s="170"/>
      <c r="AHE34" s="170"/>
      <c r="AHF34" s="170"/>
      <c r="AHG34" s="170"/>
      <c r="AHH34" s="170"/>
      <c r="AHI34" s="170"/>
      <c r="AHJ34" s="170"/>
      <c r="AHK34" s="170"/>
      <c r="AHL34" s="170"/>
      <c r="AHM34" s="170"/>
      <c r="AHN34" s="170"/>
      <c r="AHO34" s="170"/>
      <c r="AHP34" s="170"/>
      <c r="AHQ34" s="170"/>
      <c r="AHR34" s="170"/>
      <c r="AHS34" s="170"/>
      <c r="AHT34" s="170"/>
      <c r="AHU34" s="170"/>
      <c r="AHV34" s="170"/>
      <c r="AHW34" s="170"/>
      <c r="AHX34" s="170"/>
      <c r="AHY34" s="170"/>
      <c r="AHZ34" s="170"/>
      <c r="AIA34" s="170"/>
      <c r="AIB34" s="170"/>
      <c r="AIC34" s="170"/>
      <c r="AID34" s="170"/>
      <c r="AIE34" s="170"/>
      <c r="AIF34" s="170"/>
      <c r="AIG34" s="170"/>
      <c r="AIH34" s="170"/>
      <c r="AII34" s="170"/>
      <c r="AIJ34" s="170"/>
      <c r="AIK34" s="170"/>
      <c r="AIL34" s="170"/>
      <c r="AIM34" s="170"/>
      <c r="AIN34" s="170"/>
      <c r="AIO34" s="170"/>
      <c r="AIP34" s="170"/>
      <c r="AIQ34" s="170"/>
      <c r="AIR34" s="170"/>
      <c r="AIS34" s="170"/>
      <c r="AIT34" s="170"/>
      <c r="AIU34" s="170"/>
      <c r="AIV34" s="170"/>
      <c r="AIW34" s="170"/>
      <c r="AIX34" s="170"/>
      <c r="AIY34" s="170"/>
      <c r="AIZ34" s="170"/>
      <c r="AJA34" s="170"/>
      <c r="AJB34" s="170"/>
      <c r="AJC34" s="170"/>
      <c r="AJD34" s="170"/>
      <c r="AJE34" s="170"/>
      <c r="AJF34" s="170"/>
      <c r="AJG34" s="170"/>
      <c r="AJH34" s="170"/>
      <c r="AJI34" s="170"/>
      <c r="AJJ34" s="170"/>
      <c r="AJK34" s="170"/>
      <c r="AJL34" s="170"/>
      <c r="AJM34" s="170"/>
      <c r="AJN34" s="170"/>
      <c r="AJO34" s="170"/>
      <c r="AJP34" s="170"/>
      <c r="AJQ34" s="170"/>
      <c r="AJR34" s="170"/>
      <c r="AJS34" s="170"/>
      <c r="AJT34" s="170"/>
      <c r="AJU34" s="170"/>
      <c r="AJV34" s="170"/>
      <c r="AJW34" s="170"/>
      <c r="AJX34" s="170"/>
      <c r="AJY34" s="170"/>
      <c r="AJZ34" s="170"/>
      <c r="AKA34" s="170"/>
      <c r="AKB34" s="170"/>
      <c r="AKC34" s="170"/>
      <c r="AKD34" s="170"/>
      <c r="AKE34" s="170"/>
      <c r="AKF34" s="170"/>
      <c r="AKG34" s="170"/>
      <c r="AKH34" s="170"/>
      <c r="AKI34" s="170"/>
      <c r="AKJ34" s="170"/>
      <c r="AKK34" s="170"/>
      <c r="AKL34" s="170"/>
      <c r="AKM34" s="170"/>
      <c r="AKN34" s="170"/>
      <c r="AKO34" s="170"/>
      <c r="AKP34" s="170"/>
      <c r="AKQ34" s="170"/>
      <c r="AKR34" s="170"/>
      <c r="AKS34" s="170"/>
      <c r="AKT34" s="170"/>
      <c r="AKU34" s="170"/>
      <c r="AKV34" s="170"/>
      <c r="AKW34" s="170"/>
      <c r="AKX34" s="170"/>
      <c r="AKY34" s="170"/>
      <c r="AKZ34" s="170"/>
      <c r="ALA34" s="170"/>
      <c r="ALB34" s="170"/>
      <c r="ALC34" s="170"/>
      <c r="ALD34" s="170"/>
      <c r="ALE34" s="170"/>
      <c r="ALF34" s="170"/>
      <c r="ALG34" s="170"/>
      <c r="ALH34" s="170"/>
      <c r="ALI34" s="170"/>
      <c r="ALJ34" s="170"/>
      <c r="ALK34" s="170"/>
      <c r="ALL34" s="170"/>
      <c r="ALM34" s="170"/>
      <c r="ALN34" s="170"/>
      <c r="ALO34" s="170"/>
      <c r="ALP34" s="170"/>
      <c r="ALQ34" s="170"/>
      <c r="ALR34" s="170"/>
      <c r="ALS34" s="170"/>
      <c r="ALT34" s="170"/>
      <c r="ALU34" s="170"/>
      <c r="ALV34" s="170"/>
      <c r="ALW34" s="170"/>
      <c r="ALX34" s="170"/>
      <c r="ALY34" s="170"/>
      <c r="ALZ34" s="170"/>
      <c r="AMA34" s="170"/>
      <c r="AMB34" s="170"/>
      <c r="AMC34" s="170"/>
      <c r="AMD34" s="170"/>
      <c r="AME34" s="170"/>
      <c r="AMF34" s="170"/>
      <c r="AMG34" s="170"/>
      <c r="AMH34" s="170"/>
      <c r="AMI34" s="170"/>
      <c r="AMJ34" s="170"/>
      <c r="AMK34" s="170"/>
      <c r="AML34" s="170"/>
      <c r="AMM34" s="170"/>
      <c r="AMN34" s="170"/>
      <c r="AMO34" s="170"/>
      <c r="AMP34" s="170"/>
      <c r="AMQ34" s="170"/>
      <c r="AMR34" s="170"/>
      <c r="AMS34" s="170"/>
      <c r="AMT34" s="170"/>
      <c r="AMU34" s="170"/>
      <c r="AMV34" s="170"/>
      <c r="AMW34" s="170"/>
      <c r="AMX34" s="170"/>
      <c r="AMY34" s="170"/>
      <c r="AMZ34" s="170"/>
      <c r="ANA34" s="170"/>
      <c r="ANB34" s="170"/>
      <c r="ANC34" s="170"/>
      <c r="AND34" s="170"/>
      <c r="ANE34" s="170"/>
      <c r="ANF34" s="170"/>
      <c r="ANG34" s="170"/>
      <c r="ANH34" s="170"/>
      <c r="ANI34" s="170"/>
      <c r="ANJ34" s="170"/>
      <c r="ANK34" s="170"/>
      <c r="ANL34" s="170"/>
      <c r="ANM34" s="170"/>
      <c r="ANN34" s="170"/>
      <c r="ANO34" s="170"/>
      <c r="ANP34" s="170"/>
      <c r="ANQ34" s="170"/>
      <c r="ANR34" s="170"/>
      <c r="ANS34" s="170"/>
      <c r="ANT34" s="170"/>
      <c r="ANU34" s="170"/>
      <c r="ANV34" s="170"/>
      <c r="ANW34" s="170"/>
      <c r="ANX34" s="170"/>
      <c r="ANY34" s="170"/>
      <c r="ANZ34" s="170"/>
      <c r="AOA34" s="170"/>
      <c r="AOB34" s="170"/>
      <c r="AOC34" s="170"/>
      <c r="AOD34" s="170"/>
      <c r="AOE34" s="170"/>
      <c r="AOF34" s="170"/>
      <c r="AOG34" s="170"/>
      <c r="AOH34" s="170"/>
      <c r="AOI34" s="170"/>
      <c r="AOJ34" s="170"/>
      <c r="AOK34" s="170"/>
      <c r="AOL34" s="170"/>
      <c r="AOM34" s="170"/>
      <c r="AON34" s="170"/>
      <c r="AOO34" s="170"/>
      <c r="AOP34" s="170"/>
      <c r="AOQ34" s="170"/>
      <c r="AOR34" s="170"/>
      <c r="AOS34" s="170"/>
      <c r="AOT34" s="170"/>
      <c r="AOU34" s="170"/>
      <c r="AOV34" s="170"/>
      <c r="AOW34" s="170"/>
      <c r="AOX34" s="170"/>
      <c r="AOY34" s="170"/>
      <c r="AOZ34" s="170"/>
      <c r="APA34" s="170"/>
      <c r="APB34" s="170"/>
      <c r="APC34" s="170"/>
      <c r="APD34" s="170"/>
      <c r="APE34" s="170"/>
      <c r="APF34" s="170"/>
      <c r="APG34" s="170"/>
      <c r="APH34" s="170"/>
      <c r="API34" s="170"/>
      <c r="APJ34" s="170"/>
      <c r="APK34" s="170"/>
      <c r="APL34" s="170"/>
      <c r="APM34" s="170"/>
      <c r="APN34" s="170"/>
      <c r="APO34" s="170"/>
      <c r="APP34" s="170"/>
      <c r="APQ34" s="170"/>
      <c r="APR34" s="170"/>
      <c r="APS34" s="170"/>
      <c r="APT34" s="170"/>
      <c r="APU34" s="170"/>
      <c r="APV34" s="170"/>
      <c r="APW34" s="170"/>
      <c r="APX34" s="170"/>
      <c r="APY34" s="170"/>
      <c r="APZ34" s="170"/>
      <c r="AQA34" s="170"/>
      <c r="AQB34" s="170"/>
      <c r="AQC34" s="170"/>
      <c r="AQD34" s="170"/>
      <c r="AQE34" s="170"/>
      <c r="AQF34" s="170"/>
      <c r="AQG34" s="170"/>
      <c r="AQH34" s="170"/>
      <c r="AQI34" s="170"/>
      <c r="AQJ34" s="170"/>
      <c r="AQK34" s="170"/>
      <c r="AQL34" s="170"/>
      <c r="AQM34" s="170"/>
      <c r="AQN34" s="170"/>
      <c r="AQO34" s="170"/>
      <c r="AQP34" s="170"/>
      <c r="AQQ34" s="170"/>
      <c r="AQR34" s="170"/>
      <c r="AQS34" s="170"/>
      <c r="AQT34" s="170"/>
      <c r="AQU34" s="170"/>
      <c r="AQV34" s="170"/>
      <c r="AQW34" s="170"/>
      <c r="AQX34" s="170"/>
      <c r="AQY34" s="170"/>
      <c r="AQZ34" s="170"/>
      <c r="ARA34" s="170"/>
      <c r="ARB34" s="170"/>
      <c r="ARC34" s="170"/>
      <c r="ARD34" s="170"/>
      <c r="ARE34" s="170"/>
      <c r="ARF34" s="170"/>
      <c r="ARG34" s="170"/>
      <c r="ARH34" s="170"/>
      <c r="ARI34" s="170"/>
      <c r="ARJ34" s="170"/>
      <c r="ARK34" s="170"/>
      <c r="ARL34" s="170"/>
      <c r="ARM34" s="170"/>
      <c r="ARN34" s="170"/>
      <c r="ARO34" s="170"/>
      <c r="ARP34" s="170"/>
      <c r="ARQ34" s="170"/>
      <c r="ARR34" s="170"/>
      <c r="ARS34" s="170"/>
      <c r="ART34" s="170"/>
      <c r="ARU34" s="170"/>
      <c r="ARV34" s="170"/>
      <c r="ARW34" s="170"/>
      <c r="ARX34" s="170"/>
      <c r="ARY34" s="170"/>
      <c r="ARZ34" s="170"/>
      <c r="ASA34" s="170"/>
      <c r="ASB34" s="170"/>
      <c r="ASC34" s="170"/>
      <c r="ASD34" s="170"/>
      <c r="ASE34" s="170"/>
      <c r="ASF34" s="170"/>
      <c r="ASG34" s="170"/>
      <c r="ASH34" s="170"/>
      <c r="ASI34" s="170"/>
      <c r="ASJ34" s="170"/>
      <c r="ASK34" s="170"/>
      <c r="ASL34" s="170"/>
      <c r="ASM34" s="170"/>
      <c r="ASN34" s="170"/>
      <c r="ASO34" s="170"/>
      <c r="ASP34" s="170"/>
      <c r="ASQ34" s="170"/>
      <c r="ASR34" s="170"/>
      <c r="ASS34" s="170"/>
      <c r="AST34" s="170"/>
      <c r="ASU34" s="170"/>
      <c r="ASV34" s="170"/>
      <c r="ASW34" s="170"/>
      <c r="ASX34" s="170"/>
      <c r="ASY34" s="170"/>
      <c r="ASZ34" s="170"/>
    </row>
    <row r="35" spans="1:1196" s="145" customFormat="1" ht="12" customHeight="1">
      <c r="A35" s="422"/>
      <c r="B35" s="423"/>
      <c r="C35" s="435"/>
      <c r="D35" s="436"/>
      <c r="E35" s="426"/>
      <c r="F35" s="427"/>
      <c r="G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c r="EP35" s="170"/>
      <c r="EQ35" s="170"/>
      <c r="ER35" s="170"/>
      <c r="ES35" s="170"/>
      <c r="ET35" s="170"/>
      <c r="EU35" s="170"/>
      <c r="EV35" s="170"/>
      <c r="EW35" s="170"/>
      <c r="EX35" s="170"/>
      <c r="EY35" s="170"/>
      <c r="EZ35" s="170"/>
      <c r="FA35" s="170"/>
      <c r="FB35" s="170"/>
      <c r="FC35" s="170"/>
      <c r="FD35" s="170"/>
      <c r="FE35" s="170"/>
      <c r="FF35" s="170"/>
      <c r="FG35" s="170"/>
      <c r="FH35" s="170"/>
      <c r="FI35" s="170"/>
      <c r="FJ35" s="170"/>
      <c r="FK35" s="170"/>
      <c r="FL35" s="170"/>
      <c r="FM35" s="170"/>
      <c r="FN35" s="170"/>
      <c r="FO35" s="170"/>
      <c r="FP35" s="170"/>
      <c r="FQ35" s="170"/>
      <c r="FR35" s="170"/>
      <c r="FS35" s="170"/>
      <c r="FT35" s="170"/>
      <c r="FU35" s="170"/>
      <c r="FV35" s="170"/>
      <c r="FW35" s="170"/>
      <c r="FX35" s="170"/>
      <c r="FY35" s="170"/>
      <c r="FZ35" s="170"/>
      <c r="GA35" s="170"/>
      <c r="GB35" s="170"/>
      <c r="GC35" s="170"/>
      <c r="GD35" s="170"/>
      <c r="GE35" s="170"/>
      <c r="GF35" s="170"/>
      <c r="GG35" s="170"/>
      <c r="GH35" s="170"/>
      <c r="GI35" s="170"/>
      <c r="GJ35" s="170"/>
      <c r="GK35" s="170"/>
      <c r="GL35" s="170"/>
      <c r="GM35" s="170"/>
      <c r="GN35" s="170"/>
      <c r="GO35" s="170"/>
      <c r="GP35" s="170"/>
      <c r="GQ35" s="170"/>
      <c r="GR35" s="170"/>
      <c r="GS35" s="170"/>
      <c r="GT35" s="170"/>
      <c r="GU35" s="170"/>
      <c r="GV35" s="170"/>
      <c r="GW35" s="170"/>
      <c r="GX35" s="170"/>
      <c r="GY35" s="170"/>
      <c r="GZ35" s="170"/>
      <c r="HA35" s="170"/>
      <c r="HB35" s="170"/>
      <c r="HC35" s="170"/>
      <c r="HD35" s="170"/>
      <c r="HE35" s="170"/>
      <c r="HF35" s="170"/>
      <c r="HG35" s="170"/>
      <c r="HH35" s="170"/>
      <c r="HI35" s="170"/>
      <c r="HJ35" s="170"/>
      <c r="HK35" s="170"/>
      <c r="HL35" s="170"/>
      <c r="HM35" s="170"/>
      <c r="HN35" s="170"/>
      <c r="HO35" s="170"/>
      <c r="HP35" s="170"/>
      <c r="HQ35" s="170"/>
      <c r="HR35" s="170"/>
      <c r="HS35" s="170"/>
      <c r="HT35" s="170"/>
      <c r="HU35" s="170"/>
      <c r="HV35" s="170"/>
      <c r="HW35" s="170"/>
      <c r="HX35" s="170"/>
      <c r="HY35" s="170"/>
      <c r="HZ35" s="170"/>
      <c r="IA35" s="170"/>
      <c r="IB35" s="170"/>
      <c r="IC35" s="170"/>
      <c r="ID35" s="170"/>
      <c r="IE35" s="170"/>
      <c r="IF35" s="170"/>
      <c r="IG35" s="170"/>
      <c r="IH35" s="170"/>
      <c r="II35" s="170"/>
      <c r="IJ35" s="170"/>
      <c r="IK35" s="170"/>
      <c r="IL35" s="170"/>
      <c r="IM35" s="170"/>
      <c r="IN35" s="170"/>
      <c r="IO35" s="170"/>
      <c r="IP35" s="170"/>
      <c r="IQ35" s="170"/>
      <c r="IR35" s="170"/>
      <c r="IS35" s="170"/>
      <c r="IT35" s="170"/>
      <c r="IU35" s="170"/>
      <c r="IV35" s="170"/>
      <c r="IW35" s="170"/>
      <c r="IX35" s="170"/>
      <c r="IY35" s="170"/>
      <c r="IZ35" s="170"/>
      <c r="JA35" s="170"/>
      <c r="JB35" s="170"/>
      <c r="JC35" s="170"/>
      <c r="JD35" s="170"/>
      <c r="JE35" s="170"/>
      <c r="JF35" s="170"/>
      <c r="JG35" s="170"/>
      <c r="JH35" s="170"/>
      <c r="JI35" s="170"/>
      <c r="JJ35" s="170"/>
      <c r="JK35" s="170"/>
      <c r="JL35" s="170"/>
      <c r="JM35" s="170"/>
      <c r="JN35" s="170"/>
      <c r="JO35" s="170"/>
      <c r="JP35" s="170"/>
      <c r="JQ35" s="170"/>
      <c r="JR35" s="170"/>
      <c r="JS35" s="170"/>
      <c r="JT35" s="170"/>
      <c r="JU35" s="170"/>
      <c r="JV35" s="170"/>
      <c r="JW35" s="170"/>
      <c r="JX35" s="170"/>
      <c r="JY35" s="170"/>
      <c r="JZ35" s="170"/>
      <c r="KA35" s="170"/>
      <c r="KB35" s="170"/>
      <c r="KC35" s="170"/>
      <c r="KD35" s="170"/>
      <c r="KE35" s="170"/>
      <c r="KF35" s="170"/>
      <c r="KG35" s="170"/>
      <c r="KH35" s="170"/>
      <c r="KI35" s="170"/>
      <c r="KJ35" s="170"/>
      <c r="KK35" s="170"/>
      <c r="KL35" s="170"/>
      <c r="KM35" s="170"/>
      <c r="KN35" s="170"/>
      <c r="KO35" s="170"/>
      <c r="KP35" s="170"/>
      <c r="KQ35" s="170"/>
      <c r="KR35" s="170"/>
      <c r="KS35" s="170"/>
      <c r="KT35" s="170"/>
      <c r="KU35" s="170"/>
      <c r="KV35" s="170"/>
      <c r="KW35" s="170"/>
      <c r="KX35" s="170"/>
      <c r="KY35" s="170"/>
      <c r="KZ35" s="170"/>
      <c r="LA35" s="170"/>
      <c r="LB35" s="170"/>
      <c r="LC35" s="170"/>
      <c r="LD35" s="170"/>
      <c r="LE35" s="170"/>
      <c r="LF35" s="170"/>
      <c r="LG35" s="170"/>
      <c r="LH35" s="170"/>
      <c r="LI35" s="170"/>
      <c r="LJ35" s="170"/>
      <c r="LK35" s="170"/>
      <c r="LL35" s="170"/>
      <c r="LM35" s="170"/>
      <c r="LN35" s="170"/>
      <c r="LO35" s="170"/>
      <c r="LP35" s="170"/>
      <c r="LQ35" s="170"/>
      <c r="LR35" s="170"/>
      <c r="LS35" s="170"/>
      <c r="LT35" s="170"/>
      <c r="LU35" s="170"/>
      <c r="LV35" s="170"/>
      <c r="LW35" s="170"/>
      <c r="LX35" s="170"/>
      <c r="LY35" s="170"/>
      <c r="LZ35" s="170"/>
      <c r="MA35" s="170"/>
      <c r="MB35" s="170"/>
      <c r="MC35" s="170"/>
      <c r="MD35" s="170"/>
      <c r="ME35" s="170"/>
      <c r="MF35" s="170"/>
      <c r="MG35" s="170"/>
      <c r="MH35" s="170"/>
      <c r="MI35" s="170"/>
      <c r="MJ35" s="170"/>
      <c r="MK35" s="170"/>
      <c r="ML35" s="170"/>
      <c r="MM35" s="170"/>
      <c r="MN35" s="170"/>
      <c r="MO35" s="170"/>
      <c r="MP35" s="170"/>
      <c r="MQ35" s="170"/>
      <c r="MR35" s="170"/>
      <c r="MS35" s="170"/>
      <c r="MT35" s="170"/>
      <c r="MU35" s="170"/>
      <c r="MV35" s="170"/>
      <c r="MW35" s="170"/>
      <c r="MX35" s="170"/>
      <c r="MY35" s="170"/>
      <c r="MZ35" s="170"/>
      <c r="NA35" s="170"/>
      <c r="NB35" s="170"/>
      <c r="NC35" s="170"/>
      <c r="ND35" s="170"/>
      <c r="NE35" s="170"/>
      <c r="NF35" s="170"/>
      <c r="NG35" s="170"/>
      <c r="NH35" s="170"/>
      <c r="NI35" s="170"/>
      <c r="NJ35" s="170"/>
      <c r="NK35" s="170"/>
      <c r="NL35" s="170"/>
      <c r="NM35" s="170"/>
      <c r="NN35" s="170"/>
      <c r="NO35" s="170"/>
      <c r="NP35" s="170"/>
      <c r="NQ35" s="170"/>
      <c r="NR35" s="170"/>
      <c r="NS35" s="170"/>
      <c r="NT35" s="170"/>
      <c r="NU35" s="170"/>
      <c r="NV35" s="170"/>
      <c r="NW35" s="170"/>
      <c r="NX35" s="170"/>
      <c r="NY35" s="170"/>
      <c r="NZ35" s="170"/>
      <c r="OA35" s="170"/>
      <c r="OB35" s="170"/>
      <c r="OC35" s="170"/>
      <c r="OD35" s="170"/>
      <c r="OE35" s="170"/>
      <c r="OF35" s="170"/>
      <c r="OG35" s="170"/>
      <c r="OH35" s="170"/>
      <c r="OI35" s="170"/>
      <c r="OJ35" s="170"/>
      <c r="OK35" s="170"/>
      <c r="OL35" s="170"/>
      <c r="OM35" s="170"/>
      <c r="ON35" s="170"/>
      <c r="OO35" s="170"/>
      <c r="OP35" s="170"/>
      <c r="OQ35" s="170"/>
      <c r="OR35" s="170"/>
      <c r="OS35" s="170"/>
      <c r="OT35" s="170"/>
      <c r="OU35" s="170"/>
      <c r="OV35" s="170"/>
      <c r="OW35" s="170"/>
      <c r="OX35" s="170"/>
      <c r="OY35" s="170"/>
      <c r="OZ35" s="170"/>
      <c r="PA35" s="170"/>
      <c r="PB35" s="170"/>
      <c r="PC35" s="170"/>
      <c r="PD35" s="170"/>
      <c r="PE35" s="170"/>
      <c r="PF35" s="170"/>
      <c r="PG35" s="170"/>
      <c r="PH35" s="170"/>
      <c r="PI35" s="170"/>
      <c r="PJ35" s="170"/>
      <c r="PK35" s="170"/>
      <c r="PL35" s="170"/>
      <c r="PM35" s="170"/>
      <c r="PN35" s="170"/>
      <c r="PO35" s="170"/>
      <c r="PP35" s="170"/>
      <c r="PQ35" s="170"/>
      <c r="PR35" s="170"/>
      <c r="PS35" s="170"/>
      <c r="PT35" s="170"/>
      <c r="PU35" s="170"/>
      <c r="PV35" s="170"/>
      <c r="PW35" s="170"/>
      <c r="PX35" s="170"/>
      <c r="PY35" s="170"/>
      <c r="PZ35" s="170"/>
      <c r="QA35" s="170"/>
      <c r="QB35" s="170"/>
      <c r="QC35" s="170"/>
      <c r="QD35" s="170"/>
      <c r="QE35" s="170"/>
      <c r="QF35" s="170"/>
      <c r="QG35" s="170"/>
      <c r="QH35" s="170"/>
      <c r="QI35" s="170"/>
      <c r="QJ35" s="170"/>
      <c r="QK35" s="170"/>
      <c r="QL35" s="170"/>
      <c r="QM35" s="170"/>
      <c r="QN35" s="170"/>
      <c r="QO35" s="170"/>
      <c r="QP35" s="170"/>
      <c r="QQ35" s="170"/>
      <c r="QR35" s="170"/>
      <c r="QS35" s="170"/>
      <c r="QT35" s="170"/>
      <c r="QU35" s="170"/>
      <c r="QV35" s="170"/>
      <c r="QW35" s="170"/>
      <c r="QX35" s="170"/>
      <c r="QY35" s="170"/>
      <c r="QZ35" s="170"/>
      <c r="RA35" s="170"/>
      <c r="RB35" s="170"/>
      <c r="RC35" s="170"/>
      <c r="RD35" s="170"/>
      <c r="RE35" s="170"/>
      <c r="RF35" s="170"/>
      <c r="RG35" s="170"/>
      <c r="RH35" s="170"/>
      <c r="RI35" s="170"/>
      <c r="RJ35" s="170"/>
      <c r="RK35" s="170"/>
      <c r="RL35" s="170"/>
      <c r="RM35" s="170"/>
      <c r="RN35" s="170"/>
      <c r="RO35" s="170"/>
      <c r="RP35" s="170"/>
      <c r="RQ35" s="170"/>
      <c r="RR35" s="170"/>
      <c r="RS35" s="170"/>
      <c r="RT35" s="170"/>
      <c r="RU35" s="170"/>
      <c r="RV35" s="170"/>
      <c r="RW35" s="170"/>
      <c r="RX35" s="170"/>
      <c r="RY35" s="170"/>
      <c r="RZ35" s="170"/>
      <c r="SA35" s="170"/>
      <c r="SB35" s="170"/>
      <c r="SC35" s="170"/>
      <c r="SD35" s="170"/>
      <c r="SE35" s="170"/>
      <c r="SF35" s="170"/>
      <c r="SG35" s="170"/>
      <c r="SH35" s="170"/>
      <c r="SI35" s="170"/>
      <c r="SJ35" s="170"/>
      <c r="SK35" s="170"/>
      <c r="SL35" s="170"/>
      <c r="SM35" s="170"/>
      <c r="SN35" s="170"/>
      <c r="SO35" s="170"/>
      <c r="SP35" s="170"/>
      <c r="SQ35" s="170"/>
      <c r="SR35" s="170"/>
      <c r="SS35" s="170"/>
      <c r="ST35" s="170"/>
      <c r="SU35" s="170"/>
      <c r="SV35" s="170"/>
      <c r="SW35" s="170"/>
      <c r="SX35" s="170"/>
      <c r="SY35" s="170"/>
      <c r="SZ35" s="170"/>
      <c r="TA35" s="170"/>
      <c r="TB35" s="170"/>
      <c r="TC35" s="170"/>
      <c r="TD35" s="170"/>
      <c r="TE35" s="170"/>
      <c r="TF35" s="170"/>
      <c r="TG35" s="170"/>
      <c r="TH35" s="170"/>
      <c r="TI35" s="170"/>
      <c r="TJ35" s="170"/>
      <c r="TK35" s="170"/>
      <c r="TL35" s="170"/>
      <c r="TM35" s="170"/>
      <c r="TN35" s="170"/>
      <c r="TO35" s="170"/>
      <c r="TP35" s="170"/>
      <c r="TQ35" s="170"/>
      <c r="TR35" s="170"/>
      <c r="TS35" s="170"/>
      <c r="TT35" s="170"/>
      <c r="TU35" s="170"/>
      <c r="TV35" s="170"/>
      <c r="TW35" s="170"/>
      <c r="TX35" s="170"/>
      <c r="TY35" s="170"/>
      <c r="TZ35" s="170"/>
      <c r="UA35" s="170"/>
      <c r="UB35" s="170"/>
      <c r="UC35" s="170"/>
      <c r="UD35" s="170"/>
      <c r="UE35" s="170"/>
      <c r="UF35" s="170"/>
      <c r="UG35" s="170"/>
      <c r="UH35" s="170"/>
      <c r="UI35" s="170"/>
      <c r="UJ35" s="170"/>
      <c r="UK35" s="170"/>
      <c r="UL35" s="170"/>
      <c r="UM35" s="170"/>
      <c r="UN35" s="170"/>
      <c r="UO35" s="170"/>
      <c r="UP35" s="170"/>
      <c r="UQ35" s="170"/>
      <c r="UR35" s="170"/>
      <c r="US35" s="170"/>
      <c r="UT35" s="170"/>
      <c r="UU35" s="170"/>
      <c r="UV35" s="170"/>
      <c r="UW35" s="170"/>
      <c r="UX35" s="170"/>
      <c r="UY35" s="170"/>
      <c r="UZ35" s="170"/>
      <c r="VA35" s="170"/>
      <c r="VB35" s="170"/>
      <c r="VC35" s="170"/>
      <c r="VD35" s="170"/>
      <c r="VE35" s="170"/>
      <c r="VF35" s="170"/>
      <c r="VG35" s="170"/>
      <c r="VH35" s="170"/>
      <c r="VI35" s="170"/>
      <c r="VJ35" s="170"/>
      <c r="VK35" s="170"/>
      <c r="VL35" s="170"/>
      <c r="VM35" s="170"/>
      <c r="VN35" s="170"/>
      <c r="VO35" s="170"/>
      <c r="VP35" s="170"/>
      <c r="VQ35" s="170"/>
      <c r="VR35" s="170"/>
      <c r="VS35" s="170"/>
      <c r="VT35" s="170"/>
      <c r="VU35" s="170"/>
      <c r="VV35" s="170"/>
      <c r="VW35" s="170"/>
      <c r="VX35" s="170"/>
      <c r="VY35" s="170"/>
      <c r="VZ35" s="170"/>
      <c r="WA35" s="170"/>
      <c r="WB35" s="170"/>
      <c r="WC35" s="170"/>
      <c r="WD35" s="170"/>
      <c r="WE35" s="170"/>
      <c r="WF35" s="170"/>
      <c r="WG35" s="170"/>
      <c r="WH35" s="170"/>
      <c r="WI35" s="170"/>
      <c r="WJ35" s="170"/>
      <c r="WK35" s="170"/>
      <c r="WL35" s="170"/>
      <c r="WM35" s="170"/>
      <c r="WN35" s="170"/>
      <c r="WO35" s="170"/>
      <c r="WP35" s="170"/>
      <c r="WQ35" s="170"/>
      <c r="WR35" s="170"/>
      <c r="WS35" s="170"/>
      <c r="WT35" s="170"/>
      <c r="WU35" s="170"/>
      <c r="WV35" s="170"/>
      <c r="WW35" s="170"/>
      <c r="WX35" s="170"/>
      <c r="WY35" s="170"/>
      <c r="WZ35" s="170"/>
      <c r="XA35" s="170"/>
      <c r="XB35" s="170"/>
      <c r="XC35" s="170"/>
      <c r="XD35" s="170"/>
      <c r="XE35" s="170"/>
      <c r="XF35" s="170"/>
      <c r="XG35" s="170"/>
      <c r="XH35" s="170"/>
      <c r="XI35" s="170"/>
      <c r="XJ35" s="170"/>
      <c r="XK35" s="170"/>
      <c r="XL35" s="170"/>
      <c r="XM35" s="170"/>
      <c r="XN35" s="170"/>
      <c r="XO35" s="170"/>
      <c r="XP35" s="170"/>
      <c r="XQ35" s="170"/>
      <c r="XR35" s="170"/>
      <c r="XS35" s="170"/>
      <c r="XT35" s="170"/>
      <c r="XU35" s="170"/>
      <c r="XV35" s="170"/>
      <c r="XW35" s="170"/>
      <c r="XX35" s="170"/>
      <c r="XY35" s="170"/>
      <c r="XZ35" s="170"/>
      <c r="YA35" s="170"/>
      <c r="YB35" s="170"/>
      <c r="YC35" s="170"/>
      <c r="YD35" s="170"/>
      <c r="YE35" s="170"/>
      <c r="YF35" s="170"/>
      <c r="YG35" s="170"/>
      <c r="YH35" s="170"/>
      <c r="YI35" s="170"/>
      <c r="YJ35" s="170"/>
      <c r="YK35" s="170"/>
      <c r="YL35" s="170"/>
      <c r="YM35" s="170"/>
      <c r="YN35" s="170"/>
      <c r="YO35" s="170"/>
      <c r="YP35" s="170"/>
      <c r="YQ35" s="170"/>
      <c r="YR35" s="170"/>
      <c r="YS35" s="170"/>
      <c r="YT35" s="170"/>
      <c r="YU35" s="170"/>
      <c r="YV35" s="170"/>
      <c r="YW35" s="170"/>
      <c r="YX35" s="170"/>
      <c r="YY35" s="170"/>
      <c r="YZ35" s="170"/>
      <c r="ZA35" s="170"/>
      <c r="ZB35" s="170"/>
      <c r="ZC35" s="170"/>
      <c r="ZD35" s="170"/>
      <c r="ZE35" s="170"/>
      <c r="ZF35" s="170"/>
      <c r="ZG35" s="170"/>
      <c r="ZH35" s="170"/>
      <c r="ZI35" s="170"/>
      <c r="ZJ35" s="170"/>
      <c r="ZK35" s="170"/>
      <c r="ZL35" s="170"/>
      <c r="ZM35" s="170"/>
      <c r="ZN35" s="170"/>
      <c r="ZO35" s="170"/>
      <c r="ZP35" s="170"/>
      <c r="ZQ35" s="170"/>
      <c r="ZR35" s="170"/>
      <c r="ZS35" s="170"/>
      <c r="ZT35" s="170"/>
      <c r="ZU35" s="170"/>
      <c r="ZV35" s="170"/>
      <c r="ZW35" s="170"/>
      <c r="ZX35" s="170"/>
      <c r="ZY35" s="170"/>
      <c r="ZZ35" s="170"/>
      <c r="AAA35" s="170"/>
      <c r="AAB35" s="170"/>
      <c r="AAC35" s="170"/>
      <c r="AAD35" s="170"/>
      <c r="AAE35" s="170"/>
      <c r="AAF35" s="170"/>
      <c r="AAG35" s="170"/>
      <c r="AAH35" s="170"/>
      <c r="AAI35" s="170"/>
      <c r="AAJ35" s="170"/>
      <c r="AAK35" s="170"/>
      <c r="AAL35" s="170"/>
      <c r="AAM35" s="170"/>
      <c r="AAN35" s="170"/>
      <c r="AAO35" s="170"/>
      <c r="AAP35" s="170"/>
      <c r="AAQ35" s="170"/>
      <c r="AAR35" s="170"/>
      <c r="AAS35" s="170"/>
      <c r="AAT35" s="170"/>
      <c r="AAU35" s="170"/>
      <c r="AAV35" s="170"/>
      <c r="AAW35" s="170"/>
      <c r="AAX35" s="170"/>
      <c r="AAY35" s="170"/>
      <c r="AAZ35" s="170"/>
      <c r="ABA35" s="170"/>
      <c r="ABB35" s="170"/>
      <c r="ABC35" s="170"/>
      <c r="ABD35" s="170"/>
      <c r="ABE35" s="170"/>
      <c r="ABF35" s="170"/>
      <c r="ABG35" s="170"/>
      <c r="ABH35" s="170"/>
      <c r="ABI35" s="170"/>
      <c r="ABJ35" s="170"/>
      <c r="ABK35" s="170"/>
      <c r="ABL35" s="170"/>
      <c r="ABM35" s="170"/>
      <c r="ABN35" s="170"/>
      <c r="ABO35" s="170"/>
      <c r="ABP35" s="170"/>
      <c r="ABQ35" s="170"/>
      <c r="ABR35" s="170"/>
      <c r="ABS35" s="170"/>
      <c r="ABT35" s="170"/>
      <c r="ABU35" s="170"/>
      <c r="ABV35" s="170"/>
      <c r="ABW35" s="170"/>
      <c r="ABX35" s="170"/>
      <c r="ABY35" s="170"/>
      <c r="ABZ35" s="170"/>
      <c r="ACA35" s="170"/>
      <c r="ACB35" s="170"/>
      <c r="ACC35" s="170"/>
      <c r="ACD35" s="170"/>
      <c r="ACE35" s="170"/>
      <c r="ACF35" s="170"/>
      <c r="ACG35" s="170"/>
      <c r="ACH35" s="170"/>
      <c r="ACI35" s="170"/>
      <c r="ACJ35" s="170"/>
      <c r="ACK35" s="170"/>
      <c r="ACL35" s="170"/>
      <c r="ACM35" s="170"/>
      <c r="ACN35" s="170"/>
      <c r="ACO35" s="170"/>
      <c r="ACP35" s="170"/>
      <c r="ACQ35" s="170"/>
      <c r="ACR35" s="170"/>
      <c r="ACS35" s="170"/>
      <c r="ACT35" s="170"/>
      <c r="ACU35" s="170"/>
      <c r="ACV35" s="170"/>
      <c r="ACW35" s="170"/>
      <c r="ACX35" s="170"/>
      <c r="ACY35" s="170"/>
      <c r="ACZ35" s="170"/>
      <c r="ADA35" s="170"/>
      <c r="ADB35" s="170"/>
      <c r="ADC35" s="170"/>
      <c r="ADD35" s="170"/>
      <c r="ADE35" s="170"/>
      <c r="ADF35" s="170"/>
      <c r="ADG35" s="170"/>
      <c r="ADH35" s="170"/>
      <c r="ADI35" s="170"/>
      <c r="ADJ35" s="170"/>
      <c r="ADK35" s="170"/>
      <c r="ADL35" s="170"/>
      <c r="ADM35" s="170"/>
      <c r="ADN35" s="170"/>
      <c r="ADO35" s="170"/>
      <c r="ADP35" s="170"/>
      <c r="ADQ35" s="170"/>
      <c r="ADR35" s="170"/>
      <c r="ADS35" s="170"/>
      <c r="ADT35" s="170"/>
      <c r="ADU35" s="170"/>
      <c r="ADV35" s="170"/>
      <c r="ADW35" s="170"/>
      <c r="ADX35" s="170"/>
      <c r="ADY35" s="170"/>
      <c r="ADZ35" s="170"/>
      <c r="AEA35" s="170"/>
      <c r="AEB35" s="170"/>
      <c r="AEC35" s="170"/>
      <c r="AED35" s="170"/>
      <c r="AEE35" s="170"/>
      <c r="AEF35" s="170"/>
      <c r="AEG35" s="170"/>
      <c r="AEH35" s="170"/>
      <c r="AEI35" s="170"/>
      <c r="AEJ35" s="170"/>
      <c r="AEK35" s="170"/>
      <c r="AEL35" s="170"/>
      <c r="AEM35" s="170"/>
      <c r="AEN35" s="170"/>
      <c r="AEO35" s="170"/>
      <c r="AEP35" s="170"/>
      <c r="AEQ35" s="170"/>
      <c r="AER35" s="170"/>
      <c r="AES35" s="170"/>
      <c r="AET35" s="170"/>
      <c r="AEU35" s="170"/>
      <c r="AEV35" s="170"/>
      <c r="AEW35" s="170"/>
      <c r="AEX35" s="170"/>
      <c r="AEY35" s="170"/>
      <c r="AEZ35" s="170"/>
      <c r="AFA35" s="170"/>
      <c r="AFB35" s="170"/>
      <c r="AFC35" s="170"/>
      <c r="AFD35" s="170"/>
      <c r="AFE35" s="170"/>
      <c r="AFF35" s="170"/>
      <c r="AFG35" s="170"/>
      <c r="AFH35" s="170"/>
      <c r="AFI35" s="170"/>
      <c r="AFJ35" s="170"/>
      <c r="AFK35" s="170"/>
      <c r="AFL35" s="170"/>
      <c r="AFM35" s="170"/>
      <c r="AFN35" s="170"/>
      <c r="AFO35" s="170"/>
      <c r="AFP35" s="170"/>
      <c r="AFQ35" s="170"/>
      <c r="AFR35" s="170"/>
      <c r="AFS35" s="170"/>
      <c r="AFT35" s="170"/>
      <c r="AFU35" s="170"/>
      <c r="AFV35" s="170"/>
      <c r="AFW35" s="170"/>
      <c r="AFX35" s="170"/>
      <c r="AFY35" s="170"/>
      <c r="AFZ35" s="170"/>
      <c r="AGA35" s="170"/>
      <c r="AGB35" s="170"/>
      <c r="AGC35" s="170"/>
      <c r="AGD35" s="170"/>
      <c r="AGE35" s="170"/>
      <c r="AGF35" s="170"/>
      <c r="AGG35" s="170"/>
      <c r="AGH35" s="170"/>
      <c r="AGI35" s="170"/>
      <c r="AGJ35" s="170"/>
      <c r="AGK35" s="170"/>
      <c r="AGL35" s="170"/>
      <c r="AGM35" s="170"/>
      <c r="AGN35" s="170"/>
      <c r="AGO35" s="170"/>
      <c r="AGP35" s="170"/>
      <c r="AGQ35" s="170"/>
      <c r="AGR35" s="170"/>
      <c r="AGS35" s="170"/>
      <c r="AGT35" s="170"/>
      <c r="AGU35" s="170"/>
      <c r="AGV35" s="170"/>
      <c r="AGW35" s="170"/>
      <c r="AGX35" s="170"/>
      <c r="AGY35" s="170"/>
      <c r="AGZ35" s="170"/>
      <c r="AHA35" s="170"/>
      <c r="AHB35" s="170"/>
      <c r="AHC35" s="170"/>
      <c r="AHD35" s="170"/>
      <c r="AHE35" s="170"/>
      <c r="AHF35" s="170"/>
      <c r="AHG35" s="170"/>
      <c r="AHH35" s="170"/>
      <c r="AHI35" s="170"/>
      <c r="AHJ35" s="170"/>
      <c r="AHK35" s="170"/>
      <c r="AHL35" s="170"/>
      <c r="AHM35" s="170"/>
      <c r="AHN35" s="170"/>
      <c r="AHO35" s="170"/>
      <c r="AHP35" s="170"/>
      <c r="AHQ35" s="170"/>
      <c r="AHR35" s="170"/>
      <c r="AHS35" s="170"/>
      <c r="AHT35" s="170"/>
      <c r="AHU35" s="170"/>
      <c r="AHV35" s="170"/>
      <c r="AHW35" s="170"/>
      <c r="AHX35" s="170"/>
      <c r="AHY35" s="170"/>
      <c r="AHZ35" s="170"/>
      <c r="AIA35" s="170"/>
      <c r="AIB35" s="170"/>
      <c r="AIC35" s="170"/>
      <c r="AID35" s="170"/>
      <c r="AIE35" s="170"/>
      <c r="AIF35" s="170"/>
      <c r="AIG35" s="170"/>
      <c r="AIH35" s="170"/>
      <c r="AII35" s="170"/>
      <c r="AIJ35" s="170"/>
      <c r="AIK35" s="170"/>
      <c r="AIL35" s="170"/>
      <c r="AIM35" s="170"/>
      <c r="AIN35" s="170"/>
      <c r="AIO35" s="170"/>
      <c r="AIP35" s="170"/>
      <c r="AIQ35" s="170"/>
      <c r="AIR35" s="170"/>
      <c r="AIS35" s="170"/>
      <c r="AIT35" s="170"/>
      <c r="AIU35" s="170"/>
      <c r="AIV35" s="170"/>
      <c r="AIW35" s="170"/>
      <c r="AIX35" s="170"/>
      <c r="AIY35" s="170"/>
      <c r="AIZ35" s="170"/>
      <c r="AJA35" s="170"/>
      <c r="AJB35" s="170"/>
      <c r="AJC35" s="170"/>
      <c r="AJD35" s="170"/>
      <c r="AJE35" s="170"/>
      <c r="AJF35" s="170"/>
      <c r="AJG35" s="170"/>
      <c r="AJH35" s="170"/>
      <c r="AJI35" s="170"/>
      <c r="AJJ35" s="170"/>
      <c r="AJK35" s="170"/>
      <c r="AJL35" s="170"/>
      <c r="AJM35" s="170"/>
      <c r="AJN35" s="170"/>
      <c r="AJO35" s="170"/>
      <c r="AJP35" s="170"/>
      <c r="AJQ35" s="170"/>
      <c r="AJR35" s="170"/>
      <c r="AJS35" s="170"/>
      <c r="AJT35" s="170"/>
      <c r="AJU35" s="170"/>
      <c r="AJV35" s="170"/>
      <c r="AJW35" s="170"/>
      <c r="AJX35" s="170"/>
      <c r="AJY35" s="170"/>
      <c r="AJZ35" s="170"/>
      <c r="AKA35" s="170"/>
      <c r="AKB35" s="170"/>
      <c r="AKC35" s="170"/>
      <c r="AKD35" s="170"/>
      <c r="AKE35" s="170"/>
      <c r="AKF35" s="170"/>
      <c r="AKG35" s="170"/>
      <c r="AKH35" s="170"/>
      <c r="AKI35" s="170"/>
      <c r="AKJ35" s="170"/>
      <c r="AKK35" s="170"/>
      <c r="AKL35" s="170"/>
      <c r="AKM35" s="170"/>
      <c r="AKN35" s="170"/>
      <c r="AKO35" s="170"/>
      <c r="AKP35" s="170"/>
      <c r="AKQ35" s="170"/>
      <c r="AKR35" s="170"/>
      <c r="AKS35" s="170"/>
      <c r="AKT35" s="170"/>
      <c r="AKU35" s="170"/>
      <c r="AKV35" s="170"/>
      <c r="AKW35" s="170"/>
      <c r="AKX35" s="170"/>
      <c r="AKY35" s="170"/>
      <c r="AKZ35" s="170"/>
      <c r="ALA35" s="170"/>
      <c r="ALB35" s="170"/>
      <c r="ALC35" s="170"/>
      <c r="ALD35" s="170"/>
      <c r="ALE35" s="170"/>
      <c r="ALF35" s="170"/>
      <c r="ALG35" s="170"/>
      <c r="ALH35" s="170"/>
      <c r="ALI35" s="170"/>
      <c r="ALJ35" s="170"/>
      <c r="ALK35" s="170"/>
      <c r="ALL35" s="170"/>
      <c r="ALM35" s="170"/>
      <c r="ALN35" s="170"/>
      <c r="ALO35" s="170"/>
      <c r="ALP35" s="170"/>
      <c r="ALQ35" s="170"/>
      <c r="ALR35" s="170"/>
      <c r="ALS35" s="170"/>
      <c r="ALT35" s="170"/>
      <c r="ALU35" s="170"/>
      <c r="ALV35" s="170"/>
      <c r="ALW35" s="170"/>
      <c r="ALX35" s="170"/>
      <c r="ALY35" s="170"/>
      <c r="ALZ35" s="170"/>
      <c r="AMA35" s="170"/>
      <c r="AMB35" s="170"/>
      <c r="AMC35" s="170"/>
      <c r="AMD35" s="170"/>
      <c r="AME35" s="170"/>
      <c r="AMF35" s="170"/>
      <c r="AMG35" s="170"/>
      <c r="AMH35" s="170"/>
      <c r="AMI35" s="170"/>
      <c r="AMJ35" s="170"/>
      <c r="AMK35" s="170"/>
      <c r="AML35" s="170"/>
      <c r="AMM35" s="170"/>
      <c r="AMN35" s="170"/>
      <c r="AMO35" s="170"/>
      <c r="AMP35" s="170"/>
      <c r="AMQ35" s="170"/>
      <c r="AMR35" s="170"/>
      <c r="AMS35" s="170"/>
      <c r="AMT35" s="170"/>
      <c r="AMU35" s="170"/>
      <c r="AMV35" s="170"/>
      <c r="AMW35" s="170"/>
      <c r="AMX35" s="170"/>
      <c r="AMY35" s="170"/>
      <c r="AMZ35" s="170"/>
      <c r="ANA35" s="170"/>
      <c r="ANB35" s="170"/>
      <c r="ANC35" s="170"/>
      <c r="AND35" s="170"/>
      <c r="ANE35" s="170"/>
      <c r="ANF35" s="170"/>
      <c r="ANG35" s="170"/>
      <c r="ANH35" s="170"/>
      <c r="ANI35" s="170"/>
      <c r="ANJ35" s="170"/>
      <c r="ANK35" s="170"/>
      <c r="ANL35" s="170"/>
      <c r="ANM35" s="170"/>
      <c r="ANN35" s="170"/>
      <c r="ANO35" s="170"/>
      <c r="ANP35" s="170"/>
      <c r="ANQ35" s="170"/>
      <c r="ANR35" s="170"/>
      <c r="ANS35" s="170"/>
      <c r="ANT35" s="170"/>
      <c r="ANU35" s="170"/>
      <c r="ANV35" s="170"/>
      <c r="ANW35" s="170"/>
      <c r="ANX35" s="170"/>
      <c r="ANY35" s="170"/>
      <c r="ANZ35" s="170"/>
      <c r="AOA35" s="170"/>
      <c r="AOB35" s="170"/>
      <c r="AOC35" s="170"/>
      <c r="AOD35" s="170"/>
      <c r="AOE35" s="170"/>
      <c r="AOF35" s="170"/>
      <c r="AOG35" s="170"/>
      <c r="AOH35" s="170"/>
      <c r="AOI35" s="170"/>
      <c r="AOJ35" s="170"/>
      <c r="AOK35" s="170"/>
      <c r="AOL35" s="170"/>
      <c r="AOM35" s="170"/>
      <c r="AON35" s="170"/>
      <c r="AOO35" s="170"/>
      <c r="AOP35" s="170"/>
      <c r="AOQ35" s="170"/>
      <c r="AOR35" s="170"/>
      <c r="AOS35" s="170"/>
      <c r="AOT35" s="170"/>
      <c r="AOU35" s="170"/>
      <c r="AOV35" s="170"/>
      <c r="AOW35" s="170"/>
      <c r="AOX35" s="170"/>
      <c r="AOY35" s="170"/>
      <c r="AOZ35" s="170"/>
      <c r="APA35" s="170"/>
      <c r="APB35" s="170"/>
      <c r="APC35" s="170"/>
      <c r="APD35" s="170"/>
      <c r="APE35" s="170"/>
      <c r="APF35" s="170"/>
      <c r="APG35" s="170"/>
      <c r="APH35" s="170"/>
      <c r="API35" s="170"/>
      <c r="APJ35" s="170"/>
      <c r="APK35" s="170"/>
      <c r="APL35" s="170"/>
      <c r="APM35" s="170"/>
      <c r="APN35" s="170"/>
      <c r="APO35" s="170"/>
      <c r="APP35" s="170"/>
      <c r="APQ35" s="170"/>
      <c r="APR35" s="170"/>
      <c r="APS35" s="170"/>
      <c r="APT35" s="170"/>
      <c r="APU35" s="170"/>
      <c r="APV35" s="170"/>
      <c r="APW35" s="170"/>
      <c r="APX35" s="170"/>
      <c r="APY35" s="170"/>
      <c r="APZ35" s="170"/>
      <c r="AQA35" s="170"/>
      <c r="AQB35" s="170"/>
      <c r="AQC35" s="170"/>
      <c r="AQD35" s="170"/>
      <c r="AQE35" s="170"/>
      <c r="AQF35" s="170"/>
      <c r="AQG35" s="170"/>
      <c r="AQH35" s="170"/>
      <c r="AQI35" s="170"/>
      <c r="AQJ35" s="170"/>
      <c r="AQK35" s="170"/>
      <c r="AQL35" s="170"/>
      <c r="AQM35" s="170"/>
      <c r="AQN35" s="170"/>
      <c r="AQO35" s="170"/>
      <c r="AQP35" s="170"/>
      <c r="AQQ35" s="170"/>
      <c r="AQR35" s="170"/>
      <c r="AQS35" s="170"/>
      <c r="AQT35" s="170"/>
      <c r="AQU35" s="170"/>
      <c r="AQV35" s="170"/>
      <c r="AQW35" s="170"/>
      <c r="AQX35" s="170"/>
      <c r="AQY35" s="170"/>
      <c r="AQZ35" s="170"/>
      <c r="ARA35" s="170"/>
      <c r="ARB35" s="170"/>
      <c r="ARC35" s="170"/>
      <c r="ARD35" s="170"/>
      <c r="ARE35" s="170"/>
      <c r="ARF35" s="170"/>
      <c r="ARG35" s="170"/>
      <c r="ARH35" s="170"/>
      <c r="ARI35" s="170"/>
      <c r="ARJ35" s="170"/>
      <c r="ARK35" s="170"/>
      <c r="ARL35" s="170"/>
      <c r="ARM35" s="170"/>
      <c r="ARN35" s="170"/>
      <c r="ARO35" s="170"/>
      <c r="ARP35" s="170"/>
      <c r="ARQ35" s="170"/>
      <c r="ARR35" s="170"/>
      <c r="ARS35" s="170"/>
      <c r="ART35" s="170"/>
      <c r="ARU35" s="170"/>
      <c r="ARV35" s="170"/>
      <c r="ARW35" s="170"/>
      <c r="ARX35" s="170"/>
      <c r="ARY35" s="170"/>
      <c r="ARZ35" s="170"/>
      <c r="ASA35" s="170"/>
      <c r="ASB35" s="170"/>
      <c r="ASC35" s="170"/>
      <c r="ASD35" s="170"/>
      <c r="ASE35" s="170"/>
      <c r="ASF35" s="170"/>
      <c r="ASG35" s="170"/>
      <c r="ASH35" s="170"/>
      <c r="ASI35" s="170"/>
      <c r="ASJ35" s="170"/>
      <c r="ASK35" s="170"/>
      <c r="ASL35" s="170"/>
      <c r="ASM35" s="170"/>
      <c r="ASN35" s="170"/>
      <c r="ASO35" s="170"/>
      <c r="ASP35" s="170"/>
      <c r="ASQ35" s="170"/>
      <c r="ASR35" s="170"/>
      <c r="ASS35" s="170"/>
      <c r="AST35" s="170"/>
      <c r="ASU35" s="170"/>
      <c r="ASV35" s="170"/>
      <c r="ASW35" s="170"/>
      <c r="ASX35" s="170"/>
      <c r="ASY35" s="170"/>
      <c r="ASZ35" s="170"/>
    </row>
    <row r="36" spans="1:1196" s="145" customFormat="1">
      <c r="A36" s="441" t="s">
        <v>142</v>
      </c>
      <c r="B36" s="434" t="s">
        <v>143</v>
      </c>
      <c r="C36" s="435" t="s">
        <v>15</v>
      </c>
      <c r="D36" s="436" t="s">
        <v>21</v>
      </c>
      <c r="E36" s="440"/>
      <c r="F36" s="427"/>
      <c r="G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c r="EG36" s="170"/>
      <c r="EH36" s="170"/>
      <c r="EI36" s="170"/>
      <c r="EJ36" s="170"/>
      <c r="EK36" s="170"/>
      <c r="EL36" s="170"/>
      <c r="EM36" s="170"/>
      <c r="EN36" s="170"/>
      <c r="EO36" s="170"/>
      <c r="EP36" s="170"/>
      <c r="EQ36" s="170"/>
      <c r="ER36" s="170"/>
      <c r="ES36" s="170"/>
      <c r="ET36" s="170"/>
      <c r="EU36" s="170"/>
      <c r="EV36" s="170"/>
      <c r="EW36" s="170"/>
      <c r="EX36" s="170"/>
      <c r="EY36" s="170"/>
      <c r="EZ36" s="170"/>
      <c r="FA36" s="170"/>
      <c r="FB36" s="170"/>
      <c r="FC36" s="170"/>
      <c r="FD36" s="170"/>
      <c r="FE36" s="170"/>
      <c r="FF36" s="170"/>
      <c r="FG36" s="170"/>
      <c r="FH36" s="170"/>
      <c r="FI36" s="170"/>
      <c r="FJ36" s="170"/>
      <c r="FK36" s="170"/>
      <c r="FL36" s="170"/>
      <c r="FM36" s="170"/>
      <c r="FN36" s="170"/>
      <c r="FO36" s="170"/>
      <c r="FP36" s="170"/>
      <c r="FQ36" s="170"/>
      <c r="FR36" s="170"/>
      <c r="FS36" s="170"/>
      <c r="FT36" s="170"/>
      <c r="FU36" s="170"/>
      <c r="FV36" s="170"/>
      <c r="FW36" s="170"/>
      <c r="FX36" s="170"/>
      <c r="FY36" s="170"/>
      <c r="FZ36" s="170"/>
      <c r="GA36" s="170"/>
      <c r="GB36" s="170"/>
      <c r="GC36" s="170"/>
      <c r="GD36" s="170"/>
      <c r="GE36" s="170"/>
      <c r="GF36" s="170"/>
      <c r="GG36" s="170"/>
      <c r="GH36" s="170"/>
      <c r="GI36" s="170"/>
      <c r="GJ36" s="170"/>
      <c r="GK36" s="170"/>
      <c r="GL36" s="170"/>
      <c r="GM36" s="170"/>
      <c r="GN36" s="170"/>
      <c r="GO36" s="170"/>
      <c r="GP36" s="170"/>
      <c r="GQ36" s="170"/>
      <c r="GR36" s="170"/>
      <c r="GS36" s="170"/>
      <c r="GT36" s="170"/>
      <c r="GU36" s="170"/>
      <c r="GV36" s="170"/>
      <c r="GW36" s="170"/>
      <c r="GX36" s="170"/>
      <c r="GY36" s="170"/>
      <c r="GZ36" s="170"/>
      <c r="HA36" s="170"/>
      <c r="HB36" s="170"/>
      <c r="HC36" s="170"/>
      <c r="HD36" s="170"/>
      <c r="HE36" s="170"/>
      <c r="HF36" s="170"/>
      <c r="HG36" s="170"/>
      <c r="HH36" s="170"/>
      <c r="HI36" s="170"/>
      <c r="HJ36" s="170"/>
      <c r="HK36" s="170"/>
      <c r="HL36" s="170"/>
      <c r="HM36" s="170"/>
      <c r="HN36" s="170"/>
      <c r="HO36" s="170"/>
      <c r="HP36" s="170"/>
      <c r="HQ36" s="170"/>
      <c r="HR36" s="170"/>
      <c r="HS36" s="170"/>
      <c r="HT36" s="170"/>
      <c r="HU36" s="170"/>
      <c r="HV36" s="170"/>
      <c r="HW36" s="170"/>
      <c r="HX36" s="170"/>
      <c r="HY36" s="170"/>
      <c r="HZ36" s="170"/>
      <c r="IA36" s="170"/>
      <c r="IB36" s="170"/>
      <c r="IC36" s="170"/>
      <c r="ID36" s="170"/>
      <c r="IE36" s="170"/>
      <c r="IF36" s="170"/>
      <c r="IG36" s="170"/>
      <c r="IH36" s="170"/>
      <c r="II36" s="170"/>
      <c r="IJ36" s="170"/>
      <c r="IK36" s="170"/>
      <c r="IL36" s="170"/>
      <c r="IM36" s="170"/>
      <c r="IN36" s="170"/>
      <c r="IO36" s="170"/>
      <c r="IP36" s="170"/>
      <c r="IQ36" s="170"/>
      <c r="IR36" s="170"/>
      <c r="IS36" s="170"/>
      <c r="IT36" s="170"/>
      <c r="IU36" s="170"/>
      <c r="IV36" s="170"/>
      <c r="IW36" s="170"/>
      <c r="IX36" s="170"/>
      <c r="IY36" s="170"/>
      <c r="IZ36" s="170"/>
      <c r="JA36" s="170"/>
      <c r="JB36" s="170"/>
      <c r="JC36" s="170"/>
      <c r="JD36" s="170"/>
      <c r="JE36" s="170"/>
      <c r="JF36" s="170"/>
      <c r="JG36" s="170"/>
      <c r="JH36" s="170"/>
      <c r="JI36" s="170"/>
      <c r="JJ36" s="170"/>
      <c r="JK36" s="170"/>
      <c r="JL36" s="170"/>
      <c r="JM36" s="170"/>
      <c r="JN36" s="170"/>
      <c r="JO36" s="170"/>
      <c r="JP36" s="170"/>
      <c r="JQ36" s="170"/>
      <c r="JR36" s="170"/>
      <c r="JS36" s="170"/>
      <c r="JT36" s="170"/>
      <c r="JU36" s="170"/>
      <c r="JV36" s="170"/>
      <c r="JW36" s="170"/>
      <c r="JX36" s="170"/>
      <c r="JY36" s="170"/>
      <c r="JZ36" s="170"/>
      <c r="KA36" s="170"/>
      <c r="KB36" s="170"/>
      <c r="KC36" s="170"/>
      <c r="KD36" s="170"/>
      <c r="KE36" s="170"/>
      <c r="KF36" s="170"/>
      <c r="KG36" s="170"/>
      <c r="KH36" s="170"/>
      <c r="KI36" s="170"/>
      <c r="KJ36" s="170"/>
      <c r="KK36" s="170"/>
      <c r="KL36" s="170"/>
      <c r="KM36" s="170"/>
      <c r="KN36" s="170"/>
      <c r="KO36" s="170"/>
      <c r="KP36" s="170"/>
      <c r="KQ36" s="170"/>
      <c r="KR36" s="170"/>
      <c r="KS36" s="170"/>
      <c r="KT36" s="170"/>
      <c r="KU36" s="170"/>
      <c r="KV36" s="170"/>
      <c r="KW36" s="170"/>
      <c r="KX36" s="170"/>
      <c r="KY36" s="170"/>
      <c r="KZ36" s="170"/>
      <c r="LA36" s="170"/>
      <c r="LB36" s="170"/>
      <c r="LC36" s="170"/>
      <c r="LD36" s="170"/>
      <c r="LE36" s="170"/>
      <c r="LF36" s="170"/>
      <c r="LG36" s="170"/>
      <c r="LH36" s="170"/>
      <c r="LI36" s="170"/>
      <c r="LJ36" s="170"/>
      <c r="LK36" s="170"/>
      <c r="LL36" s="170"/>
      <c r="LM36" s="170"/>
      <c r="LN36" s="170"/>
      <c r="LO36" s="170"/>
      <c r="LP36" s="170"/>
      <c r="LQ36" s="170"/>
      <c r="LR36" s="170"/>
      <c r="LS36" s="170"/>
      <c r="LT36" s="170"/>
      <c r="LU36" s="170"/>
      <c r="LV36" s="170"/>
      <c r="LW36" s="170"/>
      <c r="LX36" s="170"/>
      <c r="LY36" s="170"/>
      <c r="LZ36" s="170"/>
      <c r="MA36" s="170"/>
      <c r="MB36" s="170"/>
      <c r="MC36" s="170"/>
      <c r="MD36" s="170"/>
      <c r="ME36" s="170"/>
      <c r="MF36" s="170"/>
      <c r="MG36" s="170"/>
      <c r="MH36" s="170"/>
      <c r="MI36" s="170"/>
      <c r="MJ36" s="170"/>
      <c r="MK36" s="170"/>
      <c r="ML36" s="170"/>
      <c r="MM36" s="170"/>
      <c r="MN36" s="170"/>
      <c r="MO36" s="170"/>
      <c r="MP36" s="170"/>
      <c r="MQ36" s="170"/>
      <c r="MR36" s="170"/>
      <c r="MS36" s="170"/>
      <c r="MT36" s="170"/>
      <c r="MU36" s="170"/>
      <c r="MV36" s="170"/>
      <c r="MW36" s="170"/>
      <c r="MX36" s="170"/>
      <c r="MY36" s="170"/>
      <c r="MZ36" s="170"/>
      <c r="NA36" s="170"/>
      <c r="NB36" s="170"/>
      <c r="NC36" s="170"/>
      <c r="ND36" s="170"/>
      <c r="NE36" s="170"/>
      <c r="NF36" s="170"/>
      <c r="NG36" s="170"/>
      <c r="NH36" s="170"/>
      <c r="NI36" s="170"/>
      <c r="NJ36" s="170"/>
      <c r="NK36" s="170"/>
      <c r="NL36" s="170"/>
      <c r="NM36" s="170"/>
      <c r="NN36" s="170"/>
      <c r="NO36" s="170"/>
      <c r="NP36" s="170"/>
      <c r="NQ36" s="170"/>
      <c r="NR36" s="170"/>
      <c r="NS36" s="170"/>
      <c r="NT36" s="170"/>
      <c r="NU36" s="170"/>
      <c r="NV36" s="170"/>
      <c r="NW36" s="170"/>
      <c r="NX36" s="170"/>
      <c r="NY36" s="170"/>
      <c r="NZ36" s="170"/>
      <c r="OA36" s="170"/>
      <c r="OB36" s="170"/>
      <c r="OC36" s="170"/>
      <c r="OD36" s="170"/>
      <c r="OE36" s="170"/>
      <c r="OF36" s="170"/>
      <c r="OG36" s="170"/>
      <c r="OH36" s="170"/>
      <c r="OI36" s="170"/>
      <c r="OJ36" s="170"/>
      <c r="OK36" s="170"/>
      <c r="OL36" s="170"/>
      <c r="OM36" s="170"/>
      <c r="ON36" s="170"/>
      <c r="OO36" s="170"/>
      <c r="OP36" s="170"/>
      <c r="OQ36" s="170"/>
      <c r="OR36" s="170"/>
      <c r="OS36" s="170"/>
      <c r="OT36" s="170"/>
      <c r="OU36" s="170"/>
      <c r="OV36" s="170"/>
      <c r="OW36" s="170"/>
      <c r="OX36" s="170"/>
      <c r="OY36" s="170"/>
      <c r="OZ36" s="170"/>
      <c r="PA36" s="170"/>
      <c r="PB36" s="170"/>
      <c r="PC36" s="170"/>
      <c r="PD36" s="170"/>
      <c r="PE36" s="170"/>
      <c r="PF36" s="170"/>
      <c r="PG36" s="170"/>
      <c r="PH36" s="170"/>
      <c r="PI36" s="170"/>
      <c r="PJ36" s="170"/>
      <c r="PK36" s="170"/>
      <c r="PL36" s="170"/>
      <c r="PM36" s="170"/>
      <c r="PN36" s="170"/>
      <c r="PO36" s="170"/>
      <c r="PP36" s="170"/>
      <c r="PQ36" s="170"/>
      <c r="PR36" s="170"/>
      <c r="PS36" s="170"/>
      <c r="PT36" s="170"/>
      <c r="PU36" s="170"/>
      <c r="PV36" s="170"/>
      <c r="PW36" s="170"/>
      <c r="PX36" s="170"/>
      <c r="PY36" s="170"/>
      <c r="PZ36" s="170"/>
      <c r="QA36" s="170"/>
      <c r="QB36" s="170"/>
      <c r="QC36" s="170"/>
      <c r="QD36" s="170"/>
      <c r="QE36" s="170"/>
      <c r="QF36" s="170"/>
      <c r="QG36" s="170"/>
      <c r="QH36" s="170"/>
      <c r="QI36" s="170"/>
      <c r="QJ36" s="170"/>
      <c r="QK36" s="170"/>
      <c r="QL36" s="170"/>
      <c r="QM36" s="170"/>
      <c r="QN36" s="170"/>
      <c r="QO36" s="170"/>
      <c r="QP36" s="170"/>
      <c r="QQ36" s="170"/>
      <c r="QR36" s="170"/>
      <c r="QS36" s="170"/>
      <c r="QT36" s="170"/>
      <c r="QU36" s="170"/>
      <c r="QV36" s="170"/>
      <c r="QW36" s="170"/>
      <c r="QX36" s="170"/>
      <c r="QY36" s="170"/>
      <c r="QZ36" s="170"/>
      <c r="RA36" s="170"/>
      <c r="RB36" s="170"/>
      <c r="RC36" s="170"/>
      <c r="RD36" s="170"/>
      <c r="RE36" s="170"/>
      <c r="RF36" s="170"/>
      <c r="RG36" s="170"/>
      <c r="RH36" s="170"/>
      <c r="RI36" s="170"/>
      <c r="RJ36" s="170"/>
      <c r="RK36" s="170"/>
      <c r="RL36" s="170"/>
      <c r="RM36" s="170"/>
      <c r="RN36" s="170"/>
      <c r="RO36" s="170"/>
      <c r="RP36" s="170"/>
      <c r="RQ36" s="170"/>
      <c r="RR36" s="170"/>
      <c r="RS36" s="170"/>
      <c r="RT36" s="170"/>
      <c r="RU36" s="170"/>
      <c r="RV36" s="170"/>
      <c r="RW36" s="170"/>
      <c r="RX36" s="170"/>
      <c r="RY36" s="170"/>
      <c r="RZ36" s="170"/>
      <c r="SA36" s="170"/>
      <c r="SB36" s="170"/>
      <c r="SC36" s="170"/>
      <c r="SD36" s="170"/>
      <c r="SE36" s="170"/>
      <c r="SF36" s="170"/>
      <c r="SG36" s="170"/>
      <c r="SH36" s="170"/>
      <c r="SI36" s="170"/>
      <c r="SJ36" s="170"/>
      <c r="SK36" s="170"/>
      <c r="SL36" s="170"/>
      <c r="SM36" s="170"/>
      <c r="SN36" s="170"/>
      <c r="SO36" s="170"/>
      <c r="SP36" s="170"/>
      <c r="SQ36" s="170"/>
      <c r="SR36" s="170"/>
      <c r="SS36" s="170"/>
      <c r="ST36" s="170"/>
      <c r="SU36" s="170"/>
      <c r="SV36" s="170"/>
      <c r="SW36" s="170"/>
      <c r="SX36" s="170"/>
      <c r="SY36" s="170"/>
      <c r="SZ36" s="170"/>
      <c r="TA36" s="170"/>
      <c r="TB36" s="170"/>
      <c r="TC36" s="170"/>
      <c r="TD36" s="170"/>
      <c r="TE36" s="170"/>
      <c r="TF36" s="170"/>
      <c r="TG36" s="170"/>
      <c r="TH36" s="170"/>
      <c r="TI36" s="170"/>
      <c r="TJ36" s="170"/>
      <c r="TK36" s="170"/>
      <c r="TL36" s="170"/>
      <c r="TM36" s="170"/>
      <c r="TN36" s="170"/>
      <c r="TO36" s="170"/>
      <c r="TP36" s="170"/>
      <c r="TQ36" s="170"/>
      <c r="TR36" s="170"/>
      <c r="TS36" s="170"/>
      <c r="TT36" s="170"/>
      <c r="TU36" s="170"/>
      <c r="TV36" s="170"/>
      <c r="TW36" s="170"/>
      <c r="TX36" s="170"/>
      <c r="TY36" s="170"/>
      <c r="TZ36" s="170"/>
      <c r="UA36" s="170"/>
      <c r="UB36" s="170"/>
      <c r="UC36" s="170"/>
      <c r="UD36" s="170"/>
      <c r="UE36" s="170"/>
      <c r="UF36" s="170"/>
      <c r="UG36" s="170"/>
      <c r="UH36" s="170"/>
      <c r="UI36" s="170"/>
      <c r="UJ36" s="170"/>
      <c r="UK36" s="170"/>
      <c r="UL36" s="170"/>
      <c r="UM36" s="170"/>
      <c r="UN36" s="170"/>
      <c r="UO36" s="170"/>
      <c r="UP36" s="170"/>
      <c r="UQ36" s="170"/>
      <c r="UR36" s="170"/>
      <c r="US36" s="170"/>
      <c r="UT36" s="170"/>
      <c r="UU36" s="170"/>
      <c r="UV36" s="170"/>
      <c r="UW36" s="170"/>
      <c r="UX36" s="170"/>
      <c r="UY36" s="170"/>
      <c r="UZ36" s="170"/>
      <c r="VA36" s="170"/>
      <c r="VB36" s="170"/>
      <c r="VC36" s="170"/>
      <c r="VD36" s="170"/>
      <c r="VE36" s="170"/>
      <c r="VF36" s="170"/>
      <c r="VG36" s="170"/>
      <c r="VH36" s="170"/>
      <c r="VI36" s="170"/>
      <c r="VJ36" s="170"/>
      <c r="VK36" s="170"/>
      <c r="VL36" s="170"/>
      <c r="VM36" s="170"/>
      <c r="VN36" s="170"/>
      <c r="VO36" s="170"/>
      <c r="VP36" s="170"/>
      <c r="VQ36" s="170"/>
      <c r="VR36" s="170"/>
      <c r="VS36" s="170"/>
      <c r="VT36" s="170"/>
      <c r="VU36" s="170"/>
      <c r="VV36" s="170"/>
      <c r="VW36" s="170"/>
      <c r="VX36" s="170"/>
      <c r="VY36" s="170"/>
      <c r="VZ36" s="170"/>
      <c r="WA36" s="170"/>
      <c r="WB36" s="170"/>
      <c r="WC36" s="170"/>
      <c r="WD36" s="170"/>
      <c r="WE36" s="170"/>
      <c r="WF36" s="170"/>
      <c r="WG36" s="170"/>
      <c r="WH36" s="170"/>
      <c r="WI36" s="170"/>
      <c r="WJ36" s="170"/>
      <c r="WK36" s="170"/>
      <c r="WL36" s="170"/>
      <c r="WM36" s="170"/>
      <c r="WN36" s="170"/>
      <c r="WO36" s="170"/>
      <c r="WP36" s="170"/>
      <c r="WQ36" s="170"/>
      <c r="WR36" s="170"/>
      <c r="WS36" s="170"/>
      <c r="WT36" s="170"/>
      <c r="WU36" s="170"/>
      <c r="WV36" s="170"/>
      <c r="WW36" s="170"/>
      <c r="WX36" s="170"/>
      <c r="WY36" s="170"/>
      <c r="WZ36" s="170"/>
      <c r="XA36" s="170"/>
      <c r="XB36" s="170"/>
      <c r="XC36" s="170"/>
      <c r="XD36" s="170"/>
      <c r="XE36" s="170"/>
      <c r="XF36" s="170"/>
      <c r="XG36" s="170"/>
      <c r="XH36" s="170"/>
      <c r="XI36" s="170"/>
      <c r="XJ36" s="170"/>
      <c r="XK36" s="170"/>
      <c r="XL36" s="170"/>
      <c r="XM36" s="170"/>
      <c r="XN36" s="170"/>
      <c r="XO36" s="170"/>
      <c r="XP36" s="170"/>
      <c r="XQ36" s="170"/>
      <c r="XR36" s="170"/>
      <c r="XS36" s="170"/>
      <c r="XT36" s="170"/>
      <c r="XU36" s="170"/>
      <c r="XV36" s="170"/>
      <c r="XW36" s="170"/>
      <c r="XX36" s="170"/>
      <c r="XY36" s="170"/>
      <c r="XZ36" s="170"/>
      <c r="YA36" s="170"/>
      <c r="YB36" s="170"/>
      <c r="YC36" s="170"/>
      <c r="YD36" s="170"/>
      <c r="YE36" s="170"/>
      <c r="YF36" s="170"/>
      <c r="YG36" s="170"/>
      <c r="YH36" s="170"/>
      <c r="YI36" s="170"/>
      <c r="YJ36" s="170"/>
      <c r="YK36" s="170"/>
      <c r="YL36" s="170"/>
      <c r="YM36" s="170"/>
      <c r="YN36" s="170"/>
      <c r="YO36" s="170"/>
      <c r="YP36" s="170"/>
      <c r="YQ36" s="170"/>
      <c r="YR36" s="170"/>
      <c r="YS36" s="170"/>
      <c r="YT36" s="170"/>
      <c r="YU36" s="170"/>
      <c r="YV36" s="170"/>
      <c r="YW36" s="170"/>
      <c r="YX36" s="170"/>
      <c r="YY36" s="170"/>
      <c r="YZ36" s="170"/>
      <c r="ZA36" s="170"/>
      <c r="ZB36" s="170"/>
      <c r="ZC36" s="170"/>
      <c r="ZD36" s="170"/>
      <c r="ZE36" s="170"/>
      <c r="ZF36" s="170"/>
      <c r="ZG36" s="170"/>
      <c r="ZH36" s="170"/>
      <c r="ZI36" s="170"/>
      <c r="ZJ36" s="170"/>
      <c r="ZK36" s="170"/>
      <c r="ZL36" s="170"/>
      <c r="ZM36" s="170"/>
      <c r="ZN36" s="170"/>
      <c r="ZO36" s="170"/>
      <c r="ZP36" s="170"/>
      <c r="ZQ36" s="170"/>
      <c r="ZR36" s="170"/>
      <c r="ZS36" s="170"/>
      <c r="ZT36" s="170"/>
      <c r="ZU36" s="170"/>
      <c r="ZV36" s="170"/>
      <c r="ZW36" s="170"/>
      <c r="ZX36" s="170"/>
      <c r="ZY36" s="170"/>
      <c r="ZZ36" s="170"/>
      <c r="AAA36" s="170"/>
      <c r="AAB36" s="170"/>
      <c r="AAC36" s="170"/>
      <c r="AAD36" s="170"/>
      <c r="AAE36" s="170"/>
      <c r="AAF36" s="170"/>
      <c r="AAG36" s="170"/>
      <c r="AAH36" s="170"/>
      <c r="AAI36" s="170"/>
      <c r="AAJ36" s="170"/>
      <c r="AAK36" s="170"/>
      <c r="AAL36" s="170"/>
      <c r="AAM36" s="170"/>
      <c r="AAN36" s="170"/>
      <c r="AAO36" s="170"/>
      <c r="AAP36" s="170"/>
      <c r="AAQ36" s="170"/>
      <c r="AAR36" s="170"/>
      <c r="AAS36" s="170"/>
      <c r="AAT36" s="170"/>
      <c r="AAU36" s="170"/>
      <c r="AAV36" s="170"/>
      <c r="AAW36" s="170"/>
      <c r="AAX36" s="170"/>
      <c r="AAY36" s="170"/>
      <c r="AAZ36" s="170"/>
      <c r="ABA36" s="170"/>
      <c r="ABB36" s="170"/>
      <c r="ABC36" s="170"/>
      <c r="ABD36" s="170"/>
      <c r="ABE36" s="170"/>
      <c r="ABF36" s="170"/>
      <c r="ABG36" s="170"/>
      <c r="ABH36" s="170"/>
      <c r="ABI36" s="170"/>
      <c r="ABJ36" s="170"/>
      <c r="ABK36" s="170"/>
      <c r="ABL36" s="170"/>
      <c r="ABM36" s="170"/>
      <c r="ABN36" s="170"/>
      <c r="ABO36" s="170"/>
      <c r="ABP36" s="170"/>
      <c r="ABQ36" s="170"/>
      <c r="ABR36" s="170"/>
      <c r="ABS36" s="170"/>
      <c r="ABT36" s="170"/>
      <c r="ABU36" s="170"/>
      <c r="ABV36" s="170"/>
      <c r="ABW36" s="170"/>
      <c r="ABX36" s="170"/>
      <c r="ABY36" s="170"/>
      <c r="ABZ36" s="170"/>
      <c r="ACA36" s="170"/>
      <c r="ACB36" s="170"/>
      <c r="ACC36" s="170"/>
      <c r="ACD36" s="170"/>
      <c r="ACE36" s="170"/>
      <c r="ACF36" s="170"/>
      <c r="ACG36" s="170"/>
      <c r="ACH36" s="170"/>
      <c r="ACI36" s="170"/>
      <c r="ACJ36" s="170"/>
      <c r="ACK36" s="170"/>
      <c r="ACL36" s="170"/>
      <c r="ACM36" s="170"/>
      <c r="ACN36" s="170"/>
      <c r="ACO36" s="170"/>
      <c r="ACP36" s="170"/>
      <c r="ACQ36" s="170"/>
      <c r="ACR36" s="170"/>
      <c r="ACS36" s="170"/>
      <c r="ACT36" s="170"/>
      <c r="ACU36" s="170"/>
      <c r="ACV36" s="170"/>
      <c r="ACW36" s="170"/>
      <c r="ACX36" s="170"/>
      <c r="ACY36" s="170"/>
      <c r="ACZ36" s="170"/>
      <c r="ADA36" s="170"/>
      <c r="ADB36" s="170"/>
      <c r="ADC36" s="170"/>
      <c r="ADD36" s="170"/>
      <c r="ADE36" s="170"/>
      <c r="ADF36" s="170"/>
      <c r="ADG36" s="170"/>
      <c r="ADH36" s="170"/>
      <c r="ADI36" s="170"/>
      <c r="ADJ36" s="170"/>
      <c r="ADK36" s="170"/>
      <c r="ADL36" s="170"/>
      <c r="ADM36" s="170"/>
      <c r="ADN36" s="170"/>
      <c r="ADO36" s="170"/>
      <c r="ADP36" s="170"/>
      <c r="ADQ36" s="170"/>
      <c r="ADR36" s="170"/>
      <c r="ADS36" s="170"/>
      <c r="ADT36" s="170"/>
      <c r="ADU36" s="170"/>
      <c r="ADV36" s="170"/>
      <c r="ADW36" s="170"/>
      <c r="ADX36" s="170"/>
      <c r="ADY36" s="170"/>
      <c r="ADZ36" s="170"/>
      <c r="AEA36" s="170"/>
      <c r="AEB36" s="170"/>
      <c r="AEC36" s="170"/>
      <c r="AED36" s="170"/>
      <c r="AEE36" s="170"/>
      <c r="AEF36" s="170"/>
      <c r="AEG36" s="170"/>
      <c r="AEH36" s="170"/>
      <c r="AEI36" s="170"/>
      <c r="AEJ36" s="170"/>
      <c r="AEK36" s="170"/>
      <c r="AEL36" s="170"/>
      <c r="AEM36" s="170"/>
      <c r="AEN36" s="170"/>
      <c r="AEO36" s="170"/>
      <c r="AEP36" s="170"/>
      <c r="AEQ36" s="170"/>
      <c r="AER36" s="170"/>
      <c r="AES36" s="170"/>
      <c r="AET36" s="170"/>
      <c r="AEU36" s="170"/>
      <c r="AEV36" s="170"/>
      <c r="AEW36" s="170"/>
      <c r="AEX36" s="170"/>
      <c r="AEY36" s="170"/>
      <c r="AEZ36" s="170"/>
      <c r="AFA36" s="170"/>
      <c r="AFB36" s="170"/>
      <c r="AFC36" s="170"/>
      <c r="AFD36" s="170"/>
      <c r="AFE36" s="170"/>
      <c r="AFF36" s="170"/>
      <c r="AFG36" s="170"/>
      <c r="AFH36" s="170"/>
      <c r="AFI36" s="170"/>
      <c r="AFJ36" s="170"/>
      <c r="AFK36" s="170"/>
      <c r="AFL36" s="170"/>
      <c r="AFM36" s="170"/>
      <c r="AFN36" s="170"/>
      <c r="AFO36" s="170"/>
      <c r="AFP36" s="170"/>
      <c r="AFQ36" s="170"/>
      <c r="AFR36" s="170"/>
      <c r="AFS36" s="170"/>
      <c r="AFT36" s="170"/>
      <c r="AFU36" s="170"/>
      <c r="AFV36" s="170"/>
      <c r="AFW36" s="170"/>
      <c r="AFX36" s="170"/>
      <c r="AFY36" s="170"/>
      <c r="AFZ36" s="170"/>
      <c r="AGA36" s="170"/>
      <c r="AGB36" s="170"/>
      <c r="AGC36" s="170"/>
      <c r="AGD36" s="170"/>
      <c r="AGE36" s="170"/>
      <c r="AGF36" s="170"/>
      <c r="AGG36" s="170"/>
      <c r="AGH36" s="170"/>
      <c r="AGI36" s="170"/>
      <c r="AGJ36" s="170"/>
      <c r="AGK36" s="170"/>
      <c r="AGL36" s="170"/>
      <c r="AGM36" s="170"/>
      <c r="AGN36" s="170"/>
      <c r="AGO36" s="170"/>
      <c r="AGP36" s="170"/>
      <c r="AGQ36" s="170"/>
      <c r="AGR36" s="170"/>
      <c r="AGS36" s="170"/>
      <c r="AGT36" s="170"/>
      <c r="AGU36" s="170"/>
      <c r="AGV36" s="170"/>
      <c r="AGW36" s="170"/>
      <c r="AGX36" s="170"/>
      <c r="AGY36" s="170"/>
      <c r="AGZ36" s="170"/>
      <c r="AHA36" s="170"/>
      <c r="AHB36" s="170"/>
      <c r="AHC36" s="170"/>
      <c r="AHD36" s="170"/>
      <c r="AHE36" s="170"/>
      <c r="AHF36" s="170"/>
      <c r="AHG36" s="170"/>
      <c r="AHH36" s="170"/>
      <c r="AHI36" s="170"/>
      <c r="AHJ36" s="170"/>
      <c r="AHK36" s="170"/>
      <c r="AHL36" s="170"/>
      <c r="AHM36" s="170"/>
      <c r="AHN36" s="170"/>
      <c r="AHO36" s="170"/>
      <c r="AHP36" s="170"/>
      <c r="AHQ36" s="170"/>
      <c r="AHR36" s="170"/>
      <c r="AHS36" s="170"/>
      <c r="AHT36" s="170"/>
      <c r="AHU36" s="170"/>
      <c r="AHV36" s="170"/>
      <c r="AHW36" s="170"/>
      <c r="AHX36" s="170"/>
      <c r="AHY36" s="170"/>
      <c r="AHZ36" s="170"/>
      <c r="AIA36" s="170"/>
      <c r="AIB36" s="170"/>
      <c r="AIC36" s="170"/>
      <c r="AID36" s="170"/>
      <c r="AIE36" s="170"/>
      <c r="AIF36" s="170"/>
      <c r="AIG36" s="170"/>
      <c r="AIH36" s="170"/>
      <c r="AII36" s="170"/>
      <c r="AIJ36" s="170"/>
      <c r="AIK36" s="170"/>
      <c r="AIL36" s="170"/>
      <c r="AIM36" s="170"/>
      <c r="AIN36" s="170"/>
      <c r="AIO36" s="170"/>
      <c r="AIP36" s="170"/>
      <c r="AIQ36" s="170"/>
      <c r="AIR36" s="170"/>
      <c r="AIS36" s="170"/>
      <c r="AIT36" s="170"/>
      <c r="AIU36" s="170"/>
      <c r="AIV36" s="170"/>
      <c r="AIW36" s="170"/>
      <c r="AIX36" s="170"/>
      <c r="AIY36" s="170"/>
      <c r="AIZ36" s="170"/>
      <c r="AJA36" s="170"/>
      <c r="AJB36" s="170"/>
      <c r="AJC36" s="170"/>
      <c r="AJD36" s="170"/>
      <c r="AJE36" s="170"/>
      <c r="AJF36" s="170"/>
      <c r="AJG36" s="170"/>
      <c r="AJH36" s="170"/>
      <c r="AJI36" s="170"/>
      <c r="AJJ36" s="170"/>
      <c r="AJK36" s="170"/>
      <c r="AJL36" s="170"/>
      <c r="AJM36" s="170"/>
      <c r="AJN36" s="170"/>
      <c r="AJO36" s="170"/>
      <c r="AJP36" s="170"/>
      <c r="AJQ36" s="170"/>
      <c r="AJR36" s="170"/>
      <c r="AJS36" s="170"/>
      <c r="AJT36" s="170"/>
      <c r="AJU36" s="170"/>
      <c r="AJV36" s="170"/>
      <c r="AJW36" s="170"/>
      <c r="AJX36" s="170"/>
      <c r="AJY36" s="170"/>
      <c r="AJZ36" s="170"/>
      <c r="AKA36" s="170"/>
      <c r="AKB36" s="170"/>
      <c r="AKC36" s="170"/>
      <c r="AKD36" s="170"/>
      <c r="AKE36" s="170"/>
      <c r="AKF36" s="170"/>
      <c r="AKG36" s="170"/>
      <c r="AKH36" s="170"/>
      <c r="AKI36" s="170"/>
      <c r="AKJ36" s="170"/>
      <c r="AKK36" s="170"/>
      <c r="AKL36" s="170"/>
      <c r="AKM36" s="170"/>
      <c r="AKN36" s="170"/>
      <c r="AKO36" s="170"/>
      <c r="AKP36" s="170"/>
      <c r="AKQ36" s="170"/>
      <c r="AKR36" s="170"/>
      <c r="AKS36" s="170"/>
      <c r="AKT36" s="170"/>
      <c r="AKU36" s="170"/>
      <c r="AKV36" s="170"/>
      <c r="AKW36" s="170"/>
      <c r="AKX36" s="170"/>
      <c r="AKY36" s="170"/>
      <c r="AKZ36" s="170"/>
      <c r="ALA36" s="170"/>
      <c r="ALB36" s="170"/>
      <c r="ALC36" s="170"/>
      <c r="ALD36" s="170"/>
      <c r="ALE36" s="170"/>
      <c r="ALF36" s="170"/>
      <c r="ALG36" s="170"/>
      <c r="ALH36" s="170"/>
      <c r="ALI36" s="170"/>
      <c r="ALJ36" s="170"/>
      <c r="ALK36" s="170"/>
      <c r="ALL36" s="170"/>
      <c r="ALM36" s="170"/>
      <c r="ALN36" s="170"/>
      <c r="ALO36" s="170"/>
      <c r="ALP36" s="170"/>
      <c r="ALQ36" s="170"/>
      <c r="ALR36" s="170"/>
      <c r="ALS36" s="170"/>
      <c r="ALT36" s="170"/>
      <c r="ALU36" s="170"/>
      <c r="ALV36" s="170"/>
      <c r="ALW36" s="170"/>
      <c r="ALX36" s="170"/>
      <c r="ALY36" s="170"/>
      <c r="ALZ36" s="170"/>
      <c r="AMA36" s="170"/>
      <c r="AMB36" s="170"/>
      <c r="AMC36" s="170"/>
      <c r="AMD36" s="170"/>
      <c r="AME36" s="170"/>
      <c r="AMF36" s="170"/>
      <c r="AMG36" s="170"/>
      <c r="AMH36" s="170"/>
      <c r="AMI36" s="170"/>
      <c r="AMJ36" s="170"/>
      <c r="AMK36" s="170"/>
      <c r="AML36" s="170"/>
      <c r="AMM36" s="170"/>
      <c r="AMN36" s="170"/>
      <c r="AMO36" s="170"/>
      <c r="AMP36" s="170"/>
      <c r="AMQ36" s="170"/>
      <c r="AMR36" s="170"/>
      <c r="AMS36" s="170"/>
      <c r="AMT36" s="170"/>
      <c r="AMU36" s="170"/>
      <c r="AMV36" s="170"/>
      <c r="AMW36" s="170"/>
      <c r="AMX36" s="170"/>
      <c r="AMY36" s="170"/>
      <c r="AMZ36" s="170"/>
      <c r="ANA36" s="170"/>
      <c r="ANB36" s="170"/>
      <c r="ANC36" s="170"/>
      <c r="AND36" s="170"/>
      <c r="ANE36" s="170"/>
      <c r="ANF36" s="170"/>
      <c r="ANG36" s="170"/>
      <c r="ANH36" s="170"/>
      <c r="ANI36" s="170"/>
      <c r="ANJ36" s="170"/>
      <c r="ANK36" s="170"/>
      <c r="ANL36" s="170"/>
      <c r="ANM36" s="170"/>
      <c r="ANN36" s="170"/>
      <c r="ANO36" s="170"/>
      <c r="ANP36" s="170"/>
      <c r="ANQ36" s="170"/>
      <c r="ANR36" s="170"/>
      <c r="ANS36" s="170"/>
      <c r="ANT36" s="170"/>
      <c r="ANU36" s="170"/>
      <c r="ANV36" s="170"/>
      <c r="ANW36" s="170"/>
      <c r="ANX36" s="170"/>
      <c r="ANY36" s="170"/>
      <c r="ANZ36" s="170"/>
      <c r="AOA36" s="170"/>
      <c r="AOB36" s="170"/>
      <c r="AOC36" s="170"/>
      <c r="AOD36" s="170"/>
      <c r="AOE36" s="170"/>
      <c r="AOF36" s="170"/>
      <c r="AOG36" s="170"/>
      <c r="AOH36" s="170"/>
      <c r="AOI36" s="170"/>
      <c r="AOJ36" s="170"/>
      <c r="AOK36" s="170"/>
      <c r="AOL36" s="170"/>
      <c r="AOM36" s="170"/>
      <c r="AON36" s="170"/>
      <c r="AOO36" s="170"/>
      <c r="AOP36" s="170"/>
      <c r="AOQ36" s="170"/>
      <c r="AOR36" s="170"/>
      <c r="AOS36" s="170"/>
      <c r="AOT36" s="170"/>
      <c r="AOU36" s="170"/>
      <c r="AOV36" s="170"/>
      <c r="AOW36" s="170"/>
      <c r="AOX36" s="170"/>
      <c r="AOY36" s="170"/>
      <c r="AOZ36" s="170"/>
      <c r="APA36" s="170"/>
      <c r="APB36" s="170"/>
      <c r="APC36" s="170"/>
      <c r="APD36" s="170"/>
      <c r="APE36" s="170"/>
      <c r="APF36" s="170"/>
      <c r="APG36" s="170"/>
      <c r="APH36" s="170"/>
      <c r="API36" s="170"/>
      <c r="APJ36" s="170"/>
      <c r="APK36" s="170"/>
      <c r="APL36" s="170"/>
      <c r="APM36" s="170"/>
      <c r="APN36" s="170"/>
      <c r="APO36" s="170"/>
      <c r="APP36" s="170"/>
      <c r="APQ36" s="170"/>
      <c r="APR36" s="170"/>
      <c r="APS36" s="170"/>
      <c r="APT36" s="170"/>
      <c r="APU36" s="170"/>
      <c r="APV36" s="170"/>
      <c r="APW36" s="170"/>
      <c r="APX36" s="170"/>
      <c r="APY36" s="170"/>
      <c r="APZ36" s="170"/>
      <c r="AQA36" s="170"/>
      <c r="AQB36" s="170"/>
      <c r="AQC36" s="170"/>
      <c r="AQD36" s="170"/>
      <c r="AQE36" s="170"/>
      <c r="AQF36" s="170"/>
      <c r="AQG36" s="170"/>
      <c r="AQH36" s="170"/>
      <c r="AQI36" s="170"/>
      <c r="AQJ36" s="170"/>
      <c r="AQK36" s="170"/>
      <c r="AQL36" s="170"/>
      <c r="AQM36" s="170"/>
      <c r="AQN36" s="170"/>
      <c r="AQO36" s="170"/>
      <c r="AQP36" s="170"/>
      <c r="AQQ36" s="170"/>
      <c r="AQR36" s="170"/>
      <c r="AQS36" s="170"/>
      <c r="AQT36" s="170"/>
      <c r="AQU36" s="170"/>
      <c r="AQV36" s="170"/>
      <c r="AQW36" s="170"/>
      <c r="AQX36" s="170"/>
      <c r="AQY36" s="170"/>
      <c r="AQZ36" s="170"/>
      <c r="ARA36" s="170"/>
      <c r="ARB36" s="170"/>
      <c r="ARC36" s="170"/>
      <c r="ARD36" s="170"/>
      <c r="ARE36" s="170"/>
      <c r="ARF36" s="170"/>
      <c r="ARG36" s="170"/>
      <c r="ARH36" s="170"/>
      <c r="ARI36" s="170"/>
      <c r="ARJ36" s="170"/>
      <c r="ARK36" s="170"/>
      <c r="ARL36" s="170"/>
      <c r="ARM36" s="170"/>
      <c r="ARN36" s="170"/>
      <c r="ARO36" s="170"/>
      <c r="ARP36" s="170"/>
      <c r="ARQ36" s="170"/>
      <c r="ARR36" s="170"/>
      <c r="ARS36" s="170"/>
      <c r="ART36" s="170"/>
      <c r="ARU36" s="170"/>
      <c r="ARV36" s="170"/>
      <c r="ARW36" s="170"/>
      <c r="ARX36" s="170"/>
      <c r="ARY36" s="170"/>
      <c r="ARZ36" s="170"/>
      <c r="ASA36" s="170"/>
      <c r="ASB36" s="170"/>
      <c r="ASC36" s="170"/>
      <c r="ASD36" s="170"/>
      <c r="ASE36" s="170"/>
      <c r="ASF36" s="170"/>
      <c r="ASG36" s="170"/>
      <c r="ASH36" s="170"/>
      <c r="ASI36" s="170"/>
      <c r="ASJ36" s="170"/>
      <c r="ASK36" s="170"/>
      <c r="ASL36" s="170"/>
      <c r="ASM36" s="170"/>
      <c r="ASN36" s="170"/>
      <c r="ASO36" s="170"/>
      <c r="ASP36" s="170"/>
      <c r="ASQ36" s="170"/>
      <c r="ASR36" s="170"/>
      <c r="ASS36" s="170"/>
      <c r="AST36" s="170"/>
      <c r="ASU36" s="170"/>
      <c r="ASV36" s="170"/>
      <c r="ASW36" s="170"/>
      <c r="ASX36" s="170"/>
      <c r="ASY36" s="170"/>
      <c r="ASZ36" s="170"/>
    </row>
    <row r="37" spans="1:1196" s="145" customFormat="1" ht="9" customHeight="1">
      <c r="A37" s="415"/>
      <c r="B37" s="428"/>
      <c r="C37" s="424"/>
      <c r="D37" s="425"/>
      <c r="E37" s="426"/>
      <c r="F37" s="427"/>
      <c r="G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70"/>
      <c r="BU37" s="170"/>
      <c r="BV37" s="170"/>
      <c r="BW37" s="170"/>
      <c r="BX37" s="170"/>
      <c r="BY37" s="170"/>
      <c r="BZ37" s="170"/>
      <c r="CA37" s="170"/>
      <c r="CB37" s="170"/>
      <c r="CC37" s="170"/>
      <c r="CD37" s="170"/>
      <c r="CE37" s="170"/>
      <c r="CF37" s="170"/>
      <c r="CG37" s="170"/>
      <c r="CH37" s="170"/>
      <c r="CI37" s="170"/>
      <c r="CJ37" s="170"/>
      <c r="CK37" s="170"/>
      <c r="CL37" s="170"/>
      <c r="CM37" s="170"/>
      <c r="CN37" s="170"/>
      <c r="CO37" s="170"/>
      <c r="CP37" s="170"/>
      <c r="CQ37" s="170"/>
      <c r="CR37" s="170"/>
      <c r="CS37" s="170"/>
      <c r="CT37" s="170"/>
      <c r="CU37" s="170"/>
      <c r="CV37" s="170"/>
      <c r="CW37" s="170"/>
      <c r="CX37" s="170"/>
      <c r="CY37" s="170"/>
      <c r="CZ37" s="170"/>
      <c r="DA37" s="170"/>
      <c r="DB37" s="170"/>
      <c r="DC37" s="170"/>
      <c r="DD37" s="170"/>
      <c r="DE37" s="170"/>
      <c r="DF37" s="170"/>
      <c r="DG37" s="170"/>
      <c r="DH37" s="170"/>
      <c r="DI37" s="170"/>
      <c r="DJ37" s="170"/>
      <c r="DK37" s="170"/>
      <c r="DL37" s="170"/>
      <c r="DM37" s="170"/>
      <c r="DN37" s="170"/>
      <c r="DO37" s="170"/>
      <c r="DP37" s="170"/>
      <c r="DQ37" s="170"/>
      <c r="DR37" s="170"/>
      <c r="DS37" s="170"/>
      <c r="DT37" s="170"/>
      <c r="DU37" s="170"/>
      <c r="DV37" s="170"/>
      <c r="DW37" s="170"/>
      <c r="DX37" s="170"/>
      <c r="DY37" s="170"/>
      <c r="DZ37" s="170"/>
      <c r="EA37" s="170"/>
      <c r="EB37" s="170"/>
      <c r="EC37" s="170"/>
      <c r="ED37" s="170"/>
      <c r="EE37" s="170"/>
      <c r="EF37" s="170"/>
      <c r="EG37" s="170"/>
      <c r="EH37" s="170"/>
      <c r="EI37" s="170"/>
      <c r="EJ37" s="170"/>
      <c r="EK37" s="170"/>
      <c r="EL37" s="170"/>
      <c r="EM37" s="170"/>
      <c r="EN37" s="170"/>
      <c r="EO37" s="170"/>
      <c r="EP37" s="170"/>
      <c r="EQ37" s="170"/>
      <c r="ER37" s="170"/>
      <c r="ES37" s="170"/>
      <c r="ET37" s="170"/>
      <c r="EU37" s="170"/>
      <c r="EV37" s="170"/>
      <c r="EW37" s="170"/>
      <c r="EX37" s="170"/>
      <c r="EY37" s="170"/>
      <c r="EZ37" s="170"/>
      <c r="FA37" s="170"/>
      <c r="FB37" s="170"/>
      <c r="FC37" s="170"/>
      <c r="FD37" s="170"/>
      <c r="FE37" s="170"/>
      <c r="FF37" s="170"/>
      <c r="FG37" s="170"/>
      <c r="FH37" s="170"/>
      <c r="FI37" s="170"/>
      <c r="FJ37" s="170"/>
      <c r="FK37" s="170"/>
      <c r="FL37" s="170"/>
      <c r="FM37" s="170"/>
      <c r="FN37" s="170"/>
      <c r="FO37" s="170"/>
      <c r="FP37" s="170"/>
      <c r="FQ37" s="170"/>
      <c r="FR37" s="170"/>
      <c r="FS37" s="170"/>
      <c r="FT37" s="170"/>
      <c r="FU37" s="170"/>
      <c r="FV37" s="170"/>
      <c r="FW37" s="170"/>
      <c r="FX37" s="170"/>
      <c r="FY37" s="170"/>
      <c r="FZ37" s="170"/>
      <c r="GA37" s="170"/>
      <c r="GB37" s="170"/>
      <c r="GC37" s="170"/>
      <c r="GD37" s="170"/>
      <c r="GE37" s="170"/>
      <c r="GF37" s="170"/>
      <c r="GG37" s="170"/>
      <c r="GH37" s="170"/>
      <c r="GI37" s="170"/>
      <c r="GJ37" s="170"/>
      <c r="GK37" s="170"/>
      <c r="GL37" s="170"/>
      <c r="GM37" s="170"/>
      <c r="GN37" s="170"/>
      <c r="GO37" s="170"/>
      <c r="GP37" s="170"/>
      <c r="GQ37" s="170"/>
      <c r="GR37" s="170"/>
      <c r="GS37" s="170"/>
      <c r="GT37" s="170"/>
      <c r="GU37" s="170"/>
      <c r="GV37" s="170"/>
      <c r="GW37" s="170"/>
      <c r="GX37" s="170"/>
      <c r="GY37" s="170"/>
      <c r="GZ37" s="170"/>
      <c r="HA37" s="170"/>
      <c r="HB37" s="170"/>
      <c r="HC37" s="170"/>
      <c r="HD37" s="170"/>
      <c r="HE37" s="170"/>
      <c r="HF37" s="170"/>
      <c r="HG37" s="170"/>
      <c r="HH37" s="170"/>
      <c r="HI37" s="170"/>
      <c r="HJ37" s="170"/>
      <c r="HK37" s="170"/>
      <c r="HL37" s="170"/>
      <c r="HM37" s="170"/>
      <c r="HN37" s="170"/>
      <c r="HO37" s="170"/>
      <c r="HP37" s="170"/>
      <c r="HQ37" s="170"/>
      <c r="HR37" s="170"/>
      <c r="HS37" s="170"/>
      <c r="HT37" s="170"/>
      <c r="HU37" s="170"/>
      <c r="HV37" s="170"/>
      <c r="HW37" s="170"/>
      <c r="HX37" s="170"/>
      <c r="HY37" s="170"/>
      <c r="HZ37" s="170"/>
      <c r="IA37" s="170"/>
      <c r="IB37" s="170"/>
      <c r="IC37" s="170"/>
      <c r="ID37" s="170"/>
      <c r="IE37" s="170"/>
      <c r="IF37" s="170"/>
      <c r="IG37" s="170"/>
      <c r="IH37" s="170"/>
      <c r="II37" s="170"/>
      <c r="IJ37" s="170"/>
      <c r="IK37" s="170"/>
      <c r="IL37" s="170"/>
      <c r="IM37" s="170"/>
      <c r="IN37" s="170"/>
      <c r="IO37" s="170"/>
      <c r="IP37" s="170"/>
      <c r="IQ37" s="170"/>
      <c r="IR37" s="170"/>
      <c r="IS37" s="170"/>
      <c r="IT37" s="170"/>
      <c r="IU37" s="170"/>
      <c r="IV37" s="170"/>
      <c r="IW37" s="170"/>
      <c r="IX37" s="170"/>
      <c r="IY37" s="170"/>
      <c r="IZ37" s="170"/>
      <c r="JA37" s="170"/>
      <c r="JB37" s="170"/>
      <c r="JC37" s="170"/>
      <c r="JD37" s="170"/>
      <c r="JE37" s="170"/>
      <c r="JF37" s="170"/>
      <c r="JG37" s="170"/>
      <c r="JH37" s="170"/>
      <c r="JI37" s="170"/>
      <c r="JJ37" s="170"/>
      <c r="JK37" s="170"/>
      <c r="JL37" s="170"/>
      <c r="JM37" s="170"/>
      <c r="JN37" s="170"/>
      <c r="JO37" s="170"/>
      <c r="JP37" s="170"/>
      <c r="JQ37" s="170"/>
      <c r="JR37" s="170"/>
      <c r="JS37" s="170"/>
      <c r="JT37" s="170"/>
      <c r="JU37" s="170"/>
      <c r="JV37" s="170"/>
      <c r="JW37" s="170"/>
      <c r="JX37" s="170"/>
      <c r="JY37" s="170"/>
      <c r="JZ37" s="170"/>
      <c r="KA37" s="170"/>
      <c r="KB37" s="170"/>
      <c r="KC37" s="170"/>
      <c r="KD37" s="170"/>
      <c r="KE37" s="170"/>
      <c r="KF37" s="170"/>
      <c r="KG37" s="170"/>
      <c r="KH37" s="170"/>
      <c r="KI37" s="170"/>
      <c r="KJ37" s="170"/>
      <c r="KK37" s="170"/>
      <c r="KL37" s="170"/>
      <c r="KM37" s="170"/>
      <c r="KN37" s="170"/>
      <c r="KO37" s="170"/>
      <c r="KP37" s="170"/>
      <c r="KQ37" s="170"/>
      <c r="KR37" s="170"/>
      <c r="KS37" s="170"/>
      <c r="KT37" s="170"/>
      <c r="KU37" s="170"/>
      <c r="KV37" s="170"/>
      <c r="KW37" s="170"/>
      <c r="KX37" s="170"/>
      <c r="KY37" s="170"/>
      <c r="KZ37" s="170"/>
      <c r="LA37" s="170"/>
      <c r="LB37" s="170"/>
      <c r="LC37" s="170"/>
      <c r="LD37" s="170"/>
      <c r="LE37" s="170"/>
      <c r="LF37" s="170"/>
      <c r="LG37" s="170"/>
      <c r="LH37" s="170"/>
      <c r="LI37" s="170"/>
      <c r="LJ37" s="170"/>
      <c r="LK37" s="170"/>
      <c r="LL37" s="170"/>
      <c r="LM37" s="170"/>
      <c r="LN37" s="170"/>
      <c r="LO37" s="170"/>
      <c r="LP37" s="170"/>
      <c r="LQ37" s="170"/>
      <c r="LR37" s="170"/>
      <c r="LS37" s="170"/>
      <c r="LT37" s="170"/>
      <c r="LU37" s="170"/>
      <c r="LV37" s="170"/>
      <c r="LW37" s="170"/>
      <c r="LX37" s="170"/>
      <c r="LY37" s="170"/>
      <c r="LZ37" s="170"/>
      <c r="MA37" s="170"/>
      <c r="MB37" s="170"/>
      <c r="MC37" s="170"/>
      <c r="MD37" s="170"/>
      <c r="ME37" s="170"/>
      <c r="MF37" s="170"/>
      <c r="MG37" s="170"/>
      <c r="MH37" s="170"/>
      <c r="MI37" s="170"/>
      <c r="MJ37" s="170"/>
      <c r="MK37" s="170"/>
      <c r="ML37" s="170"/>
      <c r="MM37" s="170"/>
      <c r="MN37" s="170"/>
      <c r="MO37" s="170"/>
      <c r="MP37" s="170"/>
      <c r="MQ37" s="170"/>
      <c r="MR37" s="170"/>
      <c r="MS37" s="170"/>
      <c r="MT37" s="170"/>
      <c r="MU37" s="170"/>
      <c r="MV37" s="170"/>
      <c r="MW37" s="170"/>
      <c r="MX37" s="170"/>
      <c r="MY37" s="170"/>
      <c r="MZ37" s="170"/>
      <c r="NA37" s="170"/>
      <c r="NB37" s="170"/>
      <c r="NC37" s="170"/>
      <c r="ND37" s="170"/>
      <c r="NE37" s="170"/>
      <c r="NF37" s="170"/>
      <c r="NG37" s="170"/>
      <c r="NH37" s="170"/>
      <c r="NI37" s="170"/>
      <c r="NJ37" s="170"/>
      <c r="NK37" s="170"/>
      <c r="NL37" s="170"/>
      <c r="NM37" s="170"/>
      <c r="NN37" s="170"/>
      <c r="NO37" s="170"/>
      <c r="NP37" s="170"/>
      <c r="NQ37" s="170"/>
      <c r="NR37" s="170"/>
      <c r="NS37" s="170"/>
      <c r="NT37" s="170"/>
      <c r="NU37" s="170"/>
      <c r="NV37" s="170"/>
      <c r="NW37" s="170"/>
      <c r="NX37" s="170"/>
      <c r="NY37" s="170"/>
      <c r="NZ37" s="170"/>
      <c r="OA37" s="170"/>
      <c r="OB37" s="170"/>
      <c r="OC37" s="170"/>
      <c r="OD37" s="170"/>
      <c r="OE37" s="170"/>
      <c r="OF37" s="170"/>
      <c r="OG37" s="170"/>
      <c r="OH37" s="170"/>
      <c r="OI37" s="170"/>
      <c r="OJ37" s="170"/>
      <c r="OK37" s="170"/>
      <c r="OL37" s="170"/>
      <c r="OM37" s="170"/>
      <c r="ON37" s="170"/>
      <c r="OO37" s="170"/>
      <c r="OP37" s="170"/>
      <c r="OQ37" s="170"/>
      <c r="OR37" s="170"/>
      <c r="OS37" s="170"/>
      <c r="OT37" s="170"/>
      <c r="OU37" s="170"/>
      <c r="OV37" s="170"/>
      <c r="OW37" s="170"/>
      <c r="OX37" s="170"/>
      <c r="OY37" s="170"/>
      <c r="OZ37" s="170"/>
      <c r="PA37" s="170"/>
      <c r="PB37" s="170"/>
      <c r="PC37" s="170"/>
      <c r="PD37" s="170"/>
      <c r="PE37" s="170"/>
      <c r="PF37" s="170"/>
      <c r="PG37" s="170"/>
      <c r="PH37" s="170"/>
      <c r="PI37" s="170"/>
      <c r="PJ37" s="170"/>
      <c r="PK37" s="170"/>
      <c r="PL37" s="170"/>
      <c r="PM37" s="170"/>
      <c r="PN37" s="170"/>
      <c r="PO37" s="170"/>
      <c r="PP37" s="170"/>
      <c r="PQ37" s="170"/>
      <c r="PR37" s="170"/>
      <c r="PS37" s="170"/>
      <c r="PT37" s="170"/>
      <c r="PU37" s="170"/>
      <c r="PV37" s="170"/>
      <c r="PW37" s="170"/>
      <c r="PX37" s="170"/>
      <c r="PY37" s="170"/>
      <c r="PZ37" s="170"/>
      <c r="QA37" s="170"/>
      <c r="QB37" s="170"/>
      <c r="QC37" s="170"/>
      <c r="QD37" s="170"/>
      <c r="QE37" s="170"/>
      <c r="QF37" s="170"/>
      <c r="QG37" s="170"/>
      <c r="QH37" s="170"/>
      <c r="QI37" s="170"/>
      <c r="QJ37" s="170"/>
      <c r="QK37" s="170"/>
      <c r="QL37" s="170"/>
      <c r="QM37" s="170"/>
      <c r="QN37" s="170"/>
      <c r="QO37" s="170"/>
      <c r="QP37" s="170"/>
      <c r="QQ37" s="170"/>
      <c r="QR37" s="170"/>
      <c r="QS37" s="170"/>
      <c r="QT37" s="170"/>
      <c r="QU37" s="170"/>
      <c r="QV37" s="170"/>
      <c r="QW37" s="170"/>
      <c r="QX37" s="170"/>
      <c r="QY37" s="170"/>
      <c r="QZ37" s="170"/>
      <c r="RA37" s="170"/>
      <c r="RB37" s="170"/>
      <c r="RC37" s="170"/>
      <c r="RD37" s="170"/>
      <c r="RE37" s="170"/>
      <c r="RF37" s="170"/>
      <c r="RG37" s="170"/>
      <c r="RH37" s="170"/>
      <c r="RI37" s="170"/>
      <c r="RJ37" s="170"/>
      <c r="RK37" s="170"/>
      <c r="RL37" s="170"/>
      <c r="RM37" s="170"/>
      <c r="RN37" s="170"/>
      <c r="RO37" s="170"/>
      <c r="RP37" s="170"/>
      <c r="RQ37" s="170"/>
      <c r="RR37" s="170"/>
      <c r="RS37" s="170"/>
      <c r="RT37" s="170"/>
      <c r="RU37" s="170"/>
      <c r="RV37" s="170"/>
      <c r="RW37" s="170"/>
      <c r="RX37" s="170"/>
      <c r="RY37" s="170"/>
      <c r="RZ37" s="170"/>
      <c r="SA37" s="170"/>
      <c r="SB37" s="170"/>
      <c r="SC37" s="170"/>
      <c r="SD37" s="170"/>
      <c r="SE37" s="170"/>
      <c r="SF37" s="170"/>
      <c r="SG37" s="170"/>
      <c r="SH37" s="170"/>
      <c r="SI37" s="170"/>
      <c r="SJ37" s="170"/>
      <c r="SK37" s="170"/>
      <c r="SL37" s="170"/>
      <c r="SM37" s="170"/>
      <c r="SN37" s="170"/>
      <c r="SO37" s="170"/>
      <c r="SP37" s="170"/>
      <c r="SQ37" s="170"/>
      <c r="SR37" s="170"/>
      <c r="SS37" s="170"/>
      <c r="ST37" s="170"/>
      <c r="SU37" s="170"/>
      <c r="SV37" s="170"/>
      <c r="SW37" s="170"/>
      <c r="SX37" s="170"/>
      <c r="SY37" s="170"/>
      <c r="SZ37" s="170"/>
      <c r="TA37" s="170"/>
      <c r="TB37" s="170"/>
      <c r="TC37" s="170"/>
      <c r="TD37" s="170"/>
      <c r="TE37" s="170"/>
      <c r="TF37" s="170"/>
      <c r="TG37" s="170"/>
      <c r="TH37" s="170"/>
      <c r="TI37" s="170"/>
      <c r="TJ37" s="170"/>
      <c r="TK37" s="170"/>
      <c r="TL37" s="170"/>
      <c r="TM37" s="170"/>
      <c r="TN37" s="170"/>
      <c r="TO37" s="170"/>
      <c r="TP37" s="170"/>
      <c r="TQ37" s="170"/>
      <c r="TR37" s="170"/>
      <c r="TS37" s="170"/>
      <c r="TT37" s="170"/>
      <c r="TU37" s="170"/>
      <c r="TV37" s="170"/>
      <c r="TW37" s="170"/>
      <c r="TX37" s="170"/>
      <c r="TY37" s="170"/>
      <c r="TZ37" s="170"/>
      <c r="UA37" s="170"/>
      <c r="UB37" s="170"/>
      <c r="UC37" s="170"/>
      <c r="UD37" s="170"/>
      <c r="UE37" s="170"/>
      <c r="UF37" s="170"/>
      <c r="UG37" s="170"/>
      <c r="UH37" s="170"/>
      <c r="UI37" s="170"/>
      <c r="UJ37" s="170"/>
      <c r="UK37" s="170"/>
      <c r="UL37" s="170"/>
      <c r="UM37" s="170"/>
      <c r="UN37" s="170"/>
      <c r="UO37" s="170"/>
      <c r="UP37" s="170"/>
      <c r="UQ37" s="170"/>
      <c r="UR37" s="170"/>
      <c r="US37" s="170"/>
      <c r="UT37" s="170"/>
      <c r="UU37" s="170"/>
      <c r="UV37" s="170"/>
      <c r="UW37" s="170"/>
      <c r="UX37" s="170"/>
      <c r="UY37" s="170"/>
      <c r="UZ37" s="170"/>
      <c r="VA37" s="170"/>
      <c r="VB37" s="170"/>
      <c r="VC37" s="170"/>
      <c r="VD37" s="170"/>
      <c r="VE37" s="170"/>
      <c r="VF37" s="170"/>
      <c r="VG37" s="170"/>
      <c r="VH37" s="170"/>
      <c r="VI37" s="170"/>
      <c r="VJ37" s="170"/>
      <c r="VK37" s="170"/>
      <c r="VL37" s="170"/>
      <c r="VM37" s="170"/>
      <c r="VN37" s="170"/>
      <c r="VO37" s="170"/>
      <c r="VP37" s="170"/>
      <c r="VQ37" s="170"/>
      <c r="VR37" s="170"/>
      <c r="VS37" s="170"/>
      <c r="VT37" s="170"/>
      <c r="VU37" s="170"/>
      <c r="VV37" s="170"/>
      <c r="VW37" s="170"/>
      <c r="VX37" s="170"/>
      <c r="VY37" s="170"/>
      <c r="VZ37" s="170"/>
      <c r="WA37" s="170"/>
      <c r="WB37" s="170"/>
      <c r="WC37" s="170"/>
      <c r="WD37" s="170"/>
      <c r="WE37" s="170"/>
      <c r="WF37" s="170"/>
      <c r="WG37" s="170"/>
      <c r="WH37" s="170"/>
      <c r="WI37" s="170"/>
      <c r="WJ37" s="170"/>
      <c r="WK37" s="170"/>
      <c r="WL37" s="170"/>
      <c r="WM37" s="170"/>
      <c r="WN37" s="170"/>
      <c r="WO37" s="170"/>
      <c r="WP37" s="170"/>
      <c r="WQ37" s="170"/>
      <c r="WR37" s="170"/>
      <c r="WS37" s="170"/>
      <c r="WT37" s="170"/>
      <c r="WU37" s="170"/>
      <c r="WV37" s="170"/>
      <c r="WW37" s="170"/>
      <c r="WX37" s="170"/>
      <c r="WY37" s="170"/>
      <c r="WZ37" s="170"/>
      <c r="XA37" s="170"/>
      <c r="XB37" s="170"/>
      <c r="XC37" s="170"/>
      <c r="XD37" s="170"/>
      <c r="XE37" s="170"/>
      <c r="XF37" s="170"/>
      <c r="XG37" s="170"/>
      <c r="XH37" s="170"/>
      <c r="XI37" s="170"/>
      <c r="XJ37" s="170"/>
      <c r="XK37" s="170"/>
      <c r="XL37" s="170"/>
      <c r="XM37" s="170"/>
      <c r="XN37" s="170"/>
      <c r="XO37" s="170"/>
      <c r="XP37" s="170"/>
      <c r="XQ37" s="170"/>
      <c r="XR37" s="170"/>
      <c r="XS37" s="170"/>
      <c r="XT37" s="170"/>
      <c r="XU37" s="170"/>
      <c r="XV37" s="170"/>
      <c r="XW37" s="170"/>
      <c r="XX37" s="170"/>
      <c r="XY37" s="170"/>
      <c r="XZ37" s="170"/>
      <c r="YA37" s="170"/>
      <c r="YB37" s="170"/>
      <c r="YC37" s="170"/>
      <c r="YD37" s="170"/>
      <c r="YE37" s="170"/>
      <c r="YF37" s="170"/>
      <c r="YG37" s="170"/>
      <c r="YH37" s="170"/>
      <c r="YI37" s="170"/>
      <c r="YJ37" s="170"/>
      <c r="YK37" s="170"/>
      <c r="YL37" s="170"/>
      <c r="YM37" s="170"/>
      <c r="YN37" s="170"/>
      <c r="YO37" s="170"/>
      <c r="YP37" s="170"/>
      <c r="YQ37" s="170"/>
      <c r="YR37" s="170"/>
      <c r="YS37" s="170"/>
      <c r="YT37" s="170"/>
      <c r="YU37" s="170"/>
      <c r="YV37" s="170"/>
      <c r="YW37" s="170"/>
      <c r="YX37" s="170"/>
      <c r="YY37" s="170"/>
      <c r="YZ37" s="170"/>
      <c r="ZA37" s="170"/>
      <c r="ZB37" s="170"/>
      <c r="ZC37" s="170"/>
      <c r="ZD37" s="170"/>
      <c r="ZE37" s="170"/>
      <c r="ZF37" s="170"/>
      <c r="ZG37" s="170"/>
      <c r="ZH37" s="170"/>
      <c r="ZI37" s="170"/>
      <c r="ZJ37" s="170"/>
      <c r="ZK37" s="170"/>
      <c r="ZL37" s="170"/>
      <c r="ZM37" s="170"/>
      <c r="ZN37" s="170"/>
      <c r="ZO37" s="170"/>
      <c r="ZP37" s="170"/>
      <c r="ZQ37" s="170"/>
      <c r="ZR37" s="170"/>
      <c r="ZS37" s="170"/>
      <c r="ZT37" s="170"/>
      <c r="ZU37" s="170"/>
      <c r="ZV37" s="170"/>
      <c r="ZW37" s="170"/>
      <c r="ZX37" s="170"/>
      <c r="ZY37" s="170"/>
      <c r="ZZ37" s="170"/>
      <c r="AAA37" s="170"/>
      <c r="AAB37" s="170"/>
      <c r="AAC37" s="170"/>
      <c r="AAD37" s="170"/>
      <c r="AAE37" s="170"/>
      <c r="AAF37" s="170"/>
      <c r="AAG37" s="170"/>
      <c r="AAH37" s="170"/>
      <c r="AAI37" s="170"/>
      <c r="AAJ37" s="170"/>
      <c r="AAK37" s="170"/>
      <c r="AAL37" s="170"/>
      <c r="AAM37" s="170"/>
      <c r="AAN37" s="170"/>
      <c r="AAO37" s="170"/>
      <c r="AAP37" s="170"/>
      <c r="AAQ37" s="170"/>
      <c r="AAR37" s="170"/>
      <c r="AAS37" s="170"/>
      <c r="AAT37" s="170"/>
      <c r="AAU37" s="170"/>
      <c r="AAV37" s="170"/>
      <c r="AAW37" s="170"/>
      <c r="AAX37" s="170"/>
      <c r="AAY37" s="170"/>
      <c r="AAZ37" s="170"/>
      <c r="ABA37" s="170"/>
      <c r="ABB37" s="170"/>
      <c r="ABC37" s="170"/>
      <c r="ABD37" s="170"/>
      <c r="ABE37" s="170"/>
      <c r="ABF37" s="170"/>
      <c r="ABG37" s="170"/>
      <c r="ABH37" s="170"/>
      <c r="ABI37" s="170"/>
      <c r="ABJ37" s="170"/>
      <c r="ABK37" s="170"/>
      <c r="ABL37" s="170"/>
      <c r="ABM37" s="170"/>
      <c r="ABN37" s="170"/>
      <c r="ABO37" s="170"/>
      <c r="ABP37" s="170"/>
      <c r="ABQ37" s="170"/>
      <c r="ABR37" s="170"/>
      <c r="ABS37" s="170"/>
      <c r="ABT37" s="170"/>
      <c r="ABU37" s="170"/>
      <c r="ABV37" s="170"/>
      <c r="ABW37" s="170"/>
      <c r="ABX37" s="170"/>
      <c r="ABY37" s="170"/>
      <c r="ABZ37" s="170"/>
      <c r="ACA37" s="170"/>
      <c r="ACB37" s="170"/>
      <c r="ACC37" s="170"/>
      <c r="ACD37" s="170"/>
      <c r="ACE37" s="170"/>
      <c r="ACF37" s="170"/>
      <c r="ACG37" s="170"/>
      <c r="ACH37" s="170"/>
      <c r="ACI37" s="170"/>
      <c r="ACJ37" s="170"/>
      <c r="ACK37" s="170"/>
      <c r="ACL37" s="170"/>
      <c r="ACM37" s="170"/>
      <c r="ACN37" s="170"/>
      <c r="ACO37" s="170"/>
      <c r="ACP37" s="170"/>
      <c r="ACQ37" s="170"/>
      <c r="ACR37" s="170"/>
      <c r="ACS37" s="170"/>
      <c r="ACT37" s="170"/>
      <c r="ACU37" s="170"/>
      <c r="ACV37" s="170"/>
      <c r="ACW37" s="170"/>
      <c r="ACX37" s="170"/>
      <c r="ACY37" s="170"/>
      <c r="ACZ37" s="170"/>
      <c r="ADA37" s="170"/>
      <c r="ADB37" s="170"/>
      <c r="ADC37" s="170"/>
      <c r="ADD37" s="170"/>
      <c r="ADE37" s="170"/>
      <c r="ADF37" s="170"/>
      <c r="ADG37" s="170"/>
      <c r="ADH37" s="170"/>
      <c r="ADI37" s="170"/>
      <c r="ADJ37" s="170"/>
      <c r="ADK37" s="170"/>
      <c r="ADL37" s="170"/>
      <c r="ADM37" s="170"/>
      <c r="ADN37" s="170"/>
      <c r="ADO37" s="170"/>
      <c r="ADP37" s="170"/>
      <c r="ADQ37" s="170"/>
      <c r="ADR37" s="170"/>
      <c r="ADS37" s="170"/>
      <c r="ADT37" s="170"/>
      <c r="ADU37" s="170"/>
      <c r="ADV37" s="170"/>
      <c r="ADW37" s="170"/>
      <c r="ADX37" s="170"/>
      <c r="ADY37" s="170"/>
      <c r="ADZ37" s="170"/>
      <c r="AEA37" s="170"/>
      <c r="AEB37" s="170"/>
      <c r="AEC37" s="170"/>
      <c r="AED37" s="170"/>
      <c r="AEE37" s="170"/>
      <c r="AEF37" s="170"/>
      <c r="AEG37" s="170"/>
      <c r="AEH37" s="170"/>
      <c r="AEI37" s="170"/>
      <c r="AEJ37" s="170"/>
      <c r="AEK37" s="170"/>
      <c r="AEL37" s="170"/>
      <c r="AEM37" s="170"/>
      <c r="AEN37" s="170"/>
      <c r="AEO37" s="170"/>
      <c r="AEP37" s="170"/>
      <c r="AEQ37" s="170"/>
      <c r="AER37" s="170"/>
      <c r="AES37" s="170"/>
      <c r="AET37" s="170"/>
      <c r="AEU37" s="170"/>
      <c r="AEV37" s="170"/>
      <c r="AEW37" s="170"/>
      <c r="AEX37" s="170"/>
      <c r="AEY37" s="170"/>
      <c r="AEZ37" s="170"/>
      <c r="AFA37" s="170"/>
      <c r="AFB37" s="170"/>
      <c r="AFC37" s="170"/>
      <c r="AFD37" s="170"/>
      <c r="AFE37" s="170"/>
      <c r="AFF37" s="170"/>
      <c r="AFG37" s="170"/>
      <c r="AFH37" s="170"/>
      <c r="AFI37" s="170"/>
      <c r="AFJ37" s="170"/>
      <c r="AFK37" s="170"/>
      <c r="AFL37" s="170"/>
      <c r="AFM37" s="170"/>
      <c r="AFN37" s="170"/>
      <c r="AFO37" s="170"/>
      <c r="AFP37" s="170"/>
      <c r="AFQ37" s="170"/>
      <c r="AFR37" s="170"/>
      <c r="AFS37" s="170"/>
      <c r="AFT37" s="170"/>
      <c r="AFU37" s="170"/>
      <c r="AFV37" s="170"/>
      <c r="AFW37" s="170"/>
      <c r="AFX37" s="170"/>
      <c r="AFY37" s="170"/>
      <c r="AFZ37" s="170"/>
      <c r="AGA37" s="170"/>
      <c r="AGB37" s="170"/>
      <c r="AGC37" s="170"/>
      <c r="AGD37" s="170"/>
      <c r="AGE37" s="170"/>
      <c r="AGF37" s="170"/>
      <c r="AGG37" s="170"/>
      <c r="AGH37" s="170"/>
      <c r="AGI37" s="170"/>
      <c r="AGJ37" s="170"/>
      <c r="AGK37" s="170"/>
      <c r="AGL37" s="170"/>
      <c r="AGM37" s="170"/>
      <c r="AGN37" s="170"/>
      <c r="AGO37" s="170"/>
      <c r="AGP37" s="170"/>
      <c r="AGQ37" s="170"/>
      <c r="AGR37" s="170"/>
      <c r="AGS37" s="170"/>
      <c r="AGT37" s="170"/>
      <c r="AGU37" s="170"/>
      <c r="AGV37" s="170"/>
      <c r="AGW37" s="170"/>
      <c r="AGX37" s="170"/>
      <c r="AGY37" s="170"/>
      <c r="AGZ37" s="170"/>
      <c r="AHA37" s="170"/>
      <c r="AHB37" s="170"/>
      <c r="AHC37" s="170"/>
      <c r="AHD37" s="170"/>
      <c r="AHE37" s="170"/>
      <c r="AHF37" s="170"/>
      <c r="AHG37" s="170"/>
      <c r="AHH37" s="170"/>
      <c r="AHI37" s="170"/>
      <c r="AHJ37" s="170"/>
      <c r="AHK37" s="170"/>
      <c r="AHL37" s="170"/>
      <c r="AHM37" s="170"/>
      <c r="AHN37" s="170"/>
      <c r="AHO37" s="170"/>
      <c r="AHP37" s="170"/>
      <c r="AHQ37" s="170"/>
      <c r="AHR37" s="170"/>
      <c r="AHS37" s="170"/>
      <c r="AHT37" s="170"/>
      <c r="AHU37" s="170"/>
      <c r="AHV37" s="170"/>
      <c r="AHW37" s="170"/>
      <c r="AHX37" s="170"/>
      <c r="AHY37" s="170"/>
      <c r="AHZ37" s="170"/>
      <c r="AIA37" s="170"/>
      <c r="AIB37" s="170"/>
      <c r="AIC37" s="170"/>
      <c r="AID37" s="170"/>
      <c r="AIE37" s="170"/>
      <c r="AIF37" s="170"/>
      <c r="AIG37" s="170"/>
      <c r="AIH37" s="170"/>
      <c r="AII37" s="170"/>
      <c r="AIJ37" s="170"/>
      <c r="AIK37" s="170"/>
      <c r="AIL37" s="170"/>
      <c r="AIM37" s="170"/>
      <c r="AIN37" s="170"/>
      <c r="AIO37" s="170"/>
      <c r="AIP37" s="170"/>
      <c r="AIQ37" s="170"/>
      <c r="AIR37" s="170"/>
      <c r="AIS37" s="170"/>
      <c r="AIT37" s="170"/>
      <c r="AIU37" s="170"/>
      <c r="AIV37" s="170"/>
      <c r="AIW37" s="170"/>
      <c r="AIX37" s="170"/>
      <c r="AIY37" s="170"/>
      <c r="AIZ37" s="170"/>
      <c r="AJA37" s="170"/>
      <c r="AJB37" s="170"/>
      <c r="AJC37" s="170"/>
      <c r="AJD37" s="170"/>
      <c r="AJE37" s="170"/>
      <c r="AJF37" s="170"/>
      <c r="AJG37" s="170"/>
      <c r="AJH37" s="170"/>
      <c r="AJI37" s="170"/>
      <c r="AJJ37" s="170"/>
      <c r="AJK37" s="170"/>
      <c r="AJL37" s="170"/>
      <c r="AJM37" s="170"/>
      <c r="AJN37" s="170"/>
      <c r="AJO37" s="170"/>
      <c r="AJP37" s="170"/>
      <c r="AJQ37" s="170"/>
      <c r="AJR37" s="170"/>
      <c r="AJS37" s="170"/>
      <c r="AJT37" s="170"/>
      <c r="AJU37" s="170"/>
      <c r="AJV37" s="170"/>
      <c r="AJW37" s="170"/>
      <c r="AJX37" s="170"/>
      <c r="AJY37" s="170"/>
      <c r="AJZ37" s="170"/>
      <c r="AKA37" s="170"/>
      <c r="AKB37" s="170"/>
      <c r="AKC37" s="170"/>
      <c r="AKD37" s="170"/>
      <c r="AKE37" s="170"/>
      <c r="AKF37" s="170"/>
      <c r="AKG37" s="170"/>
      <c r="AKH37" s="170"/>
      <c r="AKI37" s="170"/>
      <c r="AKJ37" s="170"/>
      <c r="AKK37" s="170"/>
      <c r="AKL37" s="170"/>
      <c r="AKM37" s="170"/>
      <c r="AKN37" s="170"/>
      <c r="AKO37" s="170"/>
      <c r="AKP37" s="170"/>
      <c r="AKQ37" s="170"/>
      <c r="AKR37" s="170"/>
      <c r="AKS37" s="170"/>
      <c r="AKT37" s="170"/>
      <c r="AKU37" s="170"/>
      <c r="AKV37" s="170"/>
      <c r="AKW37" s="170"/>
      <c r="AKX37" s="170"/>
      <c r="AKY37" s="170"/>
      <c r="AKZ37" s="170"/>
      <c r="ALA37" s="170"/>
      <c r="ALB37" s="170"/>
      <c r="ALC37" s="170"/>
      <c r="ALD37" s="170"/>
      <c r="ALE37" s="170"/>
      <c r="ALF37" s="170"/>
      <c r="ALG37" s="170"/>
      <c r="ALH37" s="170"/>
      <c r="ALI37" s="170"/>
      <c r="ALJ37" s="170"/>
      <c r="ALK37" s="170"/>
      <c r="ALL37" s="170"/>
      <c r="ALM37" s="170"/>
      <c r="ALN37" s="170"/>
      <c r="ALO37" s="170"/>
      <c r="ALP37" s="170"/>
      <c r="ALQ37" s="170"/>
      <c r="ALR37" s="170"/>
      <c r="ALS37" s="170"/>
      <c r="ALT37" s="170"/>
      <c r="ALU37" s="170"/>
      <c r="ALV37" s="170"/>
      <c r="ALW37" s="170"/>
      <c r="ALX37" s="170"/>
      <c r="ALY37" s="170"/>
      <c r="ALZ37" s="170"/>
      <c r="AMA37" s="170"/>
      <c r="AMB37" s="170"/>
      <c r="AMC37" s="170"/>
      <c r="AMD37" s="170"/>
      <c r="AME37" s="170"/>
      <c r="AMF37" s="170"/>
      <c r="AMG37" s="170"/>
      <c r="AMH37" s="170"/>
      <c r="AMI37" s="170"/>
      <c r="AMJ37" s="170"/>
      <c r="AMK37" s="170"/>
      <c r="AML37" s="170"/>
      <c r="AMM37" s="170"/>
      <c r="AMN37" s="170"/>
      <c r="AMO37" s="170"/>
      <c r="AMP37" s="170"/>
      <c r="AMQ37" s="170"/>
      <c r="AMR37" s="170"/>
      <c r="AMS37" s="170"/>
      <c r="AMT37" s="170"/>
      <c r="AMU37" s="170"/>
      <c r="AMV37" s="170"/>
      <c r="AMW37" s="170"/>
      <c r="AMX37" s="170"/>
      <c r="AMY37" s="170"/>
      <c r="AMZ37" s="170"/>
      <c r="ANA37" s="170"/>
      <c r="ANB37" s="170"/>
      <c r="ANC37" s="170"/>
      <c r="AND37" s="170"/>
      <c r="ANE37" s="170"/>
      <c r="ANF37" s="170"/>
      <c r="ANG37" s="170"/>
      <c r="ANH37" s="170"/>
      <c r="ANI37" s="170"/>
      <c r="ANJ37" s="170"/>
      <c r="ANK37" s="170"/>
      <c r="ANL37" s="170"/>
      <c r="ANM37" s="170"/>
      <c r="ANN37" s="170"/>
      <c r="ANO37" s="170"/>
      <c r="ANP37" s="170"/>
      <c r="ANQ37" s="170"/>
      <c r="ANR37" s="170"/>
      <c r="ANS37" s="170"/>
      <c r="ANT37" s="170"/>
      <c r="ANU37" s="170"/>
      <c r="ANV37" s="170"/>
      <c r="ANW37" s="170"/>
      <c r="ANX37" s="170"/>
      <c r="ANY37" s="170"/>
      <c r="ANZ37" s="170"/>
      <c r="AOA37" s="170"/>
      <c r="AOB37" s="170"/>
      <c r="AOC37" s="170"/>
      <c r="AOD37" s="170"/>
      <c r="AOE37" s="170"/>
      <c r="AOF37" s="170"/>
      <c r="AOG37" s="170"/>
      <c r="AOH37" s="170"/>
      <c r="AOI37" s="170"/>
      <c r="AOJ37" s="170"/>
      <c r="AOK37" s="170"/>
      <c r="AOL37" s="170"/>
      <c r="AOM37" s="170"/>
      <c r="AON37" s="170"/>
      <c r="AOO37" s="170"/>
      <c r="AOP37" s="170"/>
      <c r="AOQ37" s="170"/>
      <c r="AOR37" s="170"/>
      <c r="AOS37" s="170"/>
      <c r="AOT37" s="170"/>
      <c r="AOU37" s="170"/>
      <c r="AOV37" s="170"/>
      <c r="AOW37" s="170"/>
      <c r="AOX37" s="170"/>
      <c r="AOY37" s="170"/>
      <c r="AOZ37" s="170"/>
      <c r="APA37" s="170"/>
      <c r="APB37" s="170"/>
      <c r="APC37" s="170"/>
      <c r="APD37" s="170"/>
      <c r="APE37" s="170"/>
      <c r="APF37" s="170"/>
      <c r="APG37" s="170"/>
      <c r="APH37" s="170"/>
      <c r="API37" s="170"/>
      <c r="APJ37" s="170"/>
      <c r="APK37" s="170"/>
      <c r="APL37" s="170"/>
      <c r="APM37" s="170"/>
      <c r="APN37" s="170"/>
      <c r="APO37" s="170"/>
      <c r="APP37" s="170"/>
      <c r="APQ37" s="170"/>
      <c r="APR37" s="170"/>
      <c r="APS37" s="170"/>
      <c r="APT37" s="170"/>
      <c r="APU37" s="170"/>
      <c r="APV37" s="170"/>
      <c r="APW37" s="170"/>
      <c r="APX37" s="170"/>
      <c r="APY37" s="170"/>
      <c r="APZ37" s="170"/>
      <c r="AQA37" s="170"/>
      <c r="AQB37" s="170"/>
      <c r="AQC37" s="170"/>
      <c r="AQD37" s="170"/>
      <c r="AQE37" s="170"/>
      <c r="AQF37" s="170"/>
      <c r="AQG37" s="170"/>
      <c r="AQH37" s="170"/>
      <c r="AQI37" s="170"/>
      <c r="AQJ37" s="170"/>
      <c r="AQK37" s="170"/>
      <c r="AQL37" s="170"/>
      <c r="AQM37" s="170"/>
      <c r="AQN37" s="170"/>
      <c r="AQO37" s="170"/>
      <c r="AQP37" s="170"/>
      <c r="AQQ37" s="170"/>
      <c r="AQR37" s="170"/>
      <c r="AQS37" s="170"/>
      <c r="AQT37" s="170"/>
      <c r="AQU37" s="170"/>
      <c r="AQV37" s="170"/>
      <c r="AQW37" s="170"/>
      <c r="AQX37" s="170"/>
      <c r="AQY37" s="170"/>
      <c r="AQZ37" s="170"/>
      <c r="ARA37" s="170"/>
      <c r="ARB37" s="170"/>
      <c r="ARC37" s="170"/>
      <c r="ARD37" s="170"/>
      <c r="ARE37" s="170"/>
      <c r="ARF37" s="170"/>
      <c r="ARG37" s="170"/>
      <c r="ARH37" s="170"/>
      <c r="ARI37" s="170"/>
      <c r="ARJ37" s="170"/>
      <c r="ARK37" s="170"/>
      <c r="ARL37" s="170"/>
      <c r="ARM37" s="170"/>
      <c r="ARN37" s="170"/>
      <c r="ARO37" s="170"/>
      <c r="ARP37" s="170"/>
      <c r="ARQ37" s="170"/>
      <c r="ARR37" s="170"/>
      <c r="ARS37" s="170"/>
      <c r="ART37" s="170"/>
      <c r="ARU37" s="170"/>
      <c r="ARV37" s="170"/>
      <c r="ARW37" s="170"/>
      <c r="ARX37" s="170"/>
      <c r="ARY37" s="170"/>
      <c r="ARZ37" s="170"/>
      <c r="ASA37" s="170"/>
      <c r="ASB37" s="170"/>
      <c r="ASC37" s="170"/>
      <c r="ASD37" s="170"/>
      <c r="ASE37" s="170"/>
      <c r="ASF37" s="170"/>
      <c r="ASG37" s="170"/>
      <c r="ASH37" s="170"/>
      <c r="ASI37" s="170"/>
      <c r="ASJ37" s="170"/>
      <c r="ASK37" s="170"/>
      <c r="ASL37" s="170"/>
      <c r="ASM37" s="170"/>
      <c r="ASN37" s="170"/>
      <c r="ASO37" s="170"/>
      <c r="ASP37" s="170"/>
      <c r="ASQ37" s="170"/>
      <c r="ASR37" s="170"/>
      <c r="ASS37" s="170"/>
      <c r="AST37" s="170"/>
      <c r="ASU37" s="170"/>
      <c r="ASV37" s="170"/>
      <c r="ASW37" s="170"/>
      <c r="ASX37" s="170"/>
      <c r="ASY37" s="170"/>
      <c r="ASZ37" s="170"/>
    </row>
    <row r="38" spans="1:1196" s="145" customFormat="1" ht="9" customHeight="1">
      <c r="A38" s="415"/>
      <c r="B38" s="428"/>
      <c r="C38" s="424"/>
      <c r="D38" s="425"/>
      <c r="E38" s="426"/>
      <c r="F38" s="427"/>
      <c r="G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0"/>
      <c r="BR38" s="170"/>
      <c r="BS38" s="170"/>
      <c r="BT38" s="170"/>
      <c r="BU38" s="170"/>
      <c r="BV38" s="170"/>
      <c r="BW38" s="170"/>
      <c r="BX38" s="170"/>
      <c r="BY38" s="170"/>
      <c r="BZ38" s="170"/>
      <c r="CA38" s="170"/>
      <c r="CB38" s="170"/>
      <c r="CC38" s="170"/>
      <c r="CD38" s="170"/>
      <c r="CE38" s="170"/>
      <c r="CF38" s="170"/>
      <c r="CG38" s="170"/>
      <c r="CH38" s="170"/>
      <c r="CI38" s="170"/>
      <c r="CJ38" s="170"/>
      <c r="CK38" s="170"/>
      <c r="CL38" s="170"/>
      <c r="CM38" s="170"/>
      <c r="CN38" s="170"/>
      <c r="CO38" s="170"/>
      <c r="CP38" s="170"/>
      <c r="CQ38" s="170"/>
      <c r="CR38" s="170"/>
      <c r="CS38" s="170"/>
      <c r="CT38" s="170"/>
      <c r="CU38" s="170"/>
      <c r="CV38" s="170"/>
      <c r="CW38" s="170"/>
      <c r="CX38" s="170"/>
      <c r="CY38" s="170"/>
      <c r="CZ38" s="170"/>
      <c r="DA38" s="170"/>
      <c r="DB38" s="170"/>
      <c r="DC38" s="170"/>
      <c r="DD38" s="170"/>
      <c r="DE38" s="170"/>
      <c r="DF38" s="170"/>
      <c r="DG38" s="170"/>
      <c r="DH38" s="170"/>
      <c r="DI38" s="170"/>
      <c r="DJ38" s="170"/>
      <c r="DK38" s="170"/>
      <c r="DL38" s="170"/>
      <c r="DM38" s="170"/>
      <c r="DN38" s="170"/>
      <c r="DO38" s="170"/>
      <c r="DP38" s="170"/>
      <c r="DQ38" s="170"/>
      <c r="DR38" s="170"/>
      <c r="DS38" s="170"/>
      <c r="DT38" s="170"/>
      <c r="DU38" s="170"/>
      <c r="DV38" s="170"/>
      <c r="DW38" s="170"/>
      <c r="DX38" s="170"/>
      <c r="DY38" s="170"/>
      <c r="DZ38" s="170"/>
      <c r="EA38" s="170"/>
      <c r="EB38" s="170"/>
      <c r="EC38" s="170"/>
      <c r="ED38" s="170"/>
      <c r="EE38" s="170"/>
      <c r="EF38" s="170"/>
      <c r="EG38" s="170"/>
      <c r="EH38" s="170"/>
      <c r="EI38" s="170"/>
      <c r="EJ38" s="170"/>
      <c r="EK38" s="170"/>
      <c r="EL38" s="170"/>
      <c r="EM38" s="170"/>
      <c r="EN38" s="170"/>
      <c r="EO38" s="170"/>
      <c r="EP38" s="170"/>
      <c r="EQ38" s="170"/>
      <c r="ER38" s="170"/>
      <c r="ES38" s="170"/>
      <c r="ET38" s="170"/>
      <c r="EU38" s="170"/>
      <c r="EV38" s="170"/>
      <c r="EW38" s="170"/>
      <c r="EX38" s="170"/>
      <c r="EY38" s="170"/>
      <c r="EZ38" s="170"/>
      <c r="FA38" s="170"/>
      <c r="FB38" s="170"/>
      <c r="FC38" s="170"/>
      <c r="FD38" s="170"/>
      <c r="FE38" s="170"/>
      <c r="FF38" s="170"/>
      <c r="FG38" s="170"/>
      <c r="FH38" s="170"/>
      <c r="FI38" s="170"/>
      <c r="FJ38" s="170"/>
      <c r="FK38" s="170"/>
      <c r="FL38" s="170"/>
      <c r="FM38" s="170"/>
      <c r="FN38" s="170"/>
      <c r="FO38" s="170"/>
      <c r="FP38" s="170"/>
      <c r="FQ38" s="170"/>
      <c r="FR38" s="170"/>
      <c r="FS38" s="170"/>
      <c r="FT38" s="170"/>
      <c r="FU38" s="170"/>
      <c r="FV38" s="170"/>
      <c r="FW38" s="170"/>
      <c r="FX38" s="170"/>
      <c r="FY38" s="170"/>
      <c r="FZ38" s="170"/>
      <c r="GA38" s="170"/>
      <c r="GB38" s="170"/>
      <c r="GC38" s="170"/>
      <c r="GD38" s="170"/>
      <c r="GE38" s="170"/>
      <c r="GF38" s="170"/>
      <c r="GG38" s="170"/>
      <c r="GH38" s="170"/>
      <c r="GI38" s="170"/>
      <c r="GJ38" s="170"/>
      <c r="GK38" s="170"/>
      <c r="GL38" s="170"/>
      <c r="GM38" s="170"/>
      <c r="GN38" s="170"/>
      <c r="GO38" s="170"/>
      <c r="GP38" s="170"/>
      <c r="GQ38" s="170"/>
      <c r="GR38" s="170"/>
      <c r="GS38" s="170"/>
      <c r="GT38" s="170"/>
      <c r="GU38" s="170"/>
      <c r="GV38" s="170"/>
      <c r="GW38" s="170"/>
      <c r="GX38" s="170"/>
      <c r="GY38" s="170"/>
      <c r="GZ38" s="170"/>
      <c r="HA38" s="170"/>
      <c r="HB38" s="170"/>
      <c r="HC38" s="170"/>
      <c r="HD38" s="170"/>
      <c r="HE38" s="170"/>
      <c r="HF38" s="170"/>
      <c r="HG38" s="170"/>
      <c r="HH38" s="170"/>
      <c r="HI38" s="170"/>
      <c r="HJ38" s="170"/>
      <c r="HK38" s="170"/>
      <c r="HL38" s="170"/>
      <c r="HM38" s="170"/>
      <c r="HN38" s="170"/>
      <c r="HO38" s="170"/>
      <c r="HP38" s="170"/>
      <c r="HQ38" s="170"/>
      <c r="HR38" s="170"/>
      <c r="HS38" s="170"/>
      <c r="HT38" s="170"/>
      <c r="HU38" s="170"/>
      <c r="HV38" s="170"/>
      <c r="HW38" s="170"/>
      <c r="HX38" s="170"/>
      <c r="HY38" s="170"/>
      <c r="HZ38" s="170"/>
      <c r="IA38" s="170"/>
      <c r="IB38" s="170"/>
      <c r="IC38" s="170"/>
      <c r="ID38" s="170"/>
      <c r="IE38" s="170"/>
      <c r="IF38" s="170"/>
      <c r="IG38" s="170"/>
      <c r="IH38" s="170"/>
      <c r="II38" s="170"/>
      <c r="IJ38" s="170"/>
      <c r="IK38" s="170"/>
      <c r="IL38" s="170"/>
      <c r="IM38" s="170"/>
      <c r="IN38" s="170"/>
      <c r="IO38" s="170"/>
      <c r="IP38" s="170"/>
      <c r="IQ38" s="170"/>
      <c r="IR38" s="170"/>
      <c r="IS38" s="170"/>
      <c r="IT38" s="170"/>
      <c r="IU38" s="170"/>
      <c r="IV38" s="170"/>
      <c r="IW38" s="170"/>
      <c r="IX38" s="170"/>
      <c r="IY38" s="170"/>
      <c r="IZ38" s="170"/>
      <c r="JA38" s="170"/>
      <c r="JB38" s="170"/>
      <c r="JC38" s="170"/>
      <c r="JD38" s="170"/>
      <c r="JE38" s="170"/>
      <c r="JF38" s="170"/>
      <c r="JG38" s="170"/>
      <c r="JH38" s="170"/>
      <c r="JI38" s="170"/>
      <c r="JJ38" s="170"/>
      <c r="JK38" s="170"/>
      <c r="JL38" s="170"/>
      <c r="JM38" s="170"/>
      <c r="JN38" s="170"/>
      <c r="JO38" s="170"/>
      <c r="JP38" s="170"/>
      <c r="JQ38" s="170"/>
      <c r="JR38" s="170"/>
      <c r="JS38" s="170"/>
      <c r="JT38" s="170"/>
      <c r="JU38" s="170"/>
      <c r="JV38" s="170"/>
      <c r="JW38" s="170"/>
      <c r="JX38" s="170"/>
      <c r="JY38" s="170"/>
      <c r="JZ38" s="170"/>
      <c r="KA38" s="170"/>
      <c r="KB38" s="170"/>
      <c r="KC38" s="170"/>
      <c r="KD38" s="170"/>
      <c r="KE38" s="170"/>
      <c r="KF38" s="170"/>
      <c r="KG38" s="170"/>
      <c r="KH38" s="170"/>
      <c r="KI38" s="170"/>
      <c r="KJ38" s="170"/>
      <c r="KK38" s="170"/>
      <c r="KL38" s="170"/>
      <c r="KM38" s="170"/>
      <c r="KN38" s="170"/>
      <c r="KO38" s="170"/>
      <c r="KP38" s="170"/>
      <c r="KQ38" s="170"/>
      <c r="KR38" s="170"/>
      <c r="KS38" s="170"/>
      <c r="KT38" s="170"/>
      <c r="KU38" s="170"/>
      <c r="KV38" s="170"/>
      <c r="KW38" s="170"/>
      <c r="KX38" s="170"/>
      <c r="KY38" s="170"/>
      <c r="KZ38" s="170"/>
      <c r="LA38" s="170"/>
      <c r="LB38" s="170"/>
      <c r="LC38" s="170"/>
      <c r="LD38" s="170"/>
      <c r="LE38" s="170"/>
      <c r="LF38" s="170"/>
      <c r="LG38" s="170"/>
      <c r="LH38" s="170"/>
      <c r="LI38" s="170"/>
      <c r="LJ38" s="170"/>
      <c r="LK38" s="170"/>
      <c r="LL38" s="170"/>
      <c r="LM38" s="170"/>
      <c r="LN38" s="170"/>
      <c r="LO38" s="170"/>
      <c r="LP38" s="170"/>
      <c r="LQ38" s="170"/>
      <c r="LR38" s="170"/>
      <c r="LS38" s="170"/>
      <c r="LT38" s="170"/>
      <c r="LU38" s="170"/>
      <c r="LV38" s="170"/>
      <c r="LW38" s="170"/>
      <c r="LX38" s="170"/>
      <c r="LY38" s="170"/>
      <c r="LZ38" s="170"/>
      <c r="MA38" s="170"/>
      <c r="MB38" s="170"/>
      <c r="MC38" s="170"/>
      <c r="MD38" s="170"/>
      <c r="ME38" s="170"/>
      <c r="MF38" s="170"/>
      <c r="MG38" s="170"/>
      <c r="MH38" s="170"/>
      <c r="MI38" s="170"/>
      <c r="MJ38" s="170"/>
      <c r="MK38" s="170"/>
      <c r="ML38" s="170"/>
      <c r="MM38" s="170"/>
      <c r="MN38" s="170"/>
      <c r="MO38" s="170"/>
      <c r="MP38" s="170"/>
      <c r="MQ38" s="170"/>
      <c r="MR38" s="170"/>
      <c r="MS38" s="170"/>
      <c r="MT38" s="170"/>
      <c r="MU38" s="170"/>
      <c r="MV38" s="170"/>
      <c r="MW38" s="170"/>
      <c r="MX38" s="170"/>
      <c r="MY38" s="170"/>
      <c r="MZ38" s="170"/>
      <c r="NA38" s="170"/>
      <c r="NB38" s="170"/>
      <c r="NC38" s="170"/>
      <c r="ND38" s="170"/>
      <c r="NE38" s="170"/>
      <c r="NF38" s="170"/>
      <c r="NG38" s="170"/>
      <c r="NH38" s="170"/>
      <c r="NI38" s="170"/>
      <c r="NJ38" s="170"/>
      <c r="NK38" s="170"/>
      <c r="NL38" s="170"/>
      <c r="NM38" s="170"/>
      <c r="NN38" s="170"/>
      <c r="NO38" s="170"/>
      <c r="NP38" s="170"/>
      <c r="NQ38" s="170"/>
      <c r="NR38" s="170"/>
      <c r="NS38" s="170"/>
      <c r="NT38" s="170"/>
      <c r="NU38" s="170"/>
      <c r="NV38" s="170"/>
      <c r="NW38" s="170"/>
      <c r="NX38" s="170"/>
      <c r="NY38" s="170"/>
      <c r="NZ38" s="170"/>
      <c r="OA38" s="170"/>
      <c r="OB38" s="170"/>
      <c r="OC38" s="170"/>
      <c r="OD38" s="170"/>
      <c r="OE38" s="170"/>
      <c r="OF38" s="170"/>
      <c r="OG38" s="170"/>
      <c r="OH38" s="170"/>
      <c r="OI38" s="170"/>
      <c r="OJ38" s="170"/>
      <c r="OK38" s="170"/>
      <c r="OL38" s="170"/>
      <c r="OM38" s="170"/>
      <c r="ON38" s="170"/>
      <c r="OO38" s="170"/>
      <c r="OP38" s="170"/>
      <c r="OQ38" s="170"/>
      <c r="OR38" s="170"/>
      <c r="OS38" s="170"/>
      <c r="OT38" s="170"/>
      <c r="OU38" s="170"/>
      <c r="OV38" s="170"/>
      <c r="OW38" s="170"/>
      <c r="OX38" s="170"/>
      <c r="OY38" s="170"/>
      <c r="OZ38" s="170"/>
      <c r="PA38" s="170"/>
      <c r="PB38" s="170"/>
      <c r="PC38" s="170"/>
      <c r="PD38" s="170"/>
      <c r="PE38" s="170"/>
      <c r="PF38" s="170"/>
      <c r="PG38" s="170"/>
      <c r="PH38" s="170"/>
      <c r="PI38" s="170"/>
      <c r="PJ38" s="170"/>
      <c r="PK38" s="170"/>
      <c r="PL38" s="170"/>
      <c r="PM38" s="170"/>
      <c r="PN38" s="170"/>
      <c r="PO38" s="170"/>
      <c r="PP38" s="170"/>
      <c r="PQ38" s="170"/>
      <c r="PR38" s="170"/>
      <c r="PS38" s="170"/>
      <c r="PT38" s="170"/>
      <c r="PU38" s="170"/>
      <c r="PV38" s="170"/>
      <c r="PW38" s="170"/>
      <c r="PX38" s="170"/>
      <c r="PY38" s="170"/>
      <c r="PZ38" s="170"/>
      <c r="QA38" s="170"/>
      <c r="QB38" s="170"/>
      <c r="QC38" s="170"/>
      <c r="QD38" s="170"/>
      <c r="QE38" s="170"/>
      <c r="QF38" s="170"/>
      <c r="QG38" s="170"/>
      <c r="QH38" s="170"/>
      <c r="QI38" s="170"/>
      <c r="QJ38" s="170"/>
      <c r="QK38" s="170"/>
      <c r="QL38" s="170"/>
      <c r="QM38" s="170"/>
      <c r="QN38" s="170"/>
      <c r="QO38" s="170"/>
      <c r="QP38" s="170"/>
      <c r="QQ38" s="170"/>
      <c r="QR38" s="170"/>
      <c r="QS38" s="170"/>
      <c r="QT38" s="170"/>
      <c r="QU38" s="170"/>
      <c r="QV38" s="170"/>
      <c r="QW38" s="170"/>
      <c r="QX38" s="170"/>
      <c r="QY38" s="170"/>
      <c r="QZ38" s="170"/>
      <c r="RA38" s="170"/>
      <c r="RB38" s="170"/>
      <c r="RC38" s="170"/>
      <c r="RD38" s="170"/>
      <c r="RE38" s="170"/>
      <c r="RF38" s="170"/>
      <c r="RG38" s="170"/>
      <c r="RH38" s="170"/>
      <c r="RI38" s="170"/>
      <c r="RJ38" s="170"/>
      <c r="RK38" s="170"/>
      <c r="RL38" s="170"/>
      <c r="RM38" s="170"/>
      <c r="RN38" s="170"/>
      <c r="RO38" s="170"/>
      <c r="RP38" s="170"/>
      <c r="RQ38" s="170"/>
      <c r="RR38" s="170"/>
      <c r="RS38" s="170"/>
      <c r="RT38" s="170"/>
      <c r="RU38" s="170"/>
      <c r="RV38" s="170"/>
      <c r="RW38" s="170"/>
      <c r="RX38" s="170"/>
      <c r="RY38" s="170"/>
      <c r="RZ38" s="170"/>
      <c r="SA38" s="170"/>
      <c r="SB38" s="170"/>
      <c r="SC38" s="170"/>
      <c r="SD38" s="170"/>
      <c r="SE38" s="170"/>
      <c r="SF38" s="170"/>
      <c r="SG38" s="170"/>
      <c r="SH38" s="170"/>
      <c r="SI38" s="170"/>
      <c r="SJ38" s="170"/>
      <c r="SK38" s="170"/>
      <c r="SL38" s="170"/>
      <c r="SM38" s="170"/>
      <c r="SN38" s="170"/>
      <c r="SO38" s="170"/>
      <c r="SP38" s="170"/>
      <c r="SQ38" s="170"/>
      <c r="SR38" s="170"/>
      <c r="SS38" s="170"/>
      <c r="ST38" s="170"/>
      <c r="SU38" s="170"/>
      <c r="SV38" s="170"/>
      <c r="SW38" s="170"/>
      <c r="SX38" s="170"/>
      <c r="SY38" s="170"/>
      <c r="SZ38" s="170"/>
      <c r="TA38" s="170"/>
      <c r="TB38" s="170"/>
      <c r="TC38" s="170"/>
      <c r="TD38" s="170"/>
      <c r="TE38" s="170"/>
      <c r="TF38" s="170"/>
      <c r="TG38" s="170"/>
      <c r="TH38" s="170"/>
      <c r="TI38" s="170"/>
      <c r="TJ38" s="170"/>
      <c r="TK38" s="170"/>
      <c r="TL38" s="170"/>
      <c r="TM38" s="170"/>
      <c r="TN38" s="170"/>
      <c r="TO38" s="170"/>
      <c r="TP38" s="170"/>
      <c r="TQ38" s="170"/>
      <c r="TR38" s="170"/>
      <c r="TS38" s="170"/>
      <c r="TT38" s="170"/>
      <c r="TU38" s="170"/>
      <c r="TV38" s="170"/>
      <c r="TW38" s="170"/>
      <c r="TX38" s="170"/>
      <c r="TY38" s="170"/>
      <c r="TZ38" s="170"/>
      <c r="UA38" s="170"/>
      <c r="UB38" s="170"/>
      <c r="UC38" s="170"/>
      <c r="UD38" s="170"/>
      <c r="UE38" s="170"/>
      <c r="UF38" s="170"/>
      <c r="UG38" s="170"/>
      <c r="UH38" s="170"/>
      <c r="UI38" s="170"/>
      <c r="UJ38" s="170"/>
      <c r="UK38" s="170"/>
      <c r="UL38" s="170"/>
      <c r="UM38" s="170"/>
      <c r="UN38" s="170"/>
      <c r="UO38" s="170"/>
      <c r="UP38" s="170"/>
      <c r="UQ38" s="170"/>
      <c r="UR38" s="170"/>
      <c r="US38" s="170"/>
      <c r="UT38" s="170"/>
      <c r="UU38" s="170"/>
      <c r="UV38" s="170"/>
      <c r="UW38" s="170"/>
      <c r="UX38" s="170"/>
      <c r="UY38" s="170"/>
      <c r="UZ38" s="170"/>
      <c r="VA38" s="170"/>
      <c r="VB38" s="170"/>
      <c r="VC38" s="170"/>
      <c r="VD38" s="170"/>
      <c r="VE38" s="170"/>
      <c r="VF38" s="170"/>
      <c r="VG38" s="170"/>
      <c r="VH38" s="170"/>
      <c r="VI38" s="170"/>
      <c r="VJ38" s="170"/>
      <c r="VK38" s="170"/>
      <c r="VL38" s="170"/>
      <c r="VM38" s="170"/>
      <c r="VN38" s="170"/>
      <c r="VO38" s="170"/>
      <c r="VP38" s="170"/>
      <c r="VQ38" s="170"/>
      <c r="VR38" s="170"/>
      <c r="VS38" s="170"/>
      <c r="VT38" s="170"/>
      <c r="VU38" s="170"/>
      <c r="VV38" s="170"/>
      <c r="VW38" s="170"/>
      <c r="VX38" s="170"/>
      <c r="VY38" s="170"/>
      <c r="VZ38" s="170"/>
      <c r="WA38" s="170"/>
      <c r="WB38" s="170"/>
      <c r="WC38" s="170"/>
      <c r="WD38" s="170"/>
      <c r="WE38" s="170"/>
      <c r="WF38" s="170"/>
      <c r="WG38" s="170"/>
      <c r="WH38" s="170"/>
      <c r="WI38" s="170"/>
      <c r="WJ38" s="170"/>
      <c r="WK38" s="170"/>
      <c r="WL38" s="170"/>
      <c r="WM38" s="170"/>
      <c r="WN38" s="170"/>
      <c r="WO38" s="170"/>
      <c r="WP38" s="170"/>
      <c r="WQ38" s="170"/>
      <c r="WR38" s="170"/>
      <c r="WS38" s="170"/>
      <c r="WT38" s="170"/>
      <c r="WU38" s="170"/>
      <c r="WV38" s="170"/>
      <c r="WW38" s="170"/>
      <c r="WX38" s="170"/>
      <c r="WY38" s="170"/>
      <c r="WZ38" s="170"/>
      <c r="XA38" s="170"/>
      <c r="XB38" s="170"/>
      <c r="XC38" s="170"/>
      <c r="XD38" s="170"/>
      <c r="XE38" s="170"/>
      <c r="XF38" s="170"/>
      <c r="XG38" s="170"/>
      <c r="XH38" s="170"/>
      <c r="XI38" s="170"/>
      <c r="XJ38" s="170"/>
      <c r="XK38" s="170"/>
      <c r="XL38" s="170"/>
      <c r="XM38" s="170"/>
      <c r="XN38" s="170"/>
      <c r="XO38" s="170"/>
      <c r="XP38" s="170"/>
      <c r="XQ38" s="170"/>
      <c r="XR38" s="170"/>
      <c r="XS38" s="170"/>
      <c r="XT38" s="170"/>
      <c r="XU38" s="170"/>
      <c r="XV38" s="170"/>
      <c r="XW38" s="170"/>
      <c r="XX38" s="170"/>
      <c r="XY38" s="170"/>
      <c r="XZ38" s="170"/>
      <c r="YA38" s="170"/>
      <c r="YB38" s="170"/>
      <c r="YC38" s="170"/>
      <c r="YD38" s="170"/>
      <c r="YE38" s="170"/>
      <c r="YF38" s="170"/>
      <c r="YG38" s="170"/>
      <c r="YH38" s="170"/>
      <c r="YI38" s="170"/>
      <c r="YJ38" s="170"/>
      <c r="YK38" s="170"/>
      <c r="YL38" s="170"/>
      <c r="YM38" s="170"/>
      <c r="YN38" s="170"/>
      <c r="YO38" s="170"/>
      <c r="YP38" s="170"/>
      <c r="YQ38" s="170"/>
      <c r="YR38" s="170"/>
      <c r="YS38" s="170"/>
      <c r="YT38" s="170"/>
      <c r="YU38" s="170"/>
      <c r="YV38" s="170"/>
      <c r="YW38" s="170"/>
      <c r="YX38" s="170"/>
      <c r="YY38" s="170"/>
      <c r="YZ38" s="170"/>
      <c r="ZA38" s="170"/>
      <c r="ZB38" s="170"/>
      <c r="ZC38" s="170"/>
      <c r="ZD38" s="170"/>
      <c r="ZE38" s="170"/>
      <c r="ZF38" s="170"/>
      <c r="ZG38" s="170"/>
      <c r="ZH38" s="170"/>
      <c r="ZI38" s="170"/>
      <c r="ZJ38" s="170"/>
      <c r="ZK38" s="170"/>
      <c r="ZL38" s="170"/>
      <c r="ZM38" s="170"/>
      <c r="ZN38" s="170"/>
      <c r="ZO38" s="170"/>
      <c r="ZP38" s="170"/>
      <c r="ZQ38" s="170"/>
      <c r="ZR38" s="170"/>
      <c r="ZS38" s="170"/>
      <c r="ZT38" s="170"/>
      <c r="ZU38" s="170"/>
      <c r="ZV38" s="170"/>
      <c r="ZW38" s="170"/>
      <c r="ZX38" s="170"/>
      <c r="ZY38" s="170"/>
      <c r="ZZ38" s="170"/>
      <c r="AAA38" s="170"/>
      <c r="AAB38" s="170"/>
      <c r="AAC38" s="170"/>
      <c r="AAD38" s="170"/>
      <c r="AAE38" s="170"/>
      <c r="AAF38" s="170"/>
      <c r="AAG38" s="170"/>
      <c r="AAH38" s="170"/>
      <c r="AAI38" s="170"/>
      <c r="AAJ38" s="170"/>
      <c r="AAK38" s="170"/>
      <c r="AAL38" s="170"/>
      <c r="AAM38" s="170"/>
      <c r="AAN38" s="170"/>
      <c r="AAO38" s="170"/>
      <c r="AAP38" s="170"/>
      <c r="AAQ38" s="170"/>
      <c r="AAR38" s="170"/>
      <c r="AAS38" s="170"/>
      <c r="AAT38" s="170"/>
      <c r="AAU38" s="170"/>
      <c r="AAV38" s="170"/>
      <c r="AAW38" s="170"/>
      <c r="AAX38" s="170"/>
      <c r="AAY38" s="170"/>
      <c r="AAZ38" s="170"/>
      <c r="ABA38" s="170"/>
      <c r="ABB38" s="170"/>
      <c r="ABC38" s="170"/>
      <c r="ABD38" s="170"/>
      <c r="ABE38" s="170"/>
      <c r="ABF38" s="170"/>
      <c r="ABG38" s="170"/>
      <c r="ABH38" s="170"/>
      <c r="ABI38" s="170"/>
      <c r="ABJ38" s="170"/>
      <c r="ABK38" s="170"/>
      <c r="ABL38" s="170"/>
      <c r="ABM38" s="170"/>
      <c r="ABN38" s="170"/>
      <c r="ABO38" s="170"/>
      <c r="ABP38" s="170"/>
      <c r="ABQ38" s="170"/>
      <c r="ABR38" s="170"/>
      <c r="ABS38" s="170"/>
      <c r="ABT38" s="170"/>
      <c r="ABU38" s="170"/>
      <c r="ABV38" s="170"/>
      <c r="ABW38" s="170"/>
      <c r="ABX38" s="170"/>
      <c r="ABY38" s="170"/>
      <c r="ABZ38" s="170"/>
      <c r="ACA38" s="170"/>
      <c r="ACB38" s="170"/>
      <c r="ACC38" s="170"/>
      <c r="ACD38" s="170"/>
      <c r="ACE38" s="170"/>
      <c r="ACF38" s="170"/>
      <c r="ACG38" s="170"/>
      <c r="ACH38" s="170"/>
      <c r="ACI38" s="170"/>
      <c r="ACJ38" s="170"/>
      <c r="ACK38" s="170"/>
      <c r="ACL38" s="170"/>
      <c r="ACM38" s="170"/>
      <c r="ACN38" s="170"/>
      <c r="ACO38" s="170"/>
      <c r="ACP38" s="170"/>
      <c r="ACQ38" s="170"/>
      <c r="ACR38" s="170"/>
      <c r="ACS38" s="170"/>
      <c r="ACT38" s="170"/>
      <c r="ACU38" s="170"/>
      <c r="ACV38" s="170"/>
      <c r="ACW38" s="170"/>
      <c r="ACX38" s="170"/>
      <c r="ACY38" s="170"/>
      <c r="ACZ38" s="170"/>
      <c r="ADA38" s="170"/>
      <c r="ADB38" s="170"/>
      <c r="ADC38" s="170"/>
      <c r="ADD38" s="170"/>
      <c r="ADE38" s="170"/>
      <c r="ADF38" s="170"/>
      <c r="ADG38" s="170"/>
      <c r="ADH38" s="170"/>
      <c r="ADI38" s="170"/>
      <c r="ADJ38" s="170"/>
      <c r="ADK38" s="170"/>
      <c r="ADL38" s="170"/>
      <c r="ADM38" s="170"/>
      <c r="ADN38" s="170"/>
      <c r="ADO38" s="170"/>
      <c r="ADP38" s="170"/>
      <c r="ADQ38" s="170"/>
      <c r="ADR38" s="170"/>
      <c r="ADS38" s="170"/>
      <c r="ADT38" s="170"/>
      <c r="ADU38" s="170"/>
      <c r="ADV38" s="170"/>
      <c r="ADW38" s="170"/>
      <c r="ADX38" s="170"/>
      <c r="ADY38" s="170"/>
      <c r="ADZ38" s="170"/>
      <c r="AEA38" s="170"/>
      <c r="AEB38" s="170"/>
      <c r="AEC38" s="170"/>
      <c r="AED38" s="170"/>
      <c r="AEE38" s="170"/>
      <c r="AEF38" s="170"/>
      <c r="AEG38" s="170"/>
      <c r="AEH38" s="170"/>
      <c r="AEI38" s="170"/>
      <c r="AEJ38" s="170"/>
      <c r="AEK38" s="170"/>
      <c r="AEL38" s="170"/>
      <c r="AEM38" s="170"/>
      <c r="AEN38" s="170"/>
      <c r="AEO38" s="170"/>
      <c r="AEP38" s="170"/>
      <c r="AEQ38" s="170"/>
      <c r="AER38" s="170"/>
      <c r="AES38" s="170"/>
      <c r="AET38" s="170"/>
      <c r="AEU38" s="170"/>
      <c r="AEV38" s="170"/>
      <c r="AEW38" s="170"/>
      <c r="AEX38" s="170"/>
      <c r="AEY38" s="170"/>
      <c r="AEZ38" s="170"/>
      <c r="AFA38" s="170"/>
      <c r="AFB38" s="170"/>
      <c r="AFC38" s="170"/>
      <c r="AFD38" s="170"/>
      <c r="AFE38" s="170"/>
      <c r="AFF38" s="170"/>
      <c r="AFG38" s="170"/>
      <c r="AFH38" s="170"/>
      <c r="AFI38" s="170"/>
      <c r="AFJ38" s="170"/>
      <c r="AFK38" s="170"/>
      <c r="AFL38" s="170"/>
      <c r="AFM38" s="170"/>
      <c r="AFN38" s="170"/>
      <c r="AFO38" s="170"/>
      <c r="AFP38" s="170"/>
      <c r="AFQ38" s="170"/>
      <c r="AFR38" s="170"/>
      <c r="AFS38" s="170"/>
      <c r="AFT38" s="170"/>
      <c r="AFU38" s="170"/>
      <c r="AFV38" s="170"/>
      <c r="AFW38" s="170"/>
      <c r="AFX38" s="170"/>
      <c r="AFY38" s="170"/>
      <c r="AFZ38" s="170"/>
      <c r="AGA38" s="170"/>
      <c r="AGB38" s="170"/>
      <c r="AGC38" s="170"/>
      <c r="AGD38" s="170"/>
      <c r="AGE38" s="170"/>
      <c r="AGF38" s="170"/>
      <c r="AGG38" s="170"/>
      <c r="AGH38" s="170"/>
      <c r="AGI38" s="170"/>
      <c r="AGJ38" s="170"/>
      <c r="AGK38" s="170"/>
      <c r="AGL38" s="170"/>
      <c r="AGM38" s="170"/>
      <c r="AGN38" s="170"/>
      <c r="AGO38" s="170"/>
      <c r="AGP38" s="170"/>
      <c r="AGQ38" s="170"/>
      <c r="AGR38" s="170"/>
      <c r="AGS38" s="170"/>
      <c r="AGT38" s="170"/>
      <c r="AGU38" s="170"/>
      <c r="AGV38" s="170"/>
      <c r="AGW38" s="170"/>
      <c r="AGX38" s="170"/>
      <c r="AGY38" s="170"/>
      <c r="AGZ38" s="170"/>
      <c r="AHA38" s="170"/>
      <c r="AHB38" s="170"/>
      <c r="AHC38" s="170"/>
      <c r="AHD38" s="170"/>
      <c r="AHE38" s="170"/>
      <c r="AHF38" s="170"/>
      <c r="AHG38" s="170"/>
      <c r="AHH38" s="170"/>
      <c r="AHI38" s="170"/>
      <c r="AHJ38" s="170"/>
      <c r="AHK38" s="170"/>
      <c r="AHL38" s="170"/>
      <c r="AHM38" s="170"/>
      <c r="AHN38" s="170"/>
      <c r="AHO38" s="170"/>
      <c r="AHP38" s="170"/>
      <c r="AHQ38" s="170"/>
      <c r="AHR38" s="170"/>
      <c r="AHS38" s="170"/>
      <c r="AHT38" s="170"/>
      <c r="AHU38" s="170"/>
      <c r="AHV38" s="170"/>
      <c r="AHW38" s="170"/>
      <c r="AHX38" s="170"/>
      <c r="AHY38" s="170"/>
      <c r="AHZ38" s="170"/>
      <c r="AIA38" s="170"/>
      <c r="AIB38" s="170"/>
      <c r="AIC38" s="170"/>
      <c r="AID38" s="170"/>
      <c r="AIE38" s="170"/>
      <c r="AIF38" s="170"/>
      <c r="AIG38" s="170"/>
      <c r="AIH38" s="170"/>
      <c r="AII38" s="170"/>
      <c r="AIJ38" s="170"/>
      <c r="AIK38" s="170"/>
      <c r="AIL38" s="170"/>
      <c r="AIM38" s="170"/>
      <c r="AIN38" s="170"/>
      <c r="AIO38" s="170"/>
      <c r="AIP38" s="170"/>
      <c r="AIQ38" s="170"/>
      <c r="AIR38" s="170"/>
      <c r="AIS38" s="170"/>
      <c r="AIT38" s="170"/>
      <c r="AIU38" s="170"/>
      <c r="AIV38" s="170"/>
      <c r="AIW38" s="170"/>
      <c r="AIX38" s="170"/>
      <c r="AIY38" s="170"/>
      <c r="AIZ38" s="170"/>
      <c r="AJA38" s="170"/>
      <c r="AJB38" s="170"/>
      <c r="AJC38" s="170"/>
      <c r="AJD38" s="170"/>
      <c r="AJE38" s="170"/>
      <c r="AJF38" s="170"/>
      <c r="AJG38" s="170"/>
      <c r="AJH38" s="170"/>
      <c r="AJI38" s="170"/>
      <c r="AJJ38" s="170"/>
      <c r="AJK38" s="170"/>
      <c r="AJL38" s="170"/>
      <c r="AJM38" s="170"/>
      <c r="AJN38" s="170"/>
      <c r="AJO38" s="170"/>
      <c r="AJP38" s="170"/>
      <c r="AJQ38" s="170"/>
      <c r="AJR38" s="170"/>
      <c r="AJS38" s="170"/>
      <c r="AJT38" s="170"/>
      <c r="AJU38" s="170"/>
      <c r="AJV38" s="170"/>
      <c r="AJW38" s="170"/>
      <c r="AJX38" s="170"/>
      <c r="AJY38" s="170"/>
      <c r="AJZ38" s="170"/>
      <c r="AKA38" s="170"/>
      <c r="AKB38" s="170"/>
      <c r="AKC38" s="170"/>
      <c r="AKD38" s="170"/>
      <c r="AKE38" s="170"/>
      <c r="AKF38" s="170"/>
      <c r="AKG38" s="170"/>
      <c r="AKH38" s="170"/>
      <c r="AKI38" s="170"/>
      <c r="AKJ38" s="170"/>
      <c r="AKK38" s="170"/>
      <c r="AKL38" s="170"/>
      <c r="AKM38" s="170"/>
      <c r="AKN38" s="170"/>
      <c r="AKO38" s="170"/>
      <c r="AKP38" s="170"/>
      <c r="AKQ38" s="170"/>
      <c r="AKR38" s="170"/>
      <c r="AKS38" s="170"/>
      <c r="AKT38" s="170"/>
      <c r="AKU38" s="170"/>
      <c r="AKV38" s="170"/>
      <c r="AKW38" s="170"/>
      <c r="AKX38" s="170"/>
      <c r="AKY38" s="170"/>
      <c r="AKZ38" s="170"/>
      <c r="ALA38" s="170"/>
      <c r="ALB38" s="170"/>
      <c r="ALC38" s="170"/>
      <c r="ALD38" s="170"/>
      <c r="ALE38" s="170"/>
      <c r="ALF38" s="170"/>
      <c r="ALG38" s="170"/>
      <c r="ALH38" s="170"/>
      <c r="ALI38" s="170"/>
      <c r="ALJ38" s="170"/>
      <c r="ALK38" s="170"/>
      <c r="ALL38" s="170"/>
      <c r="ALM38" s="170"/>
      <c r="ALN38" s="170"/>
      <c r="ALO38" s="170"/>
      <c r="ALP38" s="170"/>
      <c r="ALQ38" s="170"/>
      <c r="ALR38" s="170"/>
      <c r="ALS38" s="170"/>
      <c r="ALT38" s="170"/>
      <c r="ALU38" s="170"/>
      <c r="ALV38" s="170"/>
      <c r="ALW38" s="170"/>
      <c r="ALX38" s="170"/>
      <c r="ALY38" s="170"/>
      <c r="ALZ38" s="170"/>
      <c r="AMA38" s="170"/>
      <c r="AMB38" s="170"/>
      <c r="AMC38" s="170"/>
      <c r="AMD38" s="170"/>
      <c r="AME38" s="170"/>
      <c r="AMF38" s="170"/>
      <c r="AMG38" s="170"/>
      <c r="AMH38" s="170"/>
      <c r="AMI38" s="170"/>
      <c r="AMJ38" s="170"/>
      <c r="AMK38" s="170"/>
      <c r="AML38" s="170"/>
      <c r="AMM38" s="170"/>
      <c r="AMN38" s="170"/>
      <c r="AMO38" s="170"/>
      <c r="AMP38" s="170"/>
      <c r="AMQ38" s="170"/>
      <c r="AMR38" s="170"/>
      <c r="AMS38" s="170"/>
      <c r="AMT38" s="170"/>
      <c r="AMU38" s="170"/>
      <c r="AMV38" s="170"/>
      <c r="AMW38" s="170"/>
      <c r="AMX38" s="170"/>
      <c r="AMY38" s="170"/>
      <c r="AMZ38" s="170"/>
      <c r="ANA38" s="170"/>
      <c r="ANB38" s="170"/>
      <c r="ANC38" s="170"/>
      <c r="AND38" s="170"/>
      <c r="ANE38" s="170"/>
      <c r="ANF38" s="170"/>
      <c r="ANG38" s="170"/>
      <c r="ANH38" s="170"/>
      <c r="ANI38" s="170"/>
      <c r="ANJ38" s="170"/>
      <c r="ANK38" s="170"/>
      <c r="ANL38" s="170"/>
      <c r="ANM38" s="170"/>
      <c r="ANN38" s="170"/>
      <c r="ANO38" s="170"/>
      <c r="ANP38" s="170"/>
      <c r="ANQ38" s="170"/>
      <c r="ANR38" s="170"/>
      <c r="ANS38" s="170"/>
      <c r="ANT38" s="170"/>
      <c r="ANU38" s="170"/>
      <c r="ANV38" s="170"/>
      <c r="ANW38" s="170"/>
      <c r="ANX38" s="170"/>
      <c r="ANY38" s="170"/>
      <c r="ANZ38" s="170"/>
      <c r="AOA38" s="170"/>
      <c r="AOB38" s="170"/>
      <c r="AOC38" s="170"/>
      <c r="AOD38" s="170"/>
      <c r="AOE38" s="170"/>
      <c r="AOF38" s="170"/>
      <c r="AOG38" s="170"/>
      <c r="AOH38" s="170"/>
      <c r="AOI38" s="170"/>
      <c r="AOJ38" s="170"/>
      <c r="AOK38" s="170"/>
      <c r="AOL38" s="170"/>
      <c r="AOM38" s="170"/>
      <c r="AON38" s="170"/>
      <c r="AOO38" s="170"/>
      <c r="AOP38" s="170"/>
      <c r="AOQ38" s="170"/>
      <c r="AOR38" s="170"/>
      <c r="AOS38" s="170"/>
      <c r="AOT38" s="170"/>
      <c r="AOU38" s="170"/>
      <c r="AOV38" s="170"/>
      <c r="AOW38" s="170"/>
      <c r="AOX38" s="170"/>
      <c r="AOY38" s="170"/>
      <c r="AOZ38" s="170"/>
      <c r="APA38" s="170"/>
      <c r="APB38" s="170"/>
      <c r="APC38" s="170"/>
      <c r="APD38" s="170"/>
      <c r="APE38" s="170"/>
      <c r="APF38" s="170"/>
      <c r="APG38" s="170"/>
      <c r="APH38" s="170"/>
      <c r="API38" s="170"/>
      <c r="APJ38" s="170"/>
      <c r="APK38" s="170"/>
      <c r="APL38" s="170"/>
      <c r="APM38" s="170"/>
      <c r="APN38" s="170"/>
      <c r="APO38" s="170"/>
      <c r="APP38" s="170"/>
      <c r="APQ38" s="170"/>
      <c r="APR38" s="170"/>
      <c r="APS38" s="170"/>
      <c r="APT38" s="170"/>
      <c r="APU38" s="170"/>
      <c r="APV38" s="170"/>
      <c r="APW38" s="170"/>
      <c r="APX38" s="170"/>
      <c r="APY38" s="170"/>
      <c r="APZ38" s="170"/>
      <c r="AQA38" s="170"/>
      <c r="AQB38" s="170"/>
      <c r="AQC38" s="170"/>
      <c r="AQD38" s="170"/>
      <c r="AQE38" s="170"/>
      <c r="AQF38" s="170"/>
      <c r="AQG38" s="170"/>
      <c r="AQH38" s="170"/>
      <c r="AQI38" s="170"/>
      <c r="AQJ38" s="170"/>
      <c r="AQK38" s="170"/>
      <c r="AQL38" s="170"/>
      <c r="AQM38" s="170"/>
      <c r="AQN38" s="170"/>
      <c r="AQO38" s="170"/>
      <c r="AQP38" s="170"/>
      <c r="AQQ38" s="170"/>
      <c r="AQR38" s="170"/>
      <c r="AQS38" s="170"/>
      <c r="AQT38" s="170"/>
      <c r="AQU38" s="170"/>
      <c r="AQV38" s="170"/>
      <c r="AQW38" s="170"/>
      <c r="AQX38" s="170"/>
      <c r="AQY38" s="170"/>
      <c r="AQZ38" s="170"/>
      <c r="ARA38" s="170"/>
      <c r="ARB38" s="170"/>
      <c r="ARC38" s="170"/>
      <c r="ARD38" s="170"/>
      <c r="ARE38" s="170"/>
      <c r="ARF38" s="170"/>
      <c r="ARG38" s="170"/>
      <c r="ARH38" s="170"/>
      <c r="ARI38" s="170"/>
      <c r="ARJ38" s="170"/>
      <c r="ARK38" s="170"/>
      <c r="ARL38" s="170"/>
      <c r="ARM38" s="170"/>
      <c r="ARN38" s="170"/>
      <c r="ARO38" s="170"/>
      <c r="ARP38" s="170"/>
      <c r="ARQ38" s="170"/>
      <c r="ARR38" s="170"/>
      <c r="ARS38" s="170"/>
      <c r="ART38" s="170"/>
      <c r="ARU38" s="170"/>
      <c r="ARV38" s="170"/>
      <c r="ARW38" s="170"/>
      <c r="ARX38" s="170"/>
      <c r="ARY38" s="170"/>
      <c r="ARZ38" s="170"/>
      <c r="ASA38" s="170"/>
      <c r="ASB38" s="170"/>
      <c r="ASC38" s="170"/>
      <c r="ASD38" s="170"/>
      <c r="ASE38" s="170"/>
      <c r="ASF38" s="170"/>
      <c r="ASG38" s="170"/>
      <c r="ASH38" s="170"/>
      <c r="ASI38" s="170"/>
      <c r="ASJ38" s="170"/>
      <c r="ASK38" s="170"/>
      <c r="ASL38" s="170"/>
      <c r="ASM38" s="170"/>
      <c r="ASN38" s="170"/>
      <c r="ASO38" s="170"/>
      <c r="ASP38" s="170"/>
      <c r="ASQ38" s="170"/>
      <c r="ASR38" s="170"/>
      <c r="ASS38" s="170"/>
      <c r="AST38" s="170"/>
      <c r="ASU38" s="170"/>
      <c r="ASV38" s="170"/>
      <c r="ASW38" s="170"/>
      <c r="ASX38" s="170"/>
      <c r="ASY38" s="170"/>
      <c r="ASZ38" s="170"/>
    </row>
    <row r="39" spans="1:1196" s="145" customFormat="1" ht="16.25" customHeight="1" thickBot="1">
      <c r="A39" s="443" t="s">
        <v>144</v>
      </c>
      <c r="B39" s="444"/>
      <c r="C39" s="445"/>
      <c r="D39" s="446"/>
      <c r="E39" s="447"/>
      <c r="F39" s="448"/>
      <c r="G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c r="BX39" s="170"/>
      <c r="BY39" s="170"/>
      <c r="BZ39" s="170"/>
      <c r="CA39" s="170"/>
      <c r="CB39" s="170"/>
      <c r="CC39" s="170"/>
      <c r="CD39" s="170"/>
      <c r="CE39" s="170"/>
      <c r="CF39" s="170"/>
      <c r="CG39" s="170"/>
      <c r="CH39" s="170"/>
      <c r="CI39" s="170"/>
      <c r="CJ39" s="170"/>
      <c r="CK39" s="170"/>
      <c r="CL39" s="170"/>
      <c r="CM39" s="170"/>
      <c r="CN39" s="170"/>
      <c r="CO39" s="170"/>
      <c r="CP39" s="170"/>
      <c r="CQ39" s="170"/>
      <c r="CR39" s="170"/>
      <c r="CS39" s="170"/>
      <c r="CT39" s="170"/>
      <c r="CU39" s="170"/>
      <c r="CV39" s="170"/>
      <c r="CW39" s="170"/>
      <c r="CX39" s="170"/>
      <c r="CY39" s="170"/>
      <c r="CZ39" s="170"/>
      <c r="DA39" s="170"/>
      <c r="DB39" s="170"/>
      <c r="DC39" s="170"/>
      <c r="DD39" s="170"/>
      <c r="DE39" s="170"/>
      <c r="DF39" s="170"/>
      <c r="DG39" s="170"/>
      <c r="DH39" s="170"/>
      <c r="DI39" s="170"/>
      <c r="DJ39" s="170"/>
      <c r="DK39" s="170"/>
      <c r="DL39" s="170"/>
      <c r="DM39" s="170"/>
      <c r="DN39" s="170"/>
      <c r="DO39" s="170"/>
      <c r="DP39" s="170"/>
      <c r="DQ39" s="170"/>
      <c r="DR39" s="170"/>
      <c r="DS39" s="170"/>
      <c r="DT39" s="170"/>
      <c r="DU39" s="170"/>
      <c r="DV39" s="170"/>
      <c r="DW39" s="170"/>
      <c r="DX39" s="170"/>
      <c r="DY39" s="170"/>
      <c r="DZ39" s="170"/>
      <c r="EA39" s="170"/>
      <c r="EB39" s="170"/>
      <c r="EC39" s="170"/>
      <c r="ED39" s="170"/>
      <c r="EE39" s="170"/>
      <c r="EF39" s="170"/>
      <c r="EG39" s="170"/>
      <c r="EH39" s="170"/>
      <c r="EI39" s="170"/>
      <c r="EJ39" s="170"/>
      <c r="EK39" s="170"/>
      <c r="EL39" s="170"/>
      <c r="EM39" s="170"/>
      <c r="EN39" s="170"/>
      <c r="EO39" s="170"/>
      <c r="EP39" s="170"/>
      <c r="EQ39" s="170"/>
      <c r="ER39" s="170"/>
      <c r="ES39" s="170"/>
      <c r="ET39" s="170"/>
      <c r="EU39" s="170"/>
      <c r="EV39" s="170"/>
      <c r="EW39" s="170"/>
      <c r="EX39" s="170"/>
      <c r="EY39" s="170"/>
      <c r="EZ39" s="170"/>
      <c r="FA39" s="170"/>
      <c r="FB39" s="170"/>
      <c r="FC39" s="170"/>
      <c r="FD39" s="170"/>
      <c r="FE39" s="170"/>
      <c r="FF39" s="170"/>
      <c r="FG39" s="170"/>
      <c r="FH39" s="170"/>
      <c r="FI39" s="170"/>
      <c r="FJ39" s="170"/>
      <c r="FK39" s="170"/>
      <c r="FL39" s="170"/>
      <c r="FM39" s="170"/>
      <c r="FN39" s="170"/>
      <c r="FO39" s="170"/>
      <c r="FP39" s="170"/>
      <c r="FQ39" s="170"/>
      <c r="FR39" s="170"/>
      <c r="FS39" s="170"/>
      <c r="FT39" s="170"/>
      <c r="FU39" s="170"/>
      <c r="FV39" s="170"/>
      <c r="FW39" s="170"/>
      <c r="FX39" s="170"/>
      <c r="FY39" s="170"/>
      <c r="FZ39" s="170"/>
      <c r="GA39" s="170"/>
      <c r="GB39" s="170"/>
      <c r="GC39" s="170"/>
      <c r="GD39" s="170"/>
      <c r="GE39" s="170"/>
      <c r="GF39" s="170"/>
      <c r="GG39" s="170"/>
      <c r="GH39" s="170"/>
      <c r="GI39" s="170"/>
      <c r="GJ39" s="170"/>
      <c r="GK39" s="170"/>
      <c r="GL39" s="170"/>
      <c r="GM39" s="170"/>
      <c r="GN39" s="170"/>
      <c r="GO39" s="170"/>
      <c r="GP39" s="170"/>
      <c r="GQ39" s="170"/>
      <c r="GR39" s="170"/>
      <c r="GS39" s="170"/>
      <c r="GT39" s="170"/>
      <c r="GU39" s="170"/>
      <c r="GV39" s="170"/>
      <c r="GW39" s="170"/>
      <c r="GX39" s="170"/>
      <c r="GY39" s="170"/>
      <c r="GZ39" s="170"/>
      <c r="HA39" s="170"/>
      <c r="HB39" s="170"/>
      <c r="HC39" s="170"/>
      <c r="HD39" s="170"/>
      <c r="HE39" s="170"/>
      <c r="HF39" s="170"/>
      <c r="HG39" s="170"/>
      <c r="HH39" s="170"/>
      <c r="HI39" s="170"/>
      <c r="HJ39" s="170"/>
      <c r="HK39" s="170"/>
      <c r="HL39" s="170"/>
      <c r="HM39" s="170"/>
      <c r="HN39" s="170"/>
      <c r="HO39" s="170"/>
      <c r="HP39" s="170"/>
      <c r="HQ39" s="170"/>
      <c r="HR39" s="170"/>
      <c r="HS39" s="170"/>
      <c r="HT39" s="170"/>
      <c r="HU39" s="170"/>
      <c r="HV39" s="170"/>
      <c r="HW39" s="170"/>
      <c r="HX39" s="170"/>
      <c r="HY39" s="170"/>
      <c r="HZ39" s="170"/>
      <c r="IA39" s="170"/>
      <c r="IB39" s="170"/>
      <c r="IC39" s="170"/>
      <c r="ID39" s="170"/>
      <c r="IE39" s="170"/>
      <c r="IF39" s="170"/>
      <c r="IG39" s="170"/>
      <c r="IH39" s="170"/>
      <c r="II39" s="170"/>
      <c r="IJ39" s="170"/>
      <c r="IK39" s="170"/>
      <c r="IL39" s="170"/>
      <c r="IM39" s="170"/>
      <c r="IN39" s="170"/>
      <c r="IO39" s="170"/>
      <c r="IP39" s="170"/>
      <c r="IQ39" s="170"/>
      <c r="IR39" s="170"/>
      <c r="IS39" s="170"/>
      <c r="IT39" s="170"/>
      <c r="IU39" s="170"/>
      <c r="IV39" s="170"/>
      <c r="IW39" s="170"/>
      <c r="IX39" s="170"/>
      <c r="IY39" s="170"/>
      <c r="IZ39" s="170"/>
      <c r="JA39" s="170"/>
      <c r="JB39" s="170"/>
      <c r="JC39" s="170"/>
      <c r="JD39" s="170"/>
      <c r="JE39" s="170"/>
      <c r="JF39" s="170"/>
      <c r="JG39" s="170"/>
      <c r="JH39" s="170"/>
      <c r="JI39" s="170"/>
      <c r="JJ39" s="170"/>
      <c r="JK39" s="170"/>
      <c r="JL39" s="170"/>
      <c r="JM39" s="170"/>
      <c r="JN39" s="170"/>
      <c r="JO39" s="170"/>
      <c r="JP39" s="170"/>
      <c r="JQ39" s="170"/>
      <c r="JR39" s="170"/>
      <c r="JS39" s="170"/>
      <c r="JT39" s="170"/>
      <c r="JU39" s="170"/>
      <c r="JV39" s="170"/>
      <c r="JW39" s="170"/>
      <c r="JX39" s="170"/>
      <c r="JY39" s="170"/>
      <c r="JZ39" s="170"/>
      <c r="KA39" s="170"/>
      <c r="KB39" s="170"/>
      <c r="KC39" s="170"/>
      <c r="KD39" s="170"/>
      <c r="KE39" s="170"/>
      <c r="KF39" s="170"/>
      <c r="KG39" s="170"/>
      <c r="KH39" s="170"/>
      <c r="KI39" s="170"/>
      <c r="KJ39" s="170"/>
      <c r="KK39" s="170"/>
      <c r="KL39" s="170"/>
      <c r="KM39" s="170"/>
      <c r="KN39" s="170"/>
      <c r="KO39" s="170"/>
      <c r="KP39" s="170"/>
      <c r="KQ39" s="170"/>
      <c r="KR39" s="170"/>
      <c r="KS39" s="170"/>
      <c r="KT39" s="170"/>
      <c r="KU39" s="170"/>
      <c r="KV39" s="170"/>
      <c r="KW39" s="170"/>
      <c r="KX39" s="170"/>
      <c r="KY39" s="170"/>
      <c r="KZ39" s="170"/>
      <c r="LA39" s="170"/>
      <c r="LB39" s="170"/>
      <c r="LC39" s="170"/>
      <c r="LD39" s="170"/>
      <c r="LE39" s="170"/>
      <c r="LF39" s="170"/>
      <c r="LG39" s="170"/>
      <c r="LH39" s="170"/>
      <c r="LI39" s="170"/>
      <c r="LJ39" s="170"/>
      <c r="LK39" s="170"/>
      <c r="LL39" s="170"/>
      <c r="LM39" s="170"/>
      <c r="LN39" s="170"/>
      <c r="LO39" s="170"/>
      <c r="LP39" s="170"/>
      <c r="LQ39" s="170"/>
      <c r="LR39" s="170"/>
      <c r="LS39" s="170"/>
      <c r="LT39" s="170"/>
      <c r="LU39" s="170"/>
      <c r="LV39" s="170"/>
      <c r="LW39" s="170"/>
      <c r="LX39" s="170"/>
      <c r="LY39" s="170"/>
      <c r="LZ39" s="170"/>
      <c r="MA39" s="170"/>
      <c r="MB39" s="170"/>
      <c r="MC39" s="170"/>
      <c r="MD39" s="170"/>
      <c r="ME39" s="170"/>
      <c r="MF39" s="170"/>
      <c r="MG39" s="170"/>
      <c r="MH39" s="170"/>
      <c r="MI39" s="170"/>
      <c r="MJ39" s="170"/>
      <c r="MK39" s="170"/>
      <c r="ML39" s="170"/>
      <c r="MM39" s="170"/>
      <c r="MN39" s="170"/>
      <c r="MO39" s="170"/>
      <c r="MP39" s="170"/>
      <c r="MQ39" s="170"/>
      <c r="MR39" s="170"/>
      <c r="MS39" s="170"/>
      <c r="MT39" s="170"/>
      <c r="MU39" s="170"/>
      <c r="MV39" s="170"/>
      <c r="MW39" s="170"/>
      <c r="MX39" s="170"/>
      <c r="MY39" s="170"/>
      <c r="MZ39" s="170"/>
      <c r="NA39" s="170"/>
      <c r="NB39" s="170"/>
      <c r="NC39" s="170"/>
      <c r="ND39" s="170"/>
      <c r="NE39" s="170"/>
      <c r="NF39" s="170"/>
      <c r="NG39" s="170"/>
      <c r="NH39" s="170"/>
      <c r="NI39" s="170"/>
      <c r="NJ39" s="170"/>
      <c r="NK39" s="170"/>
      <c r="NL39" s="170"/>
      <c r="NM39" s="170"/>
      <c r="NN39" s="170"/>
      <c r="NO39" s="170"/>
      <c r="NP39" s="170"/>
      <c r="NQ39" s="170"/>
      <c r="NR39" s="170"/>
      <c r="NS39" s="170"/>
      <c r="NT39" s="170"/>
      <c r="NU39" s="170"/>
      <c r="NV39" s="170"/>
      <c r="NW39" s="170"/>
      <c r="NX39" s="170"/>
      <c r="NY39" s="170"/>
      <c r="NZ39" s="170"/>
      <c r="OA39" s="170"/>
      <c r="OB39" s="170"/>
      <c r="OC39" s="170"/>
      <c r="OD39" s="170"/>
      <c r="OE39" s="170"/>
      <c r="OF39" s="170"/>
      <c r="OG39" s="170"/>
      <c r="OH39" s="170"/>
      <c r="OI39" s="170"/>
      <c r="OJ39" s="170"/>
      <c r="OK39" s="170"/>
      <c r="OL39" s="170"/>
      <c r="OM39" s="170"/>
      <c r="ON39" s="170"/>
      <c r="OO39" s="170"/>
      <c r="OP39" s="170"/>
      <c r="OQ39" s="170"/>
      <c r="OR39" s="170"/>
      <c r="OS39" s="170"/>
      <c r="OT39" s="170"/>
      <c r="OU39" s="170"/>
      <c r="OV39" s="170"/>
      <c r="OW39" s="170"/>
      <c r="OX39" s="170"/>
      <c r="OY39" s="170"/>
      <c r="OZ39" s="170"/>
      <c r="PA39" s="170"/>
      <c r="PB39" s="170"/>
      <c r="PC39" s="170"/>
      <c r="PD39" s="170"/>
      <c r="PE39" s="170"/>
      <c r="PF39" s="170"/>
      <c r="PG39" s="170"/>
      <c r="PH39" s="170"/>
      <c r="PI39" s="170"/>
      <c r="PJ39" s="170"/>
      <c r="PK39" s="170"/>
      <c r="PL39" s="170"/>
      <c r="PM39" s="170"/>
      <c r="PN39" s="170"/>
      <c r="PO39" s="170"/>
      <c r="PP39" s="170"/>
      <c r="PQ39" s="170"/>
      <c r="PR39" s="170"/>
      <c r="PS39" s="170"/>
      <c r="PT39" s="170"/>
      <c r="PU39" s="170"/>
      <c r="PV39" s="170"/>
      <c r="PW39" s="170"/>
      <c r="PX39" s="170"/>
      <c r="PY39" s="170"/>
      <c r="PZ39" s="170"/>
      <c r="QA39" s="170"/>
      <c r="QB39" s="170"/>
      <c r="QC39" s="170"/>
      <c r="QD39" s="170"/>
      <c r="QE39" s="170"/>
      <c r="QF39" s="170"/>
      <c r="QG39" s="170"/>
      <c r="QH39" s="170"/>
      <c r="QI39" s="170"/>
      <c r="QJ39" s="170"/>
      <c r="QK39" s="170"/>
      <c r="QL39" s="170"/>
      <c r="QM39" s="170"/>
      <c r="QN39" s="170"/>
      <c r="QO39" s="170"/>
      <c r="QP39" s="170"/>
      <c r="QQ39" s="170"/>
      <c r="QR39" s="170"/>
      <c r="QS39" s="170"/>
      <c r="QT39" s="170"/>
      <c r="QU39" s="170"/>
      <c r="QV39" s="170"/>
      <c r="QW39" s="170"/>
      <c r="QX39" s="170"/>
      <c r="QY39" s="170"/>
      <c r="QZ39" s="170"/>
      <c r="RA39" s="170"/>
      <c r="RB39" s="170"/>
      <c r="RC39" s="170"/>
      <c r="RD39" s="170"/>
      <c r="RE39" s="170"/>
      <c r="RF39" s="170"/>
      <c r="RG39" s="170"/>
      <c r="RH39" s="170"/>
      <c r="RI39" s="170"/>
      <c r="RJ39" s="170"/>
      <c r="RK39" s="170"/>
      <c r="RL39" s="170"/>
      <c r="RM39" s="170"/>
      <c r="RN39" s="170"/>
      <c r="RO39" s="170"/>
      <c r="RP39" s="170"/>
      <c r="RQ39" s="170"/>
      <c r="RR39" s="170"/>
      <c r="RS39" s="170"/>
      <c r="RT39" s="170"/>
      <c r="RU39" s="170"/>
      <c r="RV39" s="170"/>
      <c r="RW39" s="170"/>
      <c r="RX39" s="170"/>
      <c r="RY39" s="170"/>
      <c r="RZ39" s="170"/>
      <c r="SA39" s="170"/>
      <c r="SB39" s="170"/>
      <c r="SC39" s="170"/>
      <c r="SD39" s="170"/>
      <c r="SE39" s="170"/>
      <c r="SF39" s="170"/>
      <c r="SG39" s="170"/>
      <c r="SH39" s="170"/>
      <c r="SI39" s="170"/>
      <c r="SJ39" s="170"/>
      <c r="SK39" s="170"/>
      <c r="SL39" s="170"/>
      <c r="SM39" s="170"/>
      <c r="SN39" s="170"/>
      <c r="SO39" s="170"/>
      <c r="SP39" s="170"/>
      <c r="SQ39" s="170"/>
      <c r="SR39" s="170"/>
      <c r="SS39" s="170"/>
      <c r="ST39" s="170"/>
      <c r="SU39" s="170"/>
      <c r="SV39" s="170"/>
      <c r="SW39" s="170"/>
      <c r="SX39" s="170"/>
      <c r="SY39" s="170"/>
      <c r="SZ39" s="170"/>
      <c r="TA39" s="170"/>
      <c r="TB39" s="170"/>
      <c r="TC39" s="170"/>
      <c r="TD39" s="170"/>
      <c r="TE39" s="170"/>
      <c r="TF39" s="170"/>
      <c r="TG39" s="170"/>
      <c r="TH39" s="170"/>
      <c r="TI39" s="170"/>
      <c r="TJ39" s="170"/>
      <c r="TK39" s="170"/>
      <c r="TL39" s="170"/>
      <c r="TM39" s="170"/>
      <c r="TN39" s="170"/>
      <c r="TO39" s="170"/>
      <c r="TP39" s="170"/>
      <c r="TQ39" s="170"/>
      <c r="TR39" s="170"/>
      <c r="TS39" s="170"/>
      <c r="TT39" s="170"/>
      <c r="TU39" s="170"/>
      <c r="TV39" s="170"/>
      <c r="TW39" s="170"/>
      <c r="TX39" s="170"/>
      <c r="TY39" s="170"/>
      <c r="TZ39" s="170"/>
      <c r="UA39" s="170"/>
      <c r="UB39" s="170"/>
      <c r="UC39" s="170"/>
      <c r="UD39" s="170"/>
      <c r="UE39" s="170"/>
      <c r="UF39" s="170"/>
      <c r="UG39" s="170"/>
      <c r="UH39" s="170"/>
      <c r="UI39" s="170"/>
      <c r="UJ39" s="170"/>
      <c r="UK39" s="170"/>
      <c r="UL39" s="170"/>
      <c r="UM39" s="170"/>
      <c r="UN39" s="170"/>
      <c r="UO39" s="170"/>
      <c r="UP39" s="170"/>
      <c r="UQ39" s="170"/>
      <c r="UR39" s="170"/>
      <c r="US39" s="170"/>
      <c r="UT39" s="170"/>
      <c r="UU39" s="170"/>
      <c r="UV39" s="170"/>
      <c r="UW39" s="170"/>
      <c r="UX39" s="170"/>
      <c r="UY39" s="170"/>
      <c r="UZ39" s="170"/>
      <c r="VA39" s="170"/>
      <c r="VB39" s="170"/>
      <c r="VC39" s="170"/>
      <c r="VD39" s="170"/>
      <c r="VE39" s="170"/>
      <c r="VF39" s="170"/>
      <c r="VG39" s="170"/>
      <c r="VH39" s="170"/>
      <c r="VI39" s="170"/>
      <c r="VJ39" s="170"/>
      <c r="VK39" s="170"/>
      <c r="VL39" s="170"/>
      <c r="VM39" s="170"/>
      <c r="VN39" s="170"/>
      <c r="VO39" s="170"/>
      <c r="VP39" s="170"/>
      <c r="VQ39" s="170"/>
      <c r="VR39" s="170"/>
      <c r="VS39" s="170"/>
      <c r="VT39" s="170"/>
      <c r="VU39" s="170"/>
      <c r="VV39" s="170"/>
      <c r="VW39" s="170"/>
      <c r="VX39" s="170"/>
      <c r="VY39" s="170"/>
      <c r="VZ39" s="170"/>
      <c r="WA39" s="170"/>
      <c r="WB39" s="170"/>
      <c r="WC39" s="170"/>
      <c r="WD39" s="170"/>
      <c r="WE39" s="170"/>
      <c r="WF39" s="170"/>
      <c r="WG39" s="170"/>
      <c r="WH39" s="170"/>
      <c r="WI39" s="170"/>
      <c r="WJ39" s="170"/>
      <c r="WK39" s="170"/>
      <c r="WL39" s="170"/>
      <c r="WM39" s="170"/>
      <c r="WN39" s="170"/>
      <c r="WO39" s="170"/>
      <c r="WP39" s="170"/>
      <c r="WQ39" s="170"/>
      <c r="WR39" s="170"/>
      <c r="WS39" s="170"/>
      <c r="WT39" s="170"/>
      <c r="WU39" s="170"/>
      <c r="WV39" s="170"/>
      <c r="WW39" s="170"/>
      <c r="WX39" s="170"/>
      <c r="WY39" s="170"/>
      <c r="WZ39" s="170"/>
      <c r="XA39" s="170"/>
      <c r="XB39" s="170"/>
      <c r="XC39" s="170"/>
      <c r="XD39" s="170"/>
      <c r="XE39" s="170"/>
      <c r="XF39" s="170"/>
      <c r="XG39" s="170"/>
      <c r="XH39" s="170"/>
      <c r="XI39" s="170"/>
      <c r="XJ39" s="170"/>
      <c r="XK39" s="170"/>
      <c r="XL39" s="170"/>
      <c r="XM39" s="170"/>
      <c r="XN39" s="170"/>
      <c r="XO39" s="170"/>
      <c r="XP39" s="170"/>
      <c r="XQ39" s="170"/>
      <c r="XR39" s="170"/>
      <c r="XS39" s="170"/>
      <c r="XT39" s="170"/>
      <c r="XU39" s="170"/>
      <c r="XV39" s="170"/>
      <c r="XW39" s="170"/>
      <c r="XX39" s="170"/>
      <c r="XY39" s="170"/>
      <c r="XZ39" s="170"/>
      <c r="YA39" s="170"/>
      <c r="YB39" s="170"/>
      <c r="YC39" s="170"/>
      <c r="YD39" s="170"/>
      <c r="YE39" s="170"/>
      <c r="YF39" s="170"/>
      <c r="YG39" s="170"/>
      <c r="YH39" s="170"/>
      <c r="YI39" s="170"/>
      <c r="YJ39" s="170"/>
      <c r="YK39" s="170"/>
      <c r="YL39" s="170"/>
      <c r="YM39" s="170"/>
      <c r="YN39" s="170"/>
      <c r="YO39" s="170"/>
      <c r="YP39" s="170"/>
      <c r="YQ39" s="170"/>
      <c r="YR39" s="170"/>
      <c r="YS39" s="170"/>
      <c r="YT39" s="170"/>
      <c r="YU39" s="170"/>
      <c r="YV39" s="170"/>
      <c r="YW39" s="170"/>
      <c r="YX39" s="170"/>
      <c r="YY39" s="170"/>
      <c r="YZ39" s="170"/>
      <c r="ZA39" s="170"/>
      <c r="ZB39" s="170"/>
      <c r="ZC39" s="170"/>
      <c r="ZD39" s="170"/>
      <c r="ZE39" s="170"/>
      <c r="ZF39" s="170"/>
      <c r="ZG39" s="170"/>
      <c r="ZH39" s="170"/>
      <c r="ZI39" s="170"/>
      <c r="ZJ39" s="170"/>
      <c r="ZK39" s="170"/>
      <c r="ZL39" s="170"/>
      <c r="ZM39" s="170"/>
      <c r="ZN39" s="170"/>
      <c r="ZO39" s="170"/>
      <c r="ZP39" s="170"/>
      <c r="ZQ39" s="170"/>
      <c r="ZR39" s="170"/>
      <c r="ZS39" s="170"/>
      <c r="ZT39" s="170"/>
      <c r="ZU39" s="170"/>
      <c r="ZV39" s="170"/>
      <c r="ZW39" s="170"/>
      <c r="ZX39" s="170"/>
      <c r="ZY39" s="170"/>
      <c r="ZZ39" s="170"/>
      <c r="AAA39" s="170"/>
      <c r="AAB39" s="170"/>
      <c r="AAC39" s="170"/>
      <c r="AAD39" s="170"/>
      <c r="AAE39" s="170"/>
      <c r="AAF39" s="170"/>
      <c r="AAG39" s="170"/>
      <c r="AAH39" s="170"/>
      <c r="AAI39" s="170"/>
      <c r="AAJ39" s="170"/>
      <c r="AAK39" s="170"/>
      <c r="AAL39" s="170"/>
      <c r="AAM39" s="170"/>
      <c r="AAN39" s="170"/>
      <c r="AAO39" s="170"/>
      <c r="AAP39" s="170"/>
      <c r="AAQ39" s="170"/>
      <c r="AAR39" s="170"/>
      <c r="AAS39" s="170"/>
      <c r="AAT39" s="170"/>
      <c r="AAU39" s="170"/>
      <c r="AAV39" s="170"/>
      <c r="AAW39" s="170"/>
      <c r="AAX39" s="170"/>
      <c r="AAY39" s="170"/>
      <c r="AAZ39" s="170"/>
      <c r="ABA39" s="170"/>
      <c r="ABB39" s="170"/>
      <c r="ABC39" s="170"/>
      <c r="ABD39" s="170"/>
      <c r="ABE39" s="170"/>
      <c r="ABF39" s="170"/>
      <c r="ABG39" s="170"/>
      <c r="ABH39" s="170"/>
      <c r="ABI39" s="170"/>
      <c r="ABJ39" s="170"/>
      <c r="ABK39" s="170"/>
      <c r="ABL39" s="170"/>
      <c r="ABM39" s="170"/>
      <c r="ABN39" s="170"/>
      <c r="ABO39" s="170"/>
      <c r="ABP39" s="170"/>
      <c r="ABQ39" s="170"/>
      <c r="ABR39" s="170"/>
      <c r="ABS39" s="170"/>
      <c r="ABT39" s="170"/>
      <c r="ABU39" s="170"/>
      <c r="ABV39" s="170"/>
      <c r="ABW39" s="170"/>
      <c r="ABX39" s="170"/>
      <c r="ABY39" s="170"/>
      <c r="ABZ39" s="170"/>
      <c r="ACA39" s="170"/>
      <c r="ACB39" s="170"/>
      <c r="ACC39" s="170"/>
      <c r="ACD39" s="170"/>
      <c r="ACE39" s="170"/>
      <c r="ACF39" s="170"/>
      <c r="ACG39" s="170"/>
      <c r="ACH39" s="170"/>
      <c r="ACI39" s="170"/>
      <c r="ACJ39" s="170"/>
      <c r="ACK39" s="170"/>
      <c r="ACL39" s="170"/>
      <c r="ACM39" s="170"/>
      <c r="ACN39" s="170"/>
      <c r="ACO39" s="170"/>
      <c r="ACP39" s="170"/>
      <c r="ACQ39" s="170"/>
      <c r="ACR39" s="170"/>
      <c r="ACS39" s="170"/>
      <c r="ACT39" s="170"/>
      <c r="ACU39" s="170"/>
      <c r="ACV39" s="170"/>
      <c r="ACW39" s="170"/>
      <c r="ACX39" s="170"/>
      <c r="ACY39" s="170"/>
      <c r="ACZ39" s="170"/>
      <c r="ADA39" s="170"/>
      <c r="ADB39" s="170"/>
      <c r="ADC39" s="170"/>
      <c r="ADD39" s="170"/>
      <c r="ADE39" s="170"/>
      <c r="ADF39" s="170"/>
      <c r="ADG39" s="170"/>
      <c r="ADH39" s="170"/>
      <c r="ADI39" s="170"/>
      <c r="ADJ39" s="170"/>
      <c r="ADK39" s="170"/>
      <c r="ADL39" s="170"/>
      <c r="ADM39" s="170"/>
      <c r="ADN39" s="170"/>
      <c r="ADO39" s="170"/>
      <c r="ADP39" s="170"/>
      <c r="ADQ39" s="170"/>
      <c r="ADR39" s="170"/>
      <c r="ADS39" s="170"/>
      <c r="ADT39" s="170"/>
      <c r="ADU39" s="170"/>
      <c r="ADV39" s="170"/>
      <c r="ADW39" s="170"/>
      <c r="ADX39" s="170"/>
      <c r="ADY39" s="170"/>
      <c r="ADZ39" s="170"/>
      <c r="AEA39" s="170"/>
      <c r="AEB39" s="170"/>
      <c r="AEC39" s="170"/>
      <c r="AED39" s="170"/>
      <c r="AEE39" s="170"/>
      <c r="AEF39" s="170"/>
      <c r="AEG39" s="170"/>
      <c r="AEH39" s="170"/>
      <c r="AEI39" s="170"/>
      <c r="AEJ39" s="170"/>
      <c r="AEK39" s="170"/>
      <c r="AEL39" s="170"/>
      <c r="AEM39" s="170"/>
      <c r="AEN39" s="170"/>
      <c r="AEO39" s="170"/>
      <c r="AEP39" s="170"/>
      <c r="AEQ39" s="170"/>
      <c r="AER39" s="170"/>
      <c r="AES39" s="170"/>
      <c r="AET39" s="170"/>
      <c r="AEU39" s="170"/>
      <c r="AEV39" s="170"/>
      <c r="AEW39" s="170"/>
      <c r="AEX39" s="170"/>
      <c r="AEY39" s="170"/>
      <c r="AEZ39" s="170"/>
      <c r="AFA39" s="170"/>
      <c r="AFB39" s="170"/>
      <c r="AFC39" s="170"/>
      <c r="AFD39" s="170"/>
      <c r="AFE39" s="170"/>
      <c r="AFF39" s="170"/>
      <c r="AFG39" s="170"/>
      <c r="AFH39" s="170"/>
      <c r="AFI39" s="170"/>
      <c r="AFJ39" s="170"/>
      <c r="AFK39" s="170"/>
      <c r="AFL39" s="170"/>
      <c r="AFM39" s="170"/>
      <c r="AFN39" s="170"/>
      <c r="AFO39" s="170"/>
      <c r="AFP39" s="170"/>
      <c r="AFQ39" s="170"/>
      <c r="AFR39" s="170"/>
      <c r="AFS39" s="170"/>
      <c r="AFT39" s="170"/>
      <c r="AFU39" s="170"/>
      <c r="AFV39" s="170"/>
      <c r="AFW39" s="170"/>
      <c r="AFX39" s="170"/>
      <c r="AFY39" s="170"/>
      <c r="AFZ39" s="170"/>
      <c r="AGA39" s="170"/>
      <c r="AGB39" s="170"/>
      <c r="AGC39" s="170"/>
      <c r="AGD39" s="170"/>
      <c r="AGE39" s="170"/>
      <c r="AGF39" s="170"/>
      <c r="AGG39" s="170"/>
      <c r="AGH39" s="170"/>
      <c r="AGI39" s="170"/>
      <c r="AGJ39" s="170"/>
      <c r="AGK39" s="170"/>
      <c r="AGL39" s="170"/>
      <c r="AGM39" s="170"/>
      <c r="AGN39" s="170"/>
      <c r="AGO39" s="170"/>
      <c r="AGP39" s="170"/>
      <c r="AGQ39" s="170"/>
      <c r="AGR39" s="170"/>
      <c r="AGS39" s="170"/>
      <c r="AGT39" s="170"/>
      <c r="AGU39" s="170"/>
      <c r="AGV39" s="170"/>
      <c r="AGW39" s="170"/>
      <c r="AGX39" s="170"/>
      <c r="AGY39" s="170"/>
      <c r="AGZ39" s="170"/>
      <c r="AHA39" s="170"/>
      <c r="AHB39" s="170"/>
      <c r="AHC39" s="170"/>
      <c r="AHD39" s="170"/>
      <c r="AHE39" s="170"/>
      <c r="AHF39" s="170"/>
      <c r="AHG39" s="170"/>
      <c r="AHH39" s="170"/>
      <c r="AHI39" s="170"/>
      <c r="AHJ39" s="170"/>
      <c r="AHK39" s="170"/>
      <c r="AHL39" s="170"/>
      <c r="AHM39" s="170"/>
      <c r="AHN39" s="170"/>
      <c r="AHO39" s="170"/>
      <c r="AHP39" s="170"/>
      <c r="AHQ39" s="170"/>
      <c r="AHR39" s="170"/>
      <c r="AHS39" s="170"/>
      <c r="AHT39" s="170"/>
      <c r="AHU39" s="170"/>
      <c r="AHV39" s="170"/>
      <c r="AHW39" s="170"/>
      <c r="AHX39" s="170"/>
      <c r="AHY39" s="170"/>
      <c r="AHZ39" s="170"/>
      <c r="AIA39" s="170"/>
      <c r="AIB39" s="170"/>
      <c r="AIC39" s="170"/>
      <c r="AID39" s="170"/>
      <c r="AIE39" s="170"/>
      <c r="AIF39" s="170"/>
      <c r="AIG39" s="170"/>
      <c r="AIH39" s="170"/>
      <c r="AII39" s="170"/>
      <c r="AIJ39" s="170"/>
      <c r="AIK39" s="170"/>
      <c r="AIL39" s="170"/>
      <c r="AIM39" s="170"/>
      <c r="AIN39" s="170"/>
      <c r="AIO39" s="170"/>
      <c r="AIP39" s="170"/>
      <c r="AIQ39" s="170"/>
      <c r="AIR39" s="170"/>
      <c r="AIS39" s="170"/>
      <c r="AIT39" s="170"/>
      <c r="AIU39" s="170"/>
      <c r="AIV39" s="170"/>
      <c r="AIW39" s="170"/>
      <c r="AIX39" s="170"/>
      <c r="AIY39" s="170"/>
      <c r="AIZ39" s="170"/>
      <c r="AJA39" s="170"/>
      <c r="AJB39" s="170"/>
      <c r="AJC39" s="170"/>
      <c r="AJD39" s="170"/>
      <c r="AJE39" s="170"/>
      <c r="AJF39" s="170"/>
      <c r="AJG39" s="170"/>
      <c r="AJH39" s="170"/>
      <c r="AJI39" s="170"/>
      <c r="AJJ39" s="170"/>
      <c r="AJK39" s="170"/>
      <c r="AJL39" s="170"/>
      <c r="AJM39" s="170"/>
      <c r="AJN39" s="170"/>
      <c r="AJO39" s="170"/>
      <c r="AJP39" s="170"/>
      <c r="AJQ39" s="170"/>
      <c r="AJR39" s="170"/>
      <c r="AJS39" s="170"/>
      <c r="AJT39" s="170"/>
      <c r="AJU39" s="170"/>
      <c r="AJV39" s="170"/>
      <c r="AJW39" s="170"/>
      <c r="AJX39" s="170"/>
      <c r="AJY39" s="170"/>
      <c r="AJZ39" s="170"/>
      <c r="AKA39" s="170"/>
      <c r="AKB39" s="170"/>
      <c r="AKC39" s="170"/>
      <c r="AKD39" s="170"/>
      <c r="AKE39" s="170"/>
      <c r="AKF39" s="170"/>
      <c r="AKG39" s="170"/>
      <c r="AKH39" s="170"/>
      <c r="AKI39" s="170"/>
      <c r="AKJ39" s="170"/>
      <c r="AKK39" s="170"/>
      <c r="AKL39" s="170"/>
      <c r="AKM39" s="170"/>
      <c r="AKN39" s="170"/>
      <c r="AKO39" s="170"/>
      <c r="AKP39" s="170"/>
      <c r="AKQ39" s="170"/>
      <c r="AKR39" s="170"/>
      <c r="AKS39" s="170"/>
      <c r="AKT39" s="170"/>
      <c r="AKU39" s="170"/>
      <c r="AKV39" s="170"/>
      <c r="AKW39" s="170"/>
      <c r="AKX39" s="170"/>
      <c r="AKY39" s="170"/>
      <c r="AKZ39" s="170"/>
      <c r="ALA39" s="170"/>
      <c r="ALB39" s="170"/>
      <c r="ALC39" s="170"/>
      <c r="ALD39" s="170"/>
      <c r="ALE39" s="170"/>
      <c r="ALF39" s="170"/>
      <c r="ALG39" s="170"/>
      <c r="ALH39" s="170"/>
      <c r="ALI39" s="170"/>
      <c r="ALJ39" s="170"/>
      <c r="ALK39" s="170"/>
      <c r="ALL39" s="170"/>
      <c r="ALM39" s="170"/>
      <c r="ALN39" s="170"/>
      <c r="ALO39" s="170"/>
      <c r="ALP39" s="170"/>
      <c r="ALQ39" s="170"/>
      <c r="ALR39" s="170"/>
      <c r="ALS39" s="170"/>
      <c r="ALT39" s="170"/>
      <c r="ALU39" s="170"/>
      <c r="ALV39" s="170"/>
      <c r="ALW39" s="170"/>
      <c r="ALX39" s="170"/>
      <c r="ALY39" s="170"/>
      <c r="ALZ39" s="170"/>
      <c r="AMA39" s="170"/>
      <c r="AMB39" s="170"/>
      <c r="AMC39" s="170"/>
      <c r="AMD39" s="170"/>
      <c r="AME39" s="170"/>
      <c r="AMF39" s="170"/>
      <c r="AMG39" s="170"/>
      <c r="AMH39" s="170"/>
      <c r="AMI39" s="170"/>
      <c r="AMJ39" s="170"/>
      <c r="AMK39" s="170"/>
      <c r="AML39" s="170"/>
      <c r="AMM39" s="170"/>
      <c r="AMN39" s="170"/>
      <c r="AMO39" s="170"/>
      <c r="AMP39" s="170"/>
      <c r="AMQ39" s="170"/>
      <c r="AMR39" s="170"/>
      <c r="AMS39" s="170"/>
      <c r="AMT39" s="170"/>
      <c r="AMU39" s="170"/>
      <c r="AMV39" s="170"/>
      <c r="AMW39" s="170"/>
      <c r="AMX39" s="170"/>
      <c r="AMY39" s="170"/>
      <c r="AMZ39" s="170"/>
      <c r="ANA39" s="170"/>
      <c r="ANB39" s="170"/>
      <c r="ANC39" s="170"/>
      <c r="AND39" s="170"/>
      <c r="ANE39" s="170"/>
      <c r="ANF39" s="170"/>
      <c r="ANG39" s="170"/>
      <c r="ANH39" s="170"/>
      <c r="ANI39" s="170"/>
      <c r="ANJ39" s="170"/>
      <c r="ANK39" s="170"/>
      <c r="ANL39" s="170"/>
      <c r="ANM39" s="170"/>
      <c r="ANN39" s="170"/>
      <c r="ANO39" s="170"/>
      <c r="ANP39" s="170"/>
      <c r="ANQ39" s="170"/>
      <c r="ANR39" s="170"/>
      <c r="ANS39" s="170"/>
      <c r="ANT39" s="170"/>
      <c r="ANU39" s="170"/>
      <c r="ANV39" s="170"/>
      <c r="ANW39" s="170"/>
      <c r="ANX39" s="170"/>
      <c r="ANY39" s="170"/>
      <c r="ANZ39" s="170"/>
      <c r="AOA39" s="170"/>
      <c r="AOB39" s="170"/>
      <c r="AOC39" s="170"/>
      <c r="AOD39" s="170"/>
      <c r="AOE39" s="170"/>
      <c r="AOF39" s="170"/>
      <c r="AOG39" s="170"/>
      <c r="AOH39" s="170"/>
      <c r="AOI39" s="170"/>
      <c r="AOJ39" s="170"/>
      <c r="AOK39" s="170"/>
      <c r="AOL39" s="170"/>
      <c r="AOM39" s="170"/>
      <c r="AON39" s="170"/>
      <c r="AOO39" s="170"/>
      <c r="AOP39" s="170"/>
      <c r="AOQ39" s="170"/>
      <c r="AOR39" s="170"/>
      <c r="AOS39" s="170"/>
      <c r="AOT39" s="170"/>
      <c r="AOU39" s="170"/>
      <c r="AOV39" s="170"/>
      <c r="AOW39" s="170"/>
      <c r="AOX39" s="170"/>
      <c r="AOY39" s="170"/>
      <c r="AOZ39" s="170"/>
      <c r="APA39" s="170"/>
      <c r="APB39" s="170"/>
      <c r="APC39" s="170"/>
      <c r="APD39" s="170"/>
      <c r="APE39" s="170"/>
      <c r="APF39" s="170"/>
      <c r="APG39" s="170"/>
      <c r="APH39" s="170"/>
      <c r="API39" s="170"/>
      <c r="APJ39" s="170"/>
      <c r="APK39" s="170"/>
      <c r="APL39" s="170"/>
      <c r="APM39" s="170"/>
      <c r="APN39" s="170"/>
      <c r="APO39" s="170"/>
      <c r="APP39" s="170"/>
      <c r="APQ39" s="170"/>
      <c r="APR39" s="170"/>
      <c r="APS39" s="170"/>
      <c r="APT39" s="170"/>
      <c r="APU39" s="170"/>
      <c r="APV39" s="170"/>
      <c r="APW39" s="170"/>
      <c r="APX39" s="170"/>
      <c r="APY39" s="170"/>
      <c r="APZ39" s="170"/>
      <c r="AQA39" s="170"/>
      <c r="AQB39" s="170"/>
      <c r="AQC39" s="170"/>
      <c r="AQD39" s="170"/>
      <c r="AQE39" s="170"/>
      <c r="AQF39" s="170"/>
      <c r="AQG39" s="170"/>
      <c r="AQH39" s="170"/>
      <c r="AQI39" s="170"/>
      <c r="AQJ39" s="170"/>
      <c r="AQK39" s="170"/>
      <c r="AQL39" s="170"/>
      <c r="AQM39" s="170"/>
      <c r="AQN39" s="170"/>
      <c r="AQO39" s="170"/>
      <c r="AQP39" s="170"/>
      <c r="AQQ39" s="170"/>
      <c r="AQR39" s="170"/>
      <c r="AQS39" s="170"/>
      <c r="AQT39" s="170"/>
      <c r="AQU39" s="170"/>
      <c r="AQV39" s="170"/>
      <c r="AQW39" s="170"/>
      <c r="AQX39" s="170"/>
      <c r="AQY39" s="170"/>
      <c r="AQZ39" s="170"/>
      <c r="ARA39" s="170"/>
      <c r="ARB39" s="170"/>
      <c r="ARC39" s="170"/>
      <c r="ARD39" s="170"/>
      <c r="ARE39" s="170"/>
      <c r="ARF39" s="170"/>
      <c r="ARG39" s="170"/>
      <c r="ARH39" s="170"/>
      <c r="ARI39" s="170"/>
      <c r="ARJ39" s="170"/>
      <c r="ARK39" s="170"/>
      <c r="ARL39" s="170"/>
      <c r="ARM39" s="170"/>
      <c r="ARN39" s="170"/>
      <c r="ARO39" s="170"/>
      <c r="ARP39" s="170"/>
      <c r="ARQ39" s="170"/>
      <c r="ARR39" s="170"/>
      <c r="ARS39" s="170"/>
      <c r="ART39" s="170"/>
      <c r="ARU39" s="170"/>
      <c r="ARV39" s="170"/>
      <c r="ARW39" s="170"/>
      <c r="ARX39" s="170"/>
      <c r="ARY39" s="170"/>
      <c r="ARZ39" s="170"/>
      <c r="ASA39" s="170"/>
      <c r="ASB39" s="170"/>
      <c r="ASC39" s="170"/>
      <c r="ASD39" s="170"/>
      <c r="ASE39" s="170"/>
      <c r="ASF39" s="170"/>
      <c r="ASG39" s="170"/>
      <c r="ASH39" s="170"/>
      <c r="ASI39" s="170"/>
      <c r="ASJ39" s="170"/>
      <c r="ASK39" s="170"/>
      <c r="ASL39" s="170"/>
      <c r="ASM39" s="170"/>
      <c r="ASN39" s="170"/>
      <c r="ASO39" s="170"/>
      <c r="ASP39" s="170"/>
      <c r="ASQ39" s="170"/>
      <c r="ASR39" s="170"/>
      <c r="ASS39" s="170"/>
      <c r="AST39" s="170"/>
      <c r="ASU39" s="170"/>
      <c r="ASV39" s="170"/>
      <c r="ASW39" s="170"/>
      <c r="ASX39" s="170"/>
      <c r="ASY39" s="170"/>
      <c r="ASZ39" s="170"/>
    </row>
    <row r="40" spans="1:1196" s="145" customFormat="1" ht="6" customHeight="1">
      <c r="A40" s="415"/>
      <c r="B40" s="428"/>
      <c r="C40" s="424"/>
      <c r="D40" s="425"/>
      <c r="E40" s="426"/>
      <c r="F40" s="427"/>
      <c r="G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c r="BX40" s="170"/>
      <c r="BY40" s="170"/>
      <c r="BZ40" s="170"/>
      <c r="CA40" s="170"/>
      <c r="CB40" s="170"/>
      <c r="CC40" s="170"/>
      <c r="CD40" s="170"/>
      <c r="CE40" s="170"/>
      <c r="CF40" s="170"/>
      <c r="CG40" s="170"/>
      <c r="CH40" s="170"/>
      <c r="CI40" s="170"/>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0"/>
      <c r="DJ40" s="170"/>
      <c r="DK40" s="170"/>
      <c r="DL40" s="170"/>
      <c r="DM40" s="170"/>
      <c r="DN40" s="170"/>
      <c r="DO40" s="170"/>
      <c r="DP40" s="170"/>
      <c r="DQ40" s="170"/>
      <c r="DR40" s="170"/>
      <c r="DS40" s="170"/>
      <c r="DT40" s="170"/>
      <c r="DU40" s="170"/>
      <c r="DV40" s="170"/>
      <c r="DW40" s="170"/>
      <c r="DX40" s="170"/>
      <c r="DY40" s="170"/>
      <c r="DZ40" s="170"/>
      <c r="EA40" s="170"/>
      <c r="EB40" s="170"/>
      <c r="EC40" s="170"/>
      <c r="ED40" s="170"/>
      <c r="EE40" s="170"/>
      <c r="EF40" s="170"/>
      <c r="EG40" s="170"/>
      <c r="EH40" s="170"/>
      <c r="EI40" s="170"/>
      <c r="EJ40" s="170"/>
      <c r="EK40" s="170"/>
      <c r="EL40" s="170"/>
      <c r="EM40" s="170"/>
      <c r="EN40" s="170"/>
      <c r="EO40" s="170"/>
      <c r="EP40" s="170"/>
      <c r="EQ40" s="170"/>
      <c r="ER40" s="170"/>
      <c r="ES40" s="170"/>
      <c r="ET40" s="170"/>
      <c r="EU40" s="170"/>
      <c r="EV40" s="170"/>
      <c r="EW40" s="170"/>
      <c r="EX40" s="170"/>
      <c r="EY40" s="170"/>
      <c r="EZ40" s="170"/>
      <c r="FA40" s="170"/>
      <c r="FB40" s="170"/>
      <c r="FC40" s="170"/>
      <c r="FD40" s="170"/>
      <c r="FE40" s="170"/>
      <c r="FF40" s="170"/>
      <c r="FG40" s="170"/>
      <c r="FH40" s="170"/>
      <c r="FI40" s="170"/>
      <c r="FJ40" s="170"/>
      <c r="FK40" s="170"/>
      <c r="FL40" s="170"/>
      <c r="FM40" s="170"/>
      <c r="FN40" s="170"/>
      <c r="FO40" s="170"/>
      <c r="FP40" s="170"/>
      <c r="FQ40" s="170"/>
      <c r="FR40" s="170"/>
      <c r="FS40" s="170"/>
      <c r="FT40" s="170"/>
      <c r="FU40" s="170"/>
      <c r="FV40" s="170"/>
      <c r="FW40" s="170"/>
      <c r="FX40" s="170"/>
      <c r="FY40" s="170"/>
      <c r="FZ40" s="170"/>
      <c r="GA40" s="170"/>
      <c r="GB40" s="170"/>
      <c r="GC40" s="170"/>
      <c r="GD40" s="170"/>
      <c r="GE40" s="170"/>
      <c r="GF40" s="170"/>
      <c r="GG40" s="170"/>
      <c r="GH40" s="170"/>
      <c r="GI40" s="170"/>
      <c r="GJ40" s="170"/>
      <c r="GK40" s="170"/>
      <c r="GL40" s="170"/>
      <c r="GM40" s="170"/>
      <c r="GN40" s="170"/>
      <c r="GO40" s="170"/>
      <c r="GP40" s="170"/>
      <c r="GQ40" s="170"/>
      <c r="GR40" s="170"/>
      <c r="GS40" s="170"/>
      <c r="GT40" s="170"/>
      <c r="GU40" s="170"/>
      <c r="GV40" s="170"/>
      <c r="GW40" s="170"/>
      <c r="GX40" s="170"/>
      <c r="GY40" s="170"/>
      <c r="GZ40" s="170"/>
      <c r="HA40" s="170"/>
      <c r="HB40" s="170"/>
      <c r="HC40" s="170"/>
      <c r="HD40" s="170"/>
      <c r="HE40" s="170"/>
      <c r="HF40" s="170"/>
      <c r="HG40" s="170"/>
      <c r="HH40" s="170"/>
      <c r="HI40" s="170"/>
      <c r="HJ40" s="170"/>
      <c r="HK40" s="170"/>
      <c r="HL40" s="170"/>
      <c r="HM40" s="170"/>
      <c r="HN40" s="170"/>
      <c r="HO40" s="170"/>
      <c r="HP40" s="170"/>
      <c r="HQ40" s="170"/>
      <c r="HR40" s="170"/>
      <c r="HS40" s="170"/>
      <c r="HT40" s="170"/>
      <c r="HU40" s="170"/>
      <c r="HV40" s="170"/>
      <c r="HW40" s="170"/>
      <c r="HX40" s="170"/>
      <c r="HY40" s="170"/>
      <c r="HZ40" s="170"/>
      <c r="IA40" s="170"/>
      <c r="IB40" s="170"/>
      <c r="IC40" s="170"/>
      <c r="ID40" s="170"/>
      <c r="IE40" s="170"/>
      <c r="IF40" s="170"/>
      <c r="IG40" s="170"/>
      <c r="IH40" s="170"/>
      <c r="II40" s="170"/>
      <c r="IJ40" s="170"/>
      <c r="IK40" s="170"/>
      <c r="IL40" s="170"/>
      <c r="IM40" s="170"/>
      <c r="IN40" s="170"/>
      <c r="IO40" s="170"/>
      <c r="IP40" s="170"/>
      <c r="IQ40" s="170"/>
      <c r="IR40" s="170"/>
      <c r="IS40" s="170"/>
      <c r="IT40" s="170"/>
      <c r="IU40" s="170"/>
      <c r="IV40" s="170"/>
      <c r="IW40" s="170"/>
      <c r="IX40" s="170"/>
      <c r="IY40" s="170"/>
      <c r="IZ40" s="170"/>
      <c r="JA40" s="170"/>
      <c r="JB40" s="170"/>
      <c r="JC40" s="170"/>
      <c r="JD40" s="170"/>
      <c r="JE40" s="170"/>
      <c r="JF40" s="170"/>
      <c r="JG40" s="170"/>
      <c r="JH40" s="170"/>
      <c r="JI40" s="170"/>
      <c r="JJ40" s="170"/>
      <c r="JK40" s="170"/>
      <c r="JL40" s="170"/>
      <c r="JM40" s="170"/>
      <c r="JN40" s="170"/>
      <c r="JO40" s="170"/>
      <c r="JP40" s="170"/>
      <c r="JQ40" s="170"/>
      <c r="JR40" s="170"/>
      <c r="JS40" s="170"/>
      <c r="JT40" s="170"/>
      <c r="JU40" s="170"/>
      <c r="JV40" s="170"/>
      <c r="JW40" s="170"/>
      <c r="JX40" s="170"/>
      <c r="JY40" s="170"/>
      <c r="JZ40" s="170"/>
      <c r="KA40" s="170"/>
      <c r="KB40" s="170"/>
      <c r="KC40" s="170"/>
      <c r="KD40" s="170"/>
      <c r="KE40" s="170"/>
      <c r="KF40" s="170"/>
      <c r="KG40" s="170"/>
      <c r="KH40" s="170"/>
      <c r="KI40" s="170"/>
      <c r="KJ40" s="170"/>
      <c r="KK40" s="170"/>
      <c r="KL40" s="170"/>
      <c r="KM40" s="170"/>
      <c r="KN40" s="170"/>
      <c r="KO40" s="170"/>
      <c r="KP40" s="170"/>
      <c r="KQ40" s="170"/>
      <c r="KR40" s="170"/>
      <c r="KS40" s="170"/>
      <c r="KT40" s="170"/>
      <c r="KU40" s="170"/>
      <c r="KV40" s="170"/>
      <c r="KW40" s="170"/>
      <c r="KX40" s="170"/>
      <c r="KY40" s="170"/>
      <c r="KZ40" s="170"/>
      <c r="LA40" s="170"/>
      <c r="LB40" s="170"/>
      <c r="LC40" s="170"/>
      <c r="LD40" s="170"/>
      <c r="LE40" s="170"/>
      <c r="LF40" s="170"/>
      <c r="LG40" s="170"/>
      <c r="LH40" s="170"/>
      <c r="LI40" s="170"/>
      <c r="LJ40" s="170"/>
      <c r="LK40" s="170"/>
      <c r="LL40" s="170"/>
      <c r="LM40" s="170"/>
      <c r="LN40" s="170"/>
      <c r="LO40" s="170"/>
      <c r="LP40" s="170"/>
      <c r="LQ40" s="170"/>
      <c r="LR40" s="170"/>
      <c r="LS40" s="170"/>
      <c r="LT40" s="170"/>
      <c r="LU40" s="170"/>
      <c r="LV40" s="170"/>
      <c r="LW40" s="170"/>
      <c r="LX40" s="170"/>
      <c r="LY40" s="170"/>
      <c r="LZ40" s="170"/>
      <c r="MA40" s="170"/>
      <c r="MB40" s="170"/>
      <c r="MC40" s="170"/>
      <c r="MD40" s="170"/>
      <c r="ME40" s="170"/>
      <c r="MF40" s="170"/>
      <c r="MG40" s="170"/>
      <c r="MH40" s="170"/>
      <c r="MI40" s="170"/>
      <c r="MJ40" s="170"/>
      <c r="MK40" s="170"/>
      <c r="ML40" s="170"/>
      <c r="MM40" s="170"/>
      <c r="MN40" s="170"/>
      <c r="MO40" s="170"/>
      <c r="MP40" s="170"/>
      <c r="MQ40" s="170"/>
      <c r="MR40" s="170"/>
      <c r="MS40" s="170"/>
      <c r="MT40" s="170"/>
      <c r="MU40" s="170"/>
      <c r="MV40" s="170"/>
      <c r="MW40" s="170"/>
      <c r="MX40" s="170"/>
      <c r="MY40" s="170"/>
      <c r="MZ40" s="170"/>
      <c r="NA40" s="170"/>
      <c r="NB40" s="170"/>
      <c r="NC40" s="170"/>
      <c r="ND40" s="170"/>
      <c r="NE40" s="170"/>
      <c r="NF40" s="170"/>
      <c r="NG40" s="170"/>
      <c r="NH40" s="170"/>
      <c r="NI40" s="170"/>
      <c r="NJ40" s="170"/>
      <c r="NK40" s="170"/>
      <c r="NL40" s="170"/>
      <c r="NM40" s="170"/>
      <c r="NN40" s="170"/>
      <c r="NO40" s="170"/>
      <c r="NP40" s="170"/>
      <c r="NQ40" s="170"/>
      <c r="NR40" s="170"/>
      <c r="NS40" s="170"/>
      <c r="NT40" s="170"/>
      <c r="NU40" s="170"/>
      <c r="NV40" s="170"/>
      <c r="NW40" s="170"/>
      <c r="NX40" s="170"/>
      <c r="NY40" s="170"/>
      <c r="NZ40" s="170"/>
      <c r="OA40" s="170"/>
      <c r="OB40" s="170"/>
      <c r="OC40" s="170"/>
      <c r="OD40" s="170"/>
      <c r="OE40" s="170"/>
      <c r="OF40" s="170"/>
      <c r="OG40" s="170"/>
      <c r="OH40" s="170"/>
      <c r="OI40" s="170"/>
      <c r="OJ40" s="170"/>
      <c r="OK40" s="170"/>
      <c r="OL40" s="170"/>
      <c r="OM40" s="170"/>
      <c r="ON40" s="170"/>
      <c r="OO40" s="170"/>
      <c r="OP40" s="170"/>
      <c r="OQ40" s="170"/>
      <c r="OR40" s="170"/>
      <c r="OS40" s="170"/>
      <c r="OT40" s="170"/>
      <c r="OU40" s="170"/>
      <c r="OV40" s="170"/>
      <c r="OW40" s="170"/>
      <c r="OX40" s="170"/>
      <c r="OY40" s="170"/>
      <c r="OZ40" s="170"/>
      <c r="PA40" s="170"/>
      <c r="PB40" s="170"/>
      <c r="PC40" s="170"/>
      <c r="PD40" s="170"/>
      <c r="PE40" s="170"/>
      <c r="PF40" s="170"/>
      <c r="PG40" s="170"/>
      <c r="PH40" s="170"/>
      <c r="PI40" s="170"/>
      <c r="PJ40" s="170"/>
      <c r="PK40" s="170"/>
      <c r="PL40" s="170"/>
      <c r="PM40" s="170"/>
      <c r="PN40" s="170"/>
      <c r="PO40" s="170"/>
      <c r="PP40" s="170"/>
      <c r="PQ40" s="170"/>
      <c r="PR40" s="170"/>
      <c r="PS40" s="170"/>
      <c r="PT40" s="170"/>
      <c r="PU40" s="170"/>
      <c r="PV40" s="170"/>
      <c r="PW40" s="170"/>
      <c r="PX40" s="170"/>
      <c r="PY40" s="170"/>
      <c r="PZ40" s="170"/>
      <c r="QA40" s="170"/>
      <c r="QB40" s="170"/>
      <c r="QC40" s="170"/>
      <c r="QD40" s="170"/>
      <c r="QE40" s="170"/>
      <c r="QF40" s="170"/>
      <c r="QG40" s="170"/>
      <c r="QH40" s="170"/>
      <c r="QI40" s="170"/>
      <c r="QJ40" s="170"/>
      <c r="QK40" s="170"/>
      <c r="QL40" s="170"/>
      <c r="QM40" s="170"/>
      <c r="QN40" s="170"/>
      <c r="QO40" s="170"/>
      <c r="QP40" s="170"/>
      <c r="QQ40" s="170"/>
      <c r="QR40" s="170"/>
      <c r="QS40" s="170"/>
      <c r="QT40" s="170"/>
      <c r="QU40" s="170"/>
      <c r="QV40" s="170"/>
      <c r="QW40" s="170"/>
      <c r="QX40" s="170"/>
      <c r="QY40" s="170"/>
      <c r="QZ40" s="170"/>
      <c r="RA40" s="170"/>
      <c r="RB40" s="170"/>
      <c r="RC40" s="170"/>
      <c r="RD40" s="170"/>
      <c r="RE40" s="170"/>
      <c r="RF40" s="170"/>
      <c r="RG40" s="170"/>
      <c r="RH40" s="170"/>
      <c r="RI40" s="170"/>
      <c r="RJ40" s="170"/>
      <c r="RK40" s="170"/>
      <c r="RL40" s="170"/>
      <c r="RM40" s="170"/>
      <c r="RN40" s="170"/>
      <c r="RO40" s="170"/>
      <c r="RP40" s="170"/>
      <c r="RQ40" s="170"/>
      <c r="RR40" s="170"/>
      <c r="RS40" s="170"/>
      <c r="RT40" s="170"/>
      <c r="RU40" s="170"/>
      <c r="RV40" s="170"/>
      <c r="RW40" s="170"/>
      <c r="RX40" s="170"/>
      <c r="RY40" s="170"/>
      <c r="RZ40" s="170"/>
      <c r="SA40" s="170"/>
      <c r="SB40" s="170"/>
      <c r="SC40" s="170"/>
      <c r="SD40" s="170"/>
      <c r="SE40" s="170"/>
      <c r="SF40" s="170"/>
      <c r="SG40" s="170"/>
      <c r="SH40" s="170"/>
      <c r="SI40" s="170"/>
      <c r="SJ40" s="170"/>
      <c r="SK40" s="170"/>
      <c r="SL40" s="170"/>
      <c r="SM40" s="170"/>
      <c r="SN40" s="170"/>
      <c r="SO40" s="170"/>
      <c r="SP40" s="170"/>
      <c r="SQ40" s="170"/>
      <c r="SR40" s="170"/>
      <c r="SS40" s="170"/>
      <c r="ST40" s="170"/>
      <c r="SU40" s="170"/>
      <c r="SV40" s="170"/>
      <c r="SW40" s="170"/>
      <c r="SX40" s="170"/>
      <c r="SY40" s="170"/>
      <c r="SZ40" s="170"/>
      <c r="TA40" s="170"/>
      <c r="TB40" s="170"/>
      <c r="TC40" s="170"/>
      <c r="TD40" s="170"/>
      <c r="TE40" s="170"/>
      <c r="TF40" s="170"/>
      <c r="TG40" s="170"/>
      <c r="TH40" s="170"/>
      <c r="TI40" s="170"/>
      <c r="TJ40" s="170"/>
      <c r="TK40" s="170"/>
      <c r="TL40" s="170"/>
      <c r="TM40" s="170"/>
      <c r="TN40" s="170"/>
      <c r="TO40" s="170"/>
      <c r="TP40" s="170"/>
      <c r="TQ40" s="170"/>
      <c r="TR40" s="170"/>
      <c r="TS40" s="170"/>
      <c r="TT40" s="170"/>
      <c r="TU40" s="170"/>
      <c r="TV40" s="170"/>
      <c r="TW40" s="170"/>
      <c r="TX40" s="170"/>
      <c r="TY40" s="170"/>
      <c r="TZ40" s="170"/>
      <c r="UA40" s="170"/>
      <c r="UB40" s="170"/>
      <c r="UC40" s="170"/>
      <c r="UD40" s="170"/>
      <c r="UE40" s="170"/>
      <c r="UF40" s="170"/>
      <c r="UG40" s="170"/>
      <c r="UH40" s="170"/>
      <c r="UI40" s="170"/>
      <c r="UJ40" s="170"/>
      <c r="UK40" s="170"/>
      <c r="UL40" s="170"/>
      <c r="UM40" s="170"/>
      <c r="UN40" s="170"/>
      <c r="UO40" s="170"/>
      <c r="UP40" s="170"/>
      <c r="UQ40" s="170"/>
      <c r="UR40" s="170"/>
      <c r="US40" s="170"/>
      <c r="UT40" s="170"/>
      <c r="UU40" s="170"/>
      <c r="UV40" s="170"/>
      <c r="UW40" s="170"/>
      <c r="UX40" s="170"/>
      <c r="UY40" s="170"/>
      <c r="UZ40" s="170"/>
      <c r="VA40" s="170"/>
      <c r="VB40" s="170"/>
      <c r="VC40" s="170"/>
      <c r="VD40" s="170"/>
      <c r="VE40" s="170"/>
      <c r="VF40" s="170"/>
      <c r="VG40" s="170"/>
      <c r="VH40" s="170"/>
      <c r="VI40" s="170"/>
      <c r="VJ40" s="170"/>
      <c r="VK40" s="170"/>
      <c r="VL40" s="170"/>
      <c r="VM40" s="170"/>
      <c r="VN40" s="170"/>
      <c r="VO40" s="170"/>
      <c r="VP40" s="170"/>
      <c r="VQ40" s="170"/>
      <c r="VR40" s="170"/>
      <c r="VS40" s="170"/>
      <c r="VT40" s="170"/>
      <c r="VU40" s="170"/>
      <c r="VV40" s="170"/>
      <c r="VW40" s="170"/>
      <c r="VX40" s="170"/>
      <c r="VY40" s="170"/>
      <c r="VZ40" s="170"/>
      <c r="WA40" s="170"/>
      <c r="WB40" s="170"/>
      <c r="WC40" s="170"/>
      <c r="WD40" s="170"/>
      <c r="WE40" s="170"/>
      <c r="WF40" s="170"/>
      <c r="WG40" s="170"/>
      <c r="WH40" s="170"/>
      <c r="WI40" s="170"/>
      <c r="WJ40" s="170"/>
      <c r="WK40" s="170"/>
      <c r="WL40" s="170"/>
      <c r="WM40" s="170"/>
      <c r="WN40" s="170"/>
      <c r="WO40" s="170"/>
      <c r="WP40" s="170"/>
      <c r="WQ40" s="170"/>
      <c r="WR40" s="170"/>
      <c r="WS40" s="170"/>
      <c r="WT40" s="170"/>
      <c r="WU40" s="170"/>
      <c r="WV40" s="170"/>
      <c r="WW40" s="170"/>
      <c r="WX40" s="170"/>
      <c r="WY40" s="170"/>
      <c r="WZ40" s="170"/>
      <c r="XA40" s="170"/>
      <c r="XB40" s="170"/>
      <c r="XC40" s="170"/>
      <c r="XD40" s="170"/>
      <c r="XE40" s="170"/>
      <c r="XF40" s="170"/>
      <c r="XG40" s="170"/>
      <c r="XH40" s="170"/>
      <c r="XI40" s="170"/>
      <c r="XJ40" s="170"/>
      <c r="XK40" s="170"/>
      <c r="XL40" s="170"/>
      <c r="XM40" s="170"/>
      <c r="XN40" s="170"/>
      <c r="XO40" s="170"/>
      <c r="XP40" s="170"/>
      <c r="XQ40" s="170"/>
      <c r="XR40" s="170"/>
      <c r="XS40" s="170"/>
      <c r="XT40" s="170"/>
      <c r="XU40" s="170"/>
      <c r="XV40" s="170"/>
      <c r="XW40" s="170"/>
      <c r="XX40" s="170"/>
      <c r="XY40" s="170"/>
      <c r="XZ40" s="170"/>
      <c r="YA40" s="170"/>
      <c r="YB40" s="170"/>
      <c r="YC40" s="170"/>
      <c r="YD40" s="170"/>
      <c r="YE40" s="170"/>
      <c r="YF40" s="170"/>
      <c r="YG40" s="170"/>
      <c r="YH40" s="170"/>
      <c r="YI40" s="170"/>
      <c r="YJ40" s="170"/>
      <c r="YK40" s="170"/>
      <c r="YL40" s="170"/>
      <c r="YM40" s="170"/>
      <c r="YN40" s="170"/>
      <c r="YO40" s="170"/>
      <c r="YP40" s="170"/>
      <c r="YQ40" s="170"/>
      <c r="YR40" s="170"/>
      <c r="YS40" s="170"/>
      <c r="YT40" s="170"/>
      <c r="YU40" s="170"/>
      <c r="YV40" s="170"/>
      <c r="YW40" s="170"/>
      <c r="YX40" s="170"/>
      <c r="YY40" s="170"/>
      <c r="YZ40" s="170"/>
      <c r="ZA40" s="170"/>
      <c r="ZB40" s="170"/>
      <c r="ZC40" s="170"/>
      <c r="ZD40" s="170"/>
      <c r="ZE40" s="170"/>
      <c r="ZF40" s="170"/>
      <c r="ZG40" s="170"/>
      <c r="ZH40" s="170"/>
      <c r="ZI40" s="170"/>
      <c r="ZJ40" s="170"/>
      <c r="ZK40" s="170"/>
      <c r="ZL40" s="170"/>
      <c r="ZM40" s="170"/>
      <c r="ZN40" s="170"/>
      <c r="ZO40" s="170"/>
      <c r="ZP40" s="170"/>
      <c r="ZQ40" s="170"/>
      <c r="ZR40" s="170"/>
      <c r="ZS40" s="170"/>
      <c r="ZT40" s="170"/>
      <c r="ZU40" s="170"/>
      <c r="ZV40" s="170"/>
      <c r="ZW40" s="170"/>
      <c r="ZX40" s="170"/>
      <c r="ZY40" s="170"/>
      <c r="ZZ40" s="170"/>
      <c r="AAA40" s="170"/>
      <c r="AAB40" s="170"/>
      <c r="AAC40" s="170"/>
      <c r="AAD40" s="170"/>
      <c r="AAE40" s="170"/>
      <c r="AAF40" s="170"/>
      <c r="AAG40" s="170"/>
      <c r="AAH40" s="170"/>
      <c r="AAI40" s="170"/>
      <c r="AAJ40" s="170"/>
      <c r="AAK40" s="170"/>
      <c r="AAL40" s="170"/>
      <c r="AAM40" s="170"/>
      <c r="AAN40" s="170"/>
      <c r="AAO40" s="170"/>
      <c r="AAP40" s="170"/>
      <c r="AAQ40" s="170"/>
      <c r="AAR40" s="170"/>
      <c r="AAS40" s="170"/>
      <c r="AAT40" s="170"/>
      <c r="AAU40" s="170"/>
      <c r="AAV40" s="170"/>
      <c r="AAW40" s="170"/>
      <c r="AAX40" s="170"/>
      <c r="AAY40" s="170"/>
      <c r="AAZ40" s="170"/>
      <c r="ABA40" s="170"/>
      <c r="ABB40" s="170"/>
      <c r="ABC40" s="170"/>
      <c r="ABD40" s="170"/>
      <c r="ABE40" s="170"/>
      <c r="ABF40" s="170"/>
      <c r="ABG40" s="170"/>
      <c r="ABH40" s="170"/>
      <c r="ABI40" s="170"/>
      <c r="ABJ40" s="170"/>
      <c r="ABK40" s="170"/>
      <c r="ABL40" s="170"/>
      <c r="ABM40" s="170"/>
      <c r="ABN40" s="170"/>
      <c r="ABO40" s="170"/>
      <c r="ABP40" s="170"/>
      <c r="ABQ40" s="170"/>
      <c r="ABR40" s="170"/>
      <c r="ABS40" s="170"/>
      <c r="ABT40" s="170"/>
      <c r="ABU40" s="170"/>
      <c r="ABV40" s="170"/>
      <c r="ABW40" s="170"/>
      <c r="ABX40" s="170"/>
      <c r="ABY40" s="170"/>
      <c r="ABZ40" s="170"/>
      <c r="ACA40" s="170"/>
      <c r="ACB40" s="170"/>
      <c r="ACC40" s="170"/>
      <c r="ACD40" s="170"/>
      <c r="ACE40" s="170"/>
      <c r="ACF40" s="170"/>
      <c r="ACG40" s="170"/>
      <c r="ACH40" s="170"/>
      <c r="ACI40" s="170"/>
      <c r="ACJ40" s="170"/>
      <c r="ACK40" s="170"/>
      <c r="ACL40" s="170"/>
      <c r="ACM40" s="170"/>
      <c r="ACN40" s="170"/>
      <c r="ACO40" s="170"/>
      <c r="ACP40" s="170"/>
      <c r="ACQ40" s="170"/>
      <c r="ACR40" s="170"/>
      <c r="ACS40" s="170"/>
      <c r="ACT40" s="170"/>
      <c r="ACU40" s="170"/>
      <c r="ACV40" s="170"/>
      <c r="ACW40" s="170"/>
      <c r="ACX40" s="170"/>
      <c r="ACY40" s="170"/>
      <c r="ACZ40" s="170"/>
      <c r="ADA40" s="170"/>
      <c r="ADB40" s="170"/>
      <c r="ADC40" s="170"/>
      <c r="ADD40" s="170"/>
      <c r="ADE40" s="170"/>
      <c r="ADF40" s="170"/>
      <c r="ADG40" s="170"/>
      <c r="ADH40" s="170"/>
      <c r="ADI40" s="170"/>
      <c r="ADJ40" s="170"/>
      <c r="ADK40" s="170"/>
      <c r="ADL40" s="170"/>
      <c r="ADM40" s="170"/>
      <c r="ADN40" s="170"/>
      <c r="ADO40" s="170"/>
      <c r="ADP40" s="170"/>
      <c r="ADQ40" s="170"/>
      <c r="ADR40" s="170"/>
      <c r="ADS40" s="170"/>
      <c r="ADT40" s="170"/>
      <c r="ADU40" s="170"/>
      <c r="ADV40" s="170"/>
      <c r="ADW40" s="170"/>
      <c r="ADX40" s="170"/>
      <c r="ADY40" s="170"/>
      <c r="ADZ40" s="170"/>
      <c r="AEA40" s="170"/>
      <c r="AEB40" s="170"/>
      <c r="AEC40" s="170"/>
      <c r="AED40" s="170"/>
      <c r="AEE40" s="170"/>
      <c r="AEF40" s="170"/>
      <c r="AEG40" s="170"/>
      <c r="AEH40" s="170"/>
      <c r="AEI40" s="170"/>
      <c r="AEJ40" s="170"/>
      <c r="AEK40" s="170"/>
      <c r="AEL40" s="170"/>
      <c r="AEM40" s="170"/>
      <c r="AEN40" s="170"/>
      <c r="AEO40" s="170"/>
      <c r="AEP40" s="170"/>
      <c r="AEQ40" s="170"/>
      <c r="AER40" s="170"/>
      <c r="AES40" s="170"/>
      <c r="AET40" s="170"/>
      <c r="AEU40" s="170"/>
      <c r="AEV40" s="170"/>
      <c r="AEW40" s="170"/>
      <c r="AEX40" s="170"/>
      <c r="AEY40" s="170"/>
      <c r="AEZ40" s="170"/>
      <c r="AFA40" s="170"/>
      <c r="AFB40" s="170"/>
      <c r="AFC40" s="170"/>
      <c r="AFD40" s="170"/>
      <c r="AFE40" s="170"/>
      <c r="AFF40" s="170"/>
      <c r="AFG40" s="170"/>
      <c r="AFH40" s="170"/>
      <c r="AFI40" s="170"/>
      <c r="AFJ40" s="170"/>
      <c r="AFK40" s="170"/>
      <c r="AFL40" s="170"/>
      <c r="AFM40" s="170"/>
      <c r="AFN40" s="170"/>
      <c r="AFO40" s="170"/>
      <c r="AFP40" s="170"/>
      <c r="AFQ40" s="170"/>
      <c r="AFR40" s="170"/>
      <c r="AFS40" s="170"/>
      <c r="AFT40" s="170"/>
      <c r="AFU40" s="170"/>
      <c r="AFV40" s="170"/>
      <c r="AFW40" s="170"/>
      <c r="AFX40" s="170"/>
      <c r="AFY40" s="170"/>
      <c r="AFZ40" s="170"/>
      <c r="AGA40" s="170"/>
      <c r="AGB40" s="170"/>
      <c r="AGC40" s="170"/>
      <c r="AGD40" s="170"/>
      <c r="AGE40" s="170"/>
      <c r="AGF40" s="170"/>
      <c r="AGG40" s="170"/>
      <c r="AGH40" s="170"/>
      <c r="AGI40" s="170"/>
      <c r="AGJ40" s="170"/>
      <c r="AGK40" s="170"/>
      <c r="AGL40" s="170"/>
      <c r="AGM40" s="170"/>
      <c r="AGN40" s="170"/>
      <c r="AGO40" s="170"/>
      <c r="AGP40" s="170"/>
      <c r="AGQ40" s="170"/>
      <c r="AGR40" s="170"/>
      <c r="AGS40" s="170"/>
      <c r="AGT40" s="170"/>
      <c r="AGU40" s="170"/>
      <c r="AGV40" s="170"/>
      <c r="AGW40" s="170"/>
      <c r="AGX40" s="170"/>
      <c r="AGY40" s="170"/>
      <c r="AGZ40" s="170"/>
      <c r="AHA40" s="170"/>
      <c r="AHB40" s="170"/>
      <c r="AHC40" s="170"/>
      <c r="AHD40" s="170"/>
      <c r="AHE40" s="170"/>
      <c r="AHF40" s="170"/>
      <c r="AHG40" s="170"/>
      <c r="AHH40" s="170"/>
      <c r="AHI40" s="170"/>
      <c r="AHJ40" s="170"/>
      <c r="AHK40" s="170"/>
      <c r="AHL40" s="170"/>
      <c r="AHM40" s="170"/>
      <c r="AHN40" s="170"/>
      <c r="AHO40" s="170"/>
      <c r="AHP40" s="170"/>
      <c r="AHQ40" s="170"/>
      <c r="AHR40" s="170"/>
      <c r="AHS40" s="170"/>
      <c r="AHT40" s="170"/>
      <c r="AHU40" s="170"/>
      <c r="AHV40" s="170"/>
      <c r="AHW40" s="170"/>
      <c r="AHX40" s="170"/>
      <c r="AHY40" s="170"/>
      <c r="AHZ40" s="170"/>
      <c r="AIA40" s="170"/>
      <c r="AIB40" s="170"/>
      <c r="AIC40" s="170"/>
      <c r="AID40" s="170"/>
      <c r="AIE40" s="170"/>
      <c r="AIF40" s="170"/>
      <c r="AIG40" s="170"/>
      <c r="AIH40" s="170"/>
      <c r="AII40" s="170"/>
      <c r="AIJ40" s="170"/>
      <c r="AIK40" s="170"/>
      <c r="AIL40" s="170"/>
      <c r="AIM40" s="170"/>
      <c r="AIN40" s="170"/>
      <c r="AIO40" s="170"/>
      <c r="AIP40" s="170"/>
      <c r="AIQ40" s="170"/>
      <c r="AIR40" s="170"/>
      <c r="AIS40" s="170"/>
      <c r="AIT40" s="170"/>
      <c r="AIU40" s="170"/>
      <c r="AIV40" s="170"/>
      <c r="AIW40" s="170"/>
      <c r="AIX40" s="170"/>
      <c r="AIY40" s="170"/>
      <c r="AIZ40" s="170"/>
      <c r="AJA40" s="170"/>
      <c r="AJB40" s="170"/>
      <c r="AJC40" s="170"/>
      <c r="AJD40" s="170"/>
      <c r="AJE40" s="170"/>
      <c r="AJF40" s="170"/>
      <c r="AJG40" s="170"/>
      <c r="AJH40" s="170"/>
      <c r="AJI40" s="170"/>
      <c r="AJJ40" s="170"/>
      <c r="AJK40" s="170"/>
      <c r="AJL40" s="170"/>
      <c r="AJM40" s="170"/>
      <c r="AJN40" s="170"/>
      <c r="AJO40" s="170"/>
      <c r="AJP40" s="170"/>
      <c r="AJQ40" s="170"/>
      <c r="AJR40" s="170"/>
      <c r="AJS40" s="170"/>
      <c r="AJT40" s="170"/>
      <c r="AJU40" s="170"/>
      <c r="AJV40" s="170"/>
      <c r="AJW40" s="170"/>
      <c r="AJX40" s="170"/>
      <c r="AJY40" s="170"/>
      <c r="AJZ40" s="170"/>
      <c r="AKA40" s="170"/>
      <c r="AKB40" s="170"/>
      <c r="AKC40" s="170"/>
      <c r="AKD40" s="170"/>
      <c r="AKE40" s="170"/>
      <c r="AKF40" s="170"/>
      <c r="AKG40" s="170"/>
      <c r="AKH40" s="170"/>
      <c r="AKI40" s="170"/>
      <c r="AKJ40" s="170"/>
      <c r="AKK40" s="170"/>
      <c r="AKL40" s="170"/>
      <c r="AKM40" s="170"/>
      <c r="AKN40" s="170"/>
      <c r="AKO40" s="170"/>
      <c r="AKP40" s="170"/>
      <c r="AKQ40" s="170"/>
      <c r="AKR40" s="170"/>
      <c r="AKS40" s="170"/>
      <c r="AKT40" s="170"/>
      <c r="AKU40" s="170"/>
      <c r="AKV40" s="170"/>
      <c r="AKW40" s="170"/>
      <c r="AKX40" s="170"/>
      <c r="AKY40" s="170"/>
      <c r="AKZ40" s="170"/>
      <c r="ALA40" s="170"/>
      <c r="ALB40" s="170"/>
      <c r="ALC40" s="170"/>
      <c r="ALD40" s="170"/>
      <c r="ALE40" s="170"/>
      <c r="ALF40" s="170"/>
      <c r="ALG40" s="170"/>
      <c r="ALH40" s="170"/>
      <c r="ALI40" s="170"/>
      <c r="ALJ40" s="170"/>
      <c r="ALK40" s="170"/>
      <c r="ALL40" s="170"/>
      <c r="ALM40" s="170"/>
      <c r="ALN40" s="170"/>
      <c r="ALO40" s="170"/>
      <c r="ALP40" s="170"/>
      <c r="ALQ40" s="170"/>
      <c r="ALR40" s="170"/>
      <c r="ALS40" s="170"/>
      <c r="ALT40" s="170"/>
      <c r="ALU40" s="170"/>
      <c r="ALV40" s="170"/>
      <c r="ALW40" s="170"/>
      <c r="ALX40" s="170"/>
      <c r="ALY40" s="170"/>
      <c r="ALZ40" s="170"/>
      <c r="AMA40" s="170"/>
      <c r="AMB40" s="170"/>
      <c r="AMC40" s="170"/>
      <c r="AMD40" s="170"/>
      <c r="AME40" s="170"/>
      <c r="AMF40" s="170"/>
      <c r="AMG40" s="170"/>
      <c r="AMH40" s="170"/>
      <c r="AMI40" s="170"/>
      <c r="AMJ40" s="170"/>
      <c r="AMK40" s="170"/>
      <c r="AML40" s="170"/>
      <c r="AMM40" s="170"/>
      <c r="AMN40" s="170"/>
      <c r="AMO40" s="170"/>
      <c r="AMP40" s="170"/>
      <c r="AMQ40" s="170"/>
      <c r="AMR40" s="170"/>
      <c r="AMS40" s="170"/>
      <c r="AMT40" s="170"/>
      <c r="AMU40" s="170"/>
      <c r="AMV40" s="170"/>
      <c r="AMW40" s="170"/>
      <c r="AMX40" s="170"/>
      <c r="AMY40" s="170"/>
      <c r="AMZ40" s="170"/>
      <c r="ANA40" s="170"/>
      <c r="ANB40" s="170"/>
      <c r="ANC40" s="170"/>
      <c r="AND40" s="170"/>
      <c r="ANE40" s="170"/>
      <c r="ANF40" s="170"/>
      <c r="ANG40" s="170"/>
      <c r="ANH40" s="170"/>
      <c r="ANI40" s="170"/>
      <c r="ANJ40" s="170"/>
      <c r="ANK40" s="170"/>
      <c r="ANL40" s="170"/>
      <c r="ANM40" s="170"/>
      <c r="ANN40" s="170"/>
      <c r="ANO40" s="170"/>
      <c r="ANP40" s="170"/>
      <c r="ANQ40" s="170"/>
      <c r="ANR40" s="170"/>
      <c r="ANS40" s="170"/>
      <c r="ANT40" s="170"/>
      <c r="ANU40" s="170"/>
      <c r="ANV40" s="170"/>
      <c r="ANW40" s="170"/>
      <c r="ANX40" s="170"/>
      <c r="ANY40" s="170"/>
      <c r="ANZ40" s="170"/>
      <c r="AOA40" s="170"/>
      <c r="AOB40" s="170"/>
      <c r="AOC40" s="170"/>
      <c r="AOD40" s="170"/>
      <c r="AOE40" s="170"/>
      <c r="AOF40" s="170"/>
      <c r="AOG40" s="170"/>
      <c r="AOH40" s="170"/>
      <c r="AOI40" s="170"/>
      <c r="AOJ40" s="170"/>
      <c r="AOK40" s="170"/>
      <c r="AOL40" s="170"/>
      <c r="AOM40" s="170"/>
      <c r="AON40" s="170"/>
      <c r="AOO40" s="170"/>
      <c r="AOP40" s="170"/>
      <c r="AOQ40" s="170"/>
      <c r="AOR40" s="170"/>
      <c r="AOS40" s="170"/>
      <c r="AOT40" s="170"/>
      <c r="AOU40" s="170"/>
      <c r="AOV40" s="170"/>
      <c r="AOW40" s="170"/>
      <c r="AOX40" s="170"/>
      <c r="AOY40" s="170"/>
      <c r="AOZ40" s="170"/>
      <c r="APA40" s="170"/>
      <c r="APB40" s="170"/>
      <c r="APC40" s="170"/>
      <c r="APD40" s="170"/>
      <c r="APE40" s="170"/>
      <c r="APF40" s="170"/>
      <c r="APG40" s="170"/>
      <c r="APH40" s="170"/>
      <c r="API40" s="170"/>
      <c r="APJ40" s="170"/>
      <c r="APK40" s="170"/>
      <c r="APL40" s="170"/>
      <c r="APM40" s="170"/>
      <c r="APN40" s="170"/>
      <c r="APO40" s="170"/>
      <c r="APP40" s="170"/>
      <c r="APQ40" s="170"/>
      <c r="APR40" s="170"/>
      <c r="APS40" s="170"/>
      <c r="APT40" s="170"/>
      <c r="APU40" s="170"/>
      <c r="APV40" s="170"/>
      <c r="APW40" s="170"/>
      <c r="APX40" s="170"/>
      <c r="APY40" s="170"/>
      <c r="APZ40" s="170"/>
      <c r="AQA40" s="170"/>
      <c r="AQB40" s="170"/>
      <c r="AQC40" s="170"/>
      <c r="AQD40" s="170"/>
      <c r="AQE40" s="170"/>
      <c r="AQF40" s="170"/>
      <c r="AQG40" s="170"/>
      <c r="AQH40" s="170"/>
      <c r="AQI40" s="170"/>
      <c r="AQJ40" s="170"/>
      <c r="AQK40" s="170"/>
      <c r="AQL40" s="170"/>
      <c r="AQM40" s="170"/>
      <c r="AQN40" s="170"/>
      <c r="AQO40" s="170"/>
      <c r="AQP40" s="170"/>
      <c r="AQQ40" s="170"/>
      <c r="AQR40" s="170"/>
      <c r="AQS40" s="170"/>
      <c r="AQT40" s="170"/>
      <c r="AQU40" s="170"/>
      <c r="AQV40" s="170"/>
      <c r="AQW40" s="170"/>
      <c r="AQX40" s="170"/>
      <c r="AQY40" s="170"/>
      <c r="AQZ40" s="170"/>
      <c r="ARA40" s="170"/>
      <c r="ARB40" s="170"/>
      <c r="ARC40" s="170"/>
      <c r="ARD40" s="170"/>
      <c r="ARE40" s="170"/>
      <c r="ARF40" s="170"/>
      <c r="ARG40" s="170"/>
      <c r="ARH40" s="170"/>
      <c r="ARI40" s="170"/>
      <c r="ARJ40" s="170"/>
      <c r="ARK40" s="170"/>
      <c r="ARL40" s="170"/>
      <c r="ARM40" s="170"/>
      <c r="ARN40" s="170"/>
      <c r="ARO40" s="170"/>
      <c r="ARP40" s="170"/>
      <c r="ARQ40" s="170"/>
      <c r="ARR40" s="170"/>
      <c r="ARS40" s="170"/>
      <c r="ART40" s="170"/>
      <c r="ARU40" s="170"/>
      <c r="ARV40" s="170"/>
      <c r="ARW40" s="170"/>
      <c r="ARX40" s="170"/>
      <c r="ARY40" s="170"/>
      <c r="ARZ40" s="170"/>
      <c r="ASA40" s="170"/>
      <c r="ASB40" s="170"/>
      <c r="ASC40" s="170"/>
      <c r="ASD40" s="170"/>
      <c r="ASE40" s="170"/>
      <c r="ASF40" s="170"/>
      <c r="ASG40" s="170"/>
      <c r="ASH40" s="170"/>
      <c r="ASI40" s="170"/>
      <c r="ASJ40" s="170"/>
      <c r="ASK40" s="170"/>
      <c r="ASL40" s="170"/>
      <c r="ASM40" s="170"/>
      <c r="ASN40" s="170"/>
      <c r="ASO40" s="170"/>
      <c r="ASP40" s="170"/>
      <c r="ASQ40" s="170"/>
      <c r="ASR40" s="170"/>
      <c r="ASS40" s="170"/>
      <c r="AST40" s="170"/>
      <c r="ASU40" s="170"/>
      <c r="ASV40" s="170"/>
      <c r="ASW40" s="170"/>
      <c r="ASX40" s="170"/>
      <c r="ASY40" s="170"/>
      <c r="ASZ40" s="170"/>
    </row>
    <row r="41" spans="1:1196">
      <c r="A41" s="422" t="s">
        <v>145</v>
      </c>
      <c r="B41" s="423" t="s">
        <v>146</v>
      </c>
      <c r="C41" s="424"/>
      <c r="D41" s="425"/>
      <c r="E41" s="426"/>
      <c r="F41" s="427"/>
    </row>
    <row r="42" spans="1:1196" ht="6" customHeight="1">
      <c r="A42" s="415"/>
      <c r="B42" s="428"/>
      <c r="C42" s="424"/>
      <c r="D42" s="425"/>
      <c r="E42" s="426"/>
      <c r="F42" s="427"/>
    </row>
    <row r="43" spans="1:1196" ht="30" customHeight="1">
      <c r="A43" s="415"/>
      <c r="B43" s="428" t="s">
        <v>147</v>
      </c>
      <c r="C43" s="424"/>
      <c r="D43" s="425"/>
      <c r="E43" s="426"/>
      <c r="F43" s="427"/>
    </row>
    <row r="44" spans="1:1196" ht="9" customHeight="1">
      <c r="A44" s="415"/>
      <c r="B44" s="428"/>
      <c r="C44" s="424"/>
      <c r="D44" s="425"/>
      <c r="E44" s="426"/>
      <c r="F44" s="427"/>
    </row>
    <row r="45" spans="1:1196">
      <c r="A45" s="433" t="s">
        <v>259</v>
      </c>
      <c r="B45" s="434" t="s">
        <v>148</v>
      </c>
      <c r="C45" s="435" t="s">
        <v>26</v>
      </c>
      <c r="D45" s="436">
        <v>1</v>
      </c>
      <c r="E45" s="426"/>
      <c r="F45" s="427"/>
    </row>
    <row r="46" spans="1:1196" ht="9" customHeight="1">
      <c r="A46" s="415"/>
      <c r="B46" s="428"/>
      <c r="C46" s="424"/>
      <c r="D46" s="425"/>
      <c r="E46" s="426"/>
      <c r="F46" s="427"/>
    </row>
    <row r="47" spans="1:1196">
      <c r="A47" s="433" t="s">
        <v>260</v>
      </c>
      <c r="B47" s="434" t="s">
        <v>149</v>
      </c>
      <c r="C47" s="435" t="s">
        <v>26</v>
      </c>
      <c r="D47" s="436">
        <v>1</v>
      </c>
      <c r="E47" s="426"/>
      <c r="F47" s="427"/>
    </row>
    <row r="48" spans="1:1196">
      <c r="A48" s="415"/>
      <c r="B48" s="428"/>
      <c r="C48" s="424"/>
      <c r="D48" s="425"/>
      <c r="E48" s="426"/>
      <c r="F48" s="427"/>
    </row>
    <row r="49" spans="1:10">
      <c r="A49" s="433" t="s">
        <v>261</v>
      </c>
      <c r="B49" s="434" t="s">
        <v>150</v>
      </c>
      <c r="C49" s="435" t="s">
        <v>26</v>
      </c>
      <c r="D49" s="436">
        <v>1</v>
      </c>
      <c r="E49" s="426"/>
      <c r="F49" s="427"/>
    </row>
    <row r="50" spans="1:10">
      <c r="A50" s="415"/>
      <c r="B50" s="428"/>
      <c r="C50" s="424"/>
      <c r="D50" s="425"/>
      <c r="E50" s="426"/>
      <c r="F50" s="427"/>
    </row>
    <row r="51" spans="1:10">
      <c r="A51" s="449" t="s">
        <v>151</v>
      </c>
      <c r="B51" s="450" t="s">
        <v>152</v>
      </c>
      <c r="C51" s="451"/>
      <c r="D51" s="452"/>
      <c r="E51" s="453"/>
      <c r="F51" s="454"/>
    </row>
    <row r="52" spans="1:10">
      <c r="A52" s="415"/>
      <c r="B52" s="428"/>
      <c r="C52" s="424"/>
      <c r="D52" s="425"/>
      <c r="E52" s="426"/>
      <c r="F52" s="427"/>
    </row>
    <row r="53" spans="1:10" ht="61.05" customHeight="1">
      <c r="A53" s="415"/>
      <c r="B53" s="455" t="s">
        <v>245</v>
      </c>
      <c r="C53" s="424"/>
      <c r="D53" s="425"/>
      <c r="E53" s="426"/>
      <c r="F53" s="427"/>
    </row>
    <row r="54" spans="1:10">
      <c r="A54" s="415"/>
      <c r="B54" s="428"/>
      <c r="C54" s="424"/>
      <c r="D54" s="425"/>
      <c r="E54" s="426"/>
      <c r="F54" s="427"/>
    </row>
    <row r="55" spans="1:10">
      <c r="A55" s="433" t="s">
        <v>262</v>
      </c>
      <c r="B55" s="434" t="s">
        <v>153</v>
      </c>
      <c r="C55" s="435" t="s">
        <v>128</v>
      </c>
      <c r="D55" s="456">
        <f>400/10000</f>
        <v>0.04</v>
      </c>
      <c r="E55" s="426"/>
      <c r="F55" s="427"/>
      <c r="I55" s="457"/>
      <c r="J55" s="458"/>
    </row>
    <row r="56" spans="1:10">
      <c r="A56" s="415"/>
      <c r="B56" s="428"/>
      <c r="C56" s="424"/>
      <c r="D56" s="425"/>
      <c r="E56" s="426"/>
      <c r="F56" s="427"/>
    </row>
    <row r="57" spans="1:10">
      <c r="A57" s="433" t="s">
        <v>263</v>
      </c>
      <c r="B57" s="434" t="s">
        <v>154</v>
      </c>
      <c r="C57" s="435" t="s">
        <v>26</v>
      </c>
      <c r="D57" s="436">
        <v>5</v>
      </c>
      <c r="E57" s="426"/>
      <c r="F57" s="427"/>
      <c r="G57" s="176"/>
      <c r="I57" s="457"/>
      <c r="J57" s="458"/>
    </row>
    <row r="58" spans="1:10">
      <c r="A58" s="433"/>
      <c r="B58" s="434"/>
      <c r="C58" s="435"/>
      <c r="D58" s="436"/>
      <c r="E58" s="426"/>
      <c r="F58" s="427"/>
      <c r="G58" s="176"/>
      <c r="I58" s="459"/>
      <c r="J58" s="460"/>
    </row>
    <row r="59" spans="1:10">
      <c r="A59" s="461" t="s">
        <v>264</v>
      </c>
      <c r="B59" s="434" t="s">
        <v>155</v>
      </c>
      <c r="C59" s="435" t="s">
        <v>26</v>
      </c>
      <c r="D59" s="436">
        <v>4</v>
      </c>
      <c r="E59" s="426"/>
      <c r="F59" s="427"/>
      <c r="H59" s="152"/>
    </row>
    <row r="60" spans="1:10">
      <c r="A60" s="422"/>
      <c r="B60" s="423"/>
      <c r="C60" s="435"/>
      <c r="D60" s="436"/>
      <c r="E60" s="426"/>
      <c r="F60" s="427"/>
    </row>
    <row r="61" spans="1:10">
      <c r="A61" s="433" t="s">
        <v>265</v>
      </c>
      <c r="B61" s="434" t="s">
        <v>156</v>
      </c>
      <c r="C61" s="435" t="s">
        <v>26</v>
      </c>
      <c r="D61" s="436">
        <v>4</v>
      </c>
      <c r="E61" s="426"/>
      <c r="F61" s="427"/>
      <c r="G61" s="176"/>
    </row>
    <row r="62" spans="1:10">
      <c r="A62" s="422"/>
      <c r="B62" s="423"/>
      <c r="C62" s="435"/>
      <c r="D62" s="436"/>
      <c r="E62" s="426"/>
      <c r="F62" s="427"/>
    </row>
    <row r="63" spans="1:10">
      <c r="A63" s="461" t="s">
        <v>266</v>
      </c>
      <c r="B63" s="434" t="s">
        <v>157</v>
      </c>
      <c r="C63" s="435" t="s">
        <v>26</v>
      </c>
      <c r="D63" s="436">
        <v>3</v>
      </c>
      <c r="E63" s="426"/>
      <c r="F63" s="427"/>
    </row>
    <row r="64" spans="1:10">
      <c r="A64" s="422"/>
      <c r="B64" s="423"/>
      <c r="C64" s="435"/>
      <c r="D64" s="436"/>
      <c r="E64" s="426"/>
      <c r="F64" s="427"/>
    </row>
    <row r="65" spans="1:7" s="145" customFormat="1">
      <c r="A65" s="422" t="s">
        <v>158</v>
      </c>
      <c r="B65" s="429" t="s">
        <v>129</v>
      </c>
      <c r="C65" s="424"/>
      <c r="D65" s="462"/>
      <c r="E65" s="426"/>
      <c r="F65" s="427"/>
      <c r="G65" s="170"/>
    </row>
    <row r="66" spans="1:7">
      <c r="A66" s="415"/>
      <c r="B66" s="428"/>
      <c r="C66" s="424"/>
      <c r="D66" s="425"/>
      <c r="E66" s="426"/>
      <c r="F66" s="427"/>
    </row>
    <row r="67" spans="1:7" s="145" customFormat="1" ht="44.2" customHeight="1">
      <c r="A67" s="415"/>
      <c r="B67" s="455" t="s">
        <v>159</v>
      </c>
      <c r="C67" s="424"/>
      <c r="D67" s="462"/>
      <c r="E67" s="426"/>
      <c r="F67" s="427"/>
      <c r="G67" s="177"/>
    </row>
    <row r="68" spans="1:7">
      <c r="A68" s="415"/>
      <c r="B68" s="428"/>
      <c r="C68" s="424"/>
      <c r="D68" s="425"/>
      <c r="E68" s="426"/>
      <c r="F68" s="427"/>
    </row>
    <row r="69" spans="1:7">
      <c r="A69" s="430"/>
      <c r="B69" s="429" t="s">
        <v>160</v>
      </c>
      <c r="C69" s="424"/>
      <c r="D69" s="462"/>
      <c r="E69" s="426"/>
      <c r="F69" s="427"/>
    </row>
    <row r="70" spans="1:7">
      <c r="A70" s="422"/>
      <c r="B70" s="423"/>
      <c r="C70" s="435"/>
      <c r="D70" s="436"/>
      <c r="E70" s="426"/>
      <c r="F70" s="427"/>
    </row>
    <row r="71" spans="1:7">
      <c r="A71" s="430"/>
      <c r="B71" s="463" t="s">
        <v>161</v>
      </c>
      <c r="C71" s="424"/>
      <c r="D71" s="462"/>
      <c r="E71" s="426"/>
      <c r="F71" s="427"/>
    </row>
    <row r="72" spans="1:7">
      <c r="A72" s="422"/>
      <c r="B72" s="423"/>
      <c r="C72" s="435"/>
      <c r="D72" s="436"/>
      <c r="E72" s="426"/>
      <c r="F72" s="427"/>
    </row>
    <row r="73" spans="1:7">
      <c r="A73" s="461" t="s">
        <v>267</v>
      </c>
      <c r="B73" s="464" t="s">
        <v>162</v>
      </c>
      <c r="C73" s="435" t="s">
        <v>163</v>
      </c>
      <c r="D73" s="465">
        <v>40</v>
      </c>
      <c r="E73" s="426"/>
      <c r="F73" s="427"/>
    </row>
    <row r="74" spans="1:7">
      <c r="A74" s="422"/>
      <c r="B74" s="423"/>
      <c r="C74" s="435"/>
      <c r="D74" s="436"/>
      <c r="E74" s="426"/>
      <c r="F74" s="427"/>
    </row>
    <row r="75" spans="1:7">
      <c r="A75" s="461" t="s">
        <v>268</v>
      </c>
      <c r="B75" s="464" t="s">
        <v>164</v>
      </c>
      <c r="C75" s="435" t="s">
        <v>163</v>
      </c>
      <c r="D75" s="465">
        <v>100</v>
      </c>
      <c r="E75" s="426"/>
      <c r="F75" s="427"/>
    </row>
    <row r="76" spans="1:7">
      <c r="A76" s="422"/>
      <c r="B76" s="423"/>
      <c r="C76" s="435"/>
      <c r="D76" s="436"/>
      <c r="E76" s="426"/>
      <c r="F76" s="427"/>
    </row>
    <row r="77" spans="1:7">
      <c r="A77" s="461" t="s">
        <v>269</v>
      </c>
      <c r="B77" s="464" t="s">
        <v>165</v>
      </c>
      <c r="C77" s="435" t="s">
        <v>163</v>
      </c>
      <c r="D77" s="465">
        <v>150</v>
      </c>
      <c r="E77" s="426"/>
      <c r="F77" s="427"/>
    </row>
    <row r="78" spans="1:7">
      <c r="A78" s="422"/>
      <c r="B78" s="423"/>
      <c r="C78" s="435"/>
      <c r="D78" s="436"/>
      <c r="E78" s="426"/>
      <c r="F78" s="427"/>
    </row>
    <row r="79" spans="1:7">
      <c r="A79" s="461" t="s">
        <v>270</v>
      </c>
      <c r="B79" s="464" t="s">
        <v>166</v>
      </c>
      <c r="C79" s="435" t="s">
        <v>163</v>
      </c>
      <c r="D79" s="465">
        <v>10</v>
      </c>
      <c r="E79" s="426"/>
      <c r="F79" s="427"/>
      <c r="G79" s="147"/>
    </row>
    <row r="80" spans="1:7">
      <c r="A80" s="422"/>
      <c r="B80" s="423"/>
      <c r="C80" s="435"/>
      <c r="D80" s="436"/>
      <c r="E80" s="426"/>
      <c r="F80" s="427"/>
    </row>
    <row r="81" spans="1:7">
      <c r="A81" s="461" t="s">
        <v>271</v>
      </c>
      <c r="B81" s="464" t="s">
        <v>167</v>
      </c>
      <c r="C81" s="435" t="s">
        <v>163</v>
      </c>
      <c r="D81" s="465">
        <v>50</v>
      </c>
      <c r="E81" s="426"/>
      <c r="F81" s="427"/>
      <c r="G81" s="176"/>
    </row>
    <row r="82" spans="1:7">
      <c r="A82" s="422"/>
      <c r="B82" s="423"/>
      <c r="C82" s="435"/>
      <c r="D82" s="436"/>
      <c r="E82" s="426"/>
      <c r="F82" s="427"/>
    </row>
    <row r="83" spans="1:7">
      <c r="A83" s="461"/>
      <c r="B83" s="464"/>
      <c r="C83" s="435"/>
      <c r="D83" s="465"/>
      <c r="E83" s="426"/>
      <c r="F83" s="427"/>
    </row>
    <row r="84" spans="1:7" ht="15.75" thickBot="1">
      <c r="A84" s="443" t="s">
        <v>144</v>
      </c>
      <c r="B84" s="444"/>
      <c r="C84" s="445"/>
      <c r="D84" s="446"/>
      <c r="E84" s="447"/>
      <c r="F84" s="448"/>
    </row>
    <row r="85" spans="1:7">
      <c r="A85" s="422"/>
      <c r="B85" s="423"/>
      <c r="C85" s="435"/>
      <c r="D85" s="436"/>
      <c r="E85" s="426"/>
      <c r="F85" s="427"/>
    </row>
    <row r="86" spans="1:7">
      <c r="A86" s="430"/>
      <c r="B86" s="466" t="s">
        <v>168</v>
      </c>
      <c r="C86" s="424"/>
      <c r="D86" s="462"/>
      <c r="E86" s="426"/>
      <c r="F86" s="427"/>
    </row>
    <row r="87" spans="1:7">
      <c r="A87" s="422"/>
      <c r="B87" s="423"/>
      <c r="C87" s="435"/>
      <c r="D87" s="436"/>
      <c r="E87" s="426"/>
      <c r="F87" s="427"/>
    </row>
    <row r="88" spans="1:7">
      <c r="A88" s="430"/>
      <c r="B88" s="467" t="s">
        <v>169</v>
      </c>
      <c r="C88" s="424"/>
      <c r="D88" s="462"/>
      <c r="E88" s="426"/>
      <c r="F88" s="427"/>
    </row>
    <row r="89" spans="1:7">
      <c r="A89" s="422"/>
      <c r="B89" s="423"/>
      <c r="C89" s="435"/>
      <c r="D89" s="436"/>
      <c r="E89" s="426"/>
      <c r="F89" s="427"/>
    </row>
    <row r="90" spans="1:7">
      <c r="A90" s="461" t="s">
        <v>272</v>
      </c>
      <c r="B90" s="464" t="s">
        <v>162</v>
      </c>
      <c r="C90" s="435" t="s">
        <v>163</v>
      </c>
      <c r="D90" s="465">
        <v>50</v>
      </c>
      <c r="E90" s="426"/>
      <c r="F90" s="427"/>
    </row>
    <row r="91" spans="1:7">
      <c r="A91" s="422"/>
      <c r="B91" s="423"/>
      <c r="C91" s="435"/>
      <c r="D91" s="436"/>
      <c r="E91" s="426"/>
      <c r="F91" s="427"/>
    </row>
    <row r="92" spans="1:7">
      <c r="A92" s="461" t="s">
        <v>273</v>
      </c>
      <c r="B92" s="464" t="s">
        <v>164</v>
      </c>
      <c r="C92" s="435" t="s">
        <v>163</v>
      </c>
      <c r="D92" s="465">
        <v>150</v>
      </c>
      <c r="E92" s="426"/>
      <c r="F92" s="427"/>
      <c r="G92" s="176"/>
    </row>
    <row r="93" spans="1:7">
      <c r="A93" s="422"/>
      <c r="B93" s="423"/>
      <c r="C93" s="435"/>
      <c r="D93" s="436"/>
      <c r="E93" s="426"/>
      <c r="F93" s="427"/>
    </row>
    <row r="94" spans="1:7">
      <c r="A94" s="468" t="s">
        <v>274</v>
      </c>
      <c r="B94" s="469" t="s">
        <v>165</v>
      </c>
      <c r="C94" s="470" t="s">
        <v>163</v>
      </c>
      <c r="D94" s="471">
        <v>150</v>
      </c>
      <c r="E94" s="453"/>
      <c r="F94" s="427"/>
    </row>
    <row r="95" spans="1:7">
      <c r="A95" s="422"/>
      <c r="B95" s="423"/>
      <c r="C95" s="435"/>
      <c r="D95" s="436"/>
      <c r="E95" s="426"/>
      <c r="F95" s="427"/>
    </row>
    <row r="96" spans="1:7">
      <c r="A96" s="461" t="s">
        <v>275</v>
      </c>
      <c r="B96" s="464" t="s">
        <v>170</v>
      </c>
      <c r="C96" s="435" t="s">
        <v>163</v>
      </c>
      <c r="D96" s="465">
        <v>50</v>
      </c>
      <c r="E96" s="426"/>
      <c r="F96" s="427"/>
    </row>
    <row r="97" spans="1:7">
      <c r="A97" s="422"/>
      <c r="B97" s="423"/>
      <c r="C97" s="435"/>
      <c r="D97" s="436"/>
      <c r="E97" s="426"/>
      <c r="F97" s="427"/>
    </row>
    <row r="98" spans="1:7">
      <c r="A98" s="461" t="s">
        <v>276</v>
      </c>
      <c r="B98" s="464" t="s">
        <v>166</v>
      </c>
      <c r="C98" s="435" t="s">
        <v>163</v>
      </c>
      <c r="D98" s="465">
        <v>50</v>
      </c>
      <c r="E98" s="426"/>
      <c r="F98" s="427"/>
      <c r="G98" s="176"/>
    </row>
    <row r="99" spans="1:7">
      <c r="A99" s="422"/>
      <c r="B99" s="423"/>
      <c r="C99" s="435"/>
      <c r="D99" s="436"/>
      <c r="E99" s="426"/>
      <c r="F99" s="427"/>
    </row>
    <row r="100" spans="1:7">
      <c r="A100" s="430"/>
      <c r="B100" s="466" t="s">
        <v>171</v>
      </c>
      <c r="C100" s="424"/>
      <c r="D100" s="462"/>
      <c r="E100" s="426"/>
      <c r="F100" s="427"/>
    </row>
    <row r="101" spans="1:7">
      <c r="A101" s="422"/>
      <c r="B101" s="423"/>
      <c r="C101" s="435"/>
      <c r="D101" s="436"/>
      <c r="E101" s="426"/>
      <c r="F101" s="427"/>
    </row>
    <row r="102" spans="1:7">
      <c r="A102" s="430"/>
      <c r="B102" s="467" t="s">
        <v>172</v>
      </c>
      <c r="C102" s="424"/>
      <c r="D102" s="462"/>
      <c r="E102" s="426"/>
      <c r="F102" s="427"/>
    </row>
    <row r="103" spans="1:7">
      <c r="A103" s="422"/>
      <c r="B103" s="423"/>
      <c r="C103" s="435"/>
      <c r="D103" s="436"/>
      <c r="E103" s="426"/>
      <c r="F103" s="427"/>
    </row>
    <row r="104" spans="1:7">
      <c r="A104" s="461" t="s">
        <v>277</v>
      </c>
      <c r="B104" s="464" t="s">
        <v>173</v>
      </c>
      <c r="C104" s="435" t="s">
        <v>130</v>
      </c>
      <c r="D104" s="465">
        <v>200</v>
      </c>
      <c r="E104" s="426"/>
      <c r="F104" s="427"/>
    </row>
    <row r="105" spans="1:7">
      <c r="A105" s="422"/>
      <c r="B105" s="423"/>
      <c r="C105" s="435"/>
      <c r="D105" s="436"/>
      <c r="E105" s="426"/>
      <c r="F105" s="427"/>
    </row>
    <row r="106" spans="1:7">
      <c r="A106" s="461" t="s">
        <v>278</v>
      </c>
      <c r="B106" s="464" t="s">
        <v>174</v>
      </c>
      <c r="C106" s="435" t="s">
        <v>130</v>
      </c>
      <c r="D106" s="465">
        <v>87</v>
      </c>
      <c r="E106" s="426"/>
      <c r="F106" s="427"/>
    </row>
    <row r="107" spans="1:7">
      <c r="A107" s="422"/>
      <c r="B107" s="423"/>
      <c r="C107" s="435"/>
      <c r="D107" s="436"/>
      <c r="E107" s="426"/>
      <c r="F107" s="427"/>
    </row>
    <row r="108" spans="1:7">
      <c r="A108" s="430"/>
      <c r="B108" s="467" t="s">
        <v>175</v>
      </c>
      <c r="C108" s="424"/>
      <c r="D108" s="462"/>
      <c r="E108" s="426"/>
      <c r="F108" s="427"/>
    </row>
    <row r="109" spans="1:7">
      <c r="A109" s="422"/>
      <c r="B109" s="423"/>
      <c r="C109" s="435"/>
      <c r="D109" s="436"/>
      <c r="E109" s="426"/>
      <c r="F109" s="427"/>
    </row>
    <row r="110" spans="1:7">
      <c r="A110" s="461" t="s">
        <v>279</v>
      </c>
      <c r="B110" s="464" t="s">
        <v>176</v>
      </c>
      <c r="C110" s="435" t="s">
        <v>163</v>
      </c>
      <c r="D110" s="465">
        <v>300</v>
      </c>
      <c r="E110" s="426"/>
      <c r="F110" s="427"/>
    </row>
    <row r="111" spans="1:7">
      <c r="A111" s="422"/>
      <c r="B111" s="423"/>
      <c r="C111" s="435"/>
      <c r="D111" s="436"/>
      <c r="E111" s="426"/>
      <c r="F111" s="427"/>
    </row>
    <row r="112" spans="1:7">
      <c r="A112" s="461" t="s">
        <v>280</v>
      </c>
      <c r="B112" s="464" t="s">
        <v>177</v>
      </c>
      <c r="C112" s="435" t="s">
        <v>163</v>
      </c>
      <c r="D112" s="465">
        <f>D81+D96+D98</f>
        <v>150</v>
      </c>
      <c r="E112" s="426"/>
      <c r="F112" s="427"/>
    </row>
    <row r="113" spans="1:7">
      <c r="A113" s="422"/>
      <c r="B113" s="423"/>
      <c r="C113" s="435"/>
      <c r="D113" s="436"/>
      <c r="E113" s="426"/>
      <c r="F113" s="427"/>
    </row>
    <row r="114" spans="1:7">
      <c r="A114" s="472"/>
      <c r="B114" s="463" t="s">
        <v>178</v>
      </c>
      <c r="C114" s="473"/>
      <c r="D114" s="474"/>
      <c r="E114" s="475"/>
      <c r="F114" s="476"/>
    </row>
    <row r="115" spans="1:7">
      <c r="A115" s="472"/>
      <c r="B115" s="477" t="s">
        <v>179</v>
      </c>
      <c r="C115" s="473"/>
      <c r="D115" s="474"/>
      <c r="E115" s="475"/>
      <c r="F115" s="476"/>
    </row>
    <row r="116" spans="1:7">
      <c r="A116" s="422"/>
      <c r="B116" s="423"/>
      <c r="C116" s="435"/>
      <c r="D116" s="436"/>
      <c r="E116" s="426"/>
      <c r="F116" s="427"/>
    </row>
    <row r="117" spans="1:7">
      <c r="A117" s="461" t="s">
        <v>281</v>
      </c>
      <c r="B117" s="464" t="s">
        <v>180</v>
      </c>
      <c r="C117" s="435" t="s">
        <v>163</v>
      </c>
      <c r="D117" s="465">
        <v>10</v>
      </c>
      <c r="E117" s="426"/>
      <c r="F117" s="427"/>
    </row>
    <row r="118" spans="1:7">
      <c r="A118" s="422"/>
      <c r="B118" s="423"/>
      <c r="C118" s="435"/>
      <c r="D118" s="436"/>
      <c r="E118" s="426"/>
      <c r="F118" s="427"/>
    </row>
    <row r="119" spans="1:7" s="145" customFormat="1">
      <c r="A119" s="461" t="s">
        <v>282</v>
      </c>
      <c r="B119" s="464" t="s">
        <v>181</v>
      </c>
      <c r="C119" s="435" t="s">
        <v>163</v>
      </c>
      <c r="D119" s="465">
        <v>350</v>
      </c>
      <c r="E119" s="426"/>
      <c r="F119" s="427"/>
      <c r="G119" s="170"/>
    </row>
    <row r="120" spans="1:7">
      <c r="A120" s="422"/>
      <c r="B120" s="423"/>
      <c r="C120" s="435"/>
      <c r="D120" s="436"/>
      <c r="E120" s="426"/>
      <c r="F120" s="427"/>
    </row>
    <row r="121" spans="1:7" s="145" customFormat="1" ht="30.75">
      <c r="A121" s="478" t="s">
        <v>283</v>
      </c>
      <c r="B121" s="477" t="s">
        <v>182</v>
      </c>
      <c r="C121" s="435" t="s">
        <v>163</v>
      </c>
      <c r="D121" s="465">
        <v>150</v>
      </c>
      <c r="E121" s="426"/>
      <c r="F121" s="427"/>
      <c r="G121" s="170"/>
    </row>
    <row r="122" spans="1:7">
      <c r="A122" s="422"/>
      <c r="B122" s="423"/>
      <c r="C122" s="435"/>
      <c r="D122" s="436"/>
      <c r="E122" s="426"/>
      <c r="F122" s="427"/>
    </row>
    <row r="123" spans="1:7" s="145" customFormat="1">
      <c r="A123" s="422" t="s">
        <v>183</v>
      </c>
      <c r="B123" s="429" t="s">
        <v>184</v>
      </c>
      <c r="C123" s="435"/>
      <c r="D123" s="465"/>
      <c r="E123" s="426"/>
      <c r="F123" s="427"/>
      <c r="G123" s="170"/>
    </row>
    <row r="124" spans="1:7">
      <c r="A124" s="422"/>
      <c r="B124" s="423"/>
      <c r="C124" s="435"/>
      <c r="D124" s="436"/>
      <c r="E124" s="426"/>
      <c r="F124" s="427"/>
    </row>
    <row r="125" spans="1:7" s="145" customFormat="1">
      <c r="A125" s="433"/>
      <c r="B125" s="429" t="s">
        <v>185</v>
      </c>
      <c r="C125" s="435"/>
      <c r="D125" s="465"/>
      <c r="E125" s="426"/>
      <c r="F125" s="427"/>
      <c r="G125" s="170"/>
    </row>
    <row r="126" spans="1:7">
      <c r="A126" s="422"/>
      <c r="B126" s="423"/>
      <c r="C126" s="435"/>
      <c r="D126" s="436"/>
      <c r="E126" s="426"/>
      <c r="F126" s="427"/>
    </row>
    <row r="127" spans="1:7" s="145" customFormat="1">
      <c r="A127" s="433"/>
      <c r="B127" s="429" t="s">
        <v>322</v>
      </c>
      <c r="C127" s="435"/>
      <c r="D127" s="465"/>
      <c r="E127" s="426"/>
      <c r="F127" s="427"/>
      <c r="G127" s="170"/>
    </row>
    <row r="128" spans="1:7">
      <c r="A128" s="422"/>
      <c r="B128" s="423"/>
      <c r="C128" s="435"/>
      <c r="D128" s="436"/>
      <c r="E128" s="426"/>
      <c r="F128" s="427"/>
    </row>
    <row r="129" spans="1:7" s="145" customFormat="1">
      <c r="A129" s="433"/>
      <c r="B129" s="479" t="s">
        <v>186</v>
      </c>
      <c r="C129" s="435"/>
      <c r="D129" s="465"/>
      <c r="E129" s="426"/>
      <c r="F129" s="427"/>
      <c r="G129" s="170"/>
    </row>
    <row r="130" spans="1:7">
      <c r="A130" s="422"/>
      <c r="B130" s="423"/>
      <c r="C130" s="435"/>
      <c r="D130" s="436"/>
      <c r="E130" s="426"/>
      <c r="F130" s="427"/>
    </row>
    <row r="131" spans="1:7" s="145" customFormat="1">
      <c r="A131" s="433"/>
      <c r="B131" s="480" t="s">
        <v>187</v>
      </c>
      <c r="C131" s="435"/>
      <c r="D131" s="465"/>
      <c r="E131" s="426"/>
      <c r="F131" s="427"/>
      <c r="G131" s="170"/>
    </row>
    <row r="132" spans="1:7">
      <c r="A132" s="422"/>
      <c r="B132" s="423"/>
      <c r="C132" s="435"/>
      <c r="D132" s="436"/>
      <c r="E132" s="426"/>
      <c r="F132" s="427"/>
    </row>
    <row r="133" spans="1:7">
      <c r="A133" s="433" t="s">
        <v>284</v>
      </c>
      <c r="B133" s="434" t="s">
        <v>188</v>
      </c>
      <c r="C133" s="435" t="s">
        <v>163</v>
      </c>
      <c r="D133" s="436">
        <v>15</v>
      </c>
      <c r="E133" s="426"/>
      <c r="F133" s="427"/>
    </row>
    <row r="134" spans="1:7">
      <c r="A134" s="433"/>
      <c r="B134" s="434"/>
      <c r="C134" s="435"/>
      <c r="D134" s="436"/>
      <c r="E134" s="426"/>
      <c r="F134" s="427"/>
    </row>
    <row r="135" spans="1:7">
      <c r="A135" s="481" t="s">
        <v>189</v>
      </c>
      <c r="B135" s="270" t="s">
        <v>190</v>
      </c>
      <c r="C135" s="482" t="s">
        <v>163</v>
      </c>
      <c r="D135" s="483">
        <v>30</v>
      </c>
      <c r="E135" s="426"/>
      <c r="F135" s="427"/>
    </row>
    <row r="136" spans="1:7">
      <c r="A136" s="481"/>
      <c r="B136" s="270"/>
      <c r="C136" s="482"/>
      <c r="D136" s="483"/>
      <c r="E136" s="426"/>
      <c r="F136" s="427"/>
    </row>
    <row r="137" spans="1:7" ht="15.75" thickBot="1">
      <c r="A137" s="443" t="s">
        <v>144</v>
      </c>
      <c r="B137" s="484"/>
      <c r="C137" s="445"/>
      <c r="D137" s="446"/>
      <c r="E137" s="447"/>
      <c r="F137" s="448"/>
    </row>
    <row r="138" spans="1:7">
      <c r="A138" s="422"/>
      <c r="B138" s="423"/>
      <c r="C138" s="435"/>
      <c r="D138" s="436"/>
      <c r="E138" s="426"/>
      <c r="F138" s="427"/>
    </row>
    <row r="139" spans="1:7" s="145" customFormat="1">
      <c r="A139" s="430"/>
      <c r="B139" s="479" t="s">
        <v>191</v>
      </c>
      <c r="C139" s="485"/>
      <c r="D139" s="486"/>
      <c r="E139" s="475"/>
      <c r="F139" s="476"/>
      <c r="G139" s="170"/>
    </row>
    <row r="140" spans="1:7">
      <c r="A140" s="422"/>
      <c r="B140" s="423"/>
      <c r="C140" s="435"/>
      <c r="D140" s="436"/>
      <c r="E140" s="426"/>
      <c r="F140" s="427"/>
    </row>
    <row r="141" spans="1:7" s="145" customFormat="1">
      <c r="A141" s="430"/>
      <c r="B141" s="480" t="s">
        <v>192</v>
      </c>
      <c r="C141" s="485"/>
      <c r="D141" s="486"/>
      <c r="E141" s="475"/>
      <c r="F141" s="476"/>
      <c r="G141" s="170"/>
    </row>
    <row r="142" spans="1:7">
      <c r="A142" s="422"/>
      <c r="B142" s="423"/>
      <c r="C142" s="435"/>
      <c r="D142" s="436"/>
      <c r="E142" s="426"/>
      <c r="F142" s="427"/>
    </row>
    <row r="143" spans="1:7" s="145" customFormat="1" ht="30.75">
      <c r="A143" s="430" t="s">
        <v>285</v>
      </c>
      <c r="B143" s="477" t="s">
        <v>193</v>
      </c>
      <c r="C143" s="424" t="s">
        <v>163</v>
      </c>
      <c r="D143" s="462">
        <v>40</v>
      </c>
      <c r="E143" s="426"/>
      <c r="F143" s="427"/>
      <c r="G143" s="170"/>
    </row>
    <row r="144" spans="1:7">
      <c r="A144" s="422"/>
      <c r="B144" s="423"/>
      <c r="C144" s="435"/>
      <c r="D144" s="436"/>
      <c r="E144" s="426"/>
      <c r="F144" s="427"/>
    </row>
    <row r="145" spans="1:1196" s="145" customFormat="1">
      <c r="A145" s="433"/>
      <c r="B145" s="480" t="s">
        <v>194</v>
      </c>
      <c r="C145" s="435"/>
      <c r="D145" s="465"/>
      <c r="E145" s="426"/>
      <c r="F145" s="427"/>
      <c r="G145" s="170"/>
    </row>
    <row r="146" spans="1:1196">
      <c r="A146" s="422"/>
      <c r="B146" s="423"/>
      <c r="C146" s="435"/>
      <c r="D146" s="436"/>
      <c r="E146" s="426"/>
      <c r="F146" s="427"/>
    </row>
    <row r="147" spans="1:1196">
      <c r="A147" s="433" t="s">
        <v>286</v>
      </c>
      <c r="B147" s="464" t="s">
        <v>195</v>
      </c>
      <c r="C147" s="435" t="s">
        <v>163</v>
      </c>
      <c r="D147" s="465">
        <v>3</v>
      </c>
      <c r="E147" s="426"/>
      <c r="F147" s="427"/>
    </row>
    <row r="148" spans="1:1196">
      <c r="A148" s="422"/>
      <c r="B148" s="423"/>
      <c r="C148" s="435"/>
      <c r="D148" s="436"/>
      <c r="E148" s="426"/>
      <c r="F148" s="427"/>
    </row>
    <row r="149" spans="1:1196">
      <c r="A149" s="433"/>
      <c r="B149" s="480" t="s">
        <v>196</v>
      </c>
      <c r="C149" s="435"/>
      <c r="D149" s="465"/>
      <c r="E149" s="487"/>
      <c r="F149" s="427"/>
    </row>
    <row r="150" spans="1:1196" ht="6" customHeight="1">
      <c r="A150" s="422"/>
      <c r="B150" s="423"/>
      <c r="C150" s="435"/>
      <c r="D150" s="436"/>
      <c r="E150" s="426"/>
      <c r="F150" s="427"/>
    </row>
    <row r="151" spans="1:1196" ht="16.25" customHeight="1">
      <c r="A151" s="433" t="s">
        <v>287</v>
      </c>
      <c r="B151" s="464" t="s">
        <v>197</v>
      </c>
      <c r="C151" s="435" t="s">
        <v>163</v>
      </c>
      <c r="D151" s="465">
        <v>25</v>
      </c>
      <c r="E151" s="487"/>
      <c r="F151" s="427"/>
    </row>
    <row r="152" spans="1:1196" ht="6" customHeight="1">
      <c r="A152" s="422"/>
      <c r="B152" s="423"/>
      <c r="C152" s="435"/>
      <c r="D152" s="436"/>
      <c r="E152" s="426"/>
      <c r="F152" s="427"/>
    </row>
    <row r="153" spans="1:1196">
      <c r="A153" s="433"/>
      <c r="B153" s="480" t="s">
        <v>198</v>
      </c>
      <c r="C153" s="435"/>
      <c r="D153" s="465"/>
      <c r="E153" s="487"/>
      <c r="F153" s="427"/>
    </row>
    <row r="154" spans="1:1196" ht="6" customHeight="1">
      <c r="A154" s="422"/>
      <c r="B154" s="423"/>
      <c r="C154" s="435"/>
      <c r="D154" s="436"/>
      <c r="E154" s="426"/>
      <c r="F154" s="427"/>
    </row>
    <row r="155" spans="1:1196" s="145" customFormat="1">
      <c r="A155" s="433" t="s">
        <v>288</v>
      </c>
      <c r="B155" s="464" t="s">
        <v>199</v>
      </c>
      <c r="C155" s="435" t="s">
        <v>163</v>
      </c>
      <c r="D155" s="465">
        <v>25</v>
      </c>
      <c r="E155" s="487"/>
      <c r="F155" s="427"/>
      <c r="G155" s="170"/>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0"/>
      <c r="BA155" s="170"/>
      <c r="BB155" s="170"/>
      <c r="BC155" s="170"/>
      <c r="BD155" s="170"/>
      <c r="BE155" s="170"/>
      <c r="BF155" s="170"/>
      <c r="BG155" s="170"/>
      <c r="BH155" s="170"/>
      <c r="BI155" s="170"/>
      <c r="BJ155" s="170"/>
      <c r="BK155" s="170"/>
      <c r="BL155" s="170"/>
      <c r="BM155" s="170"/>
      <c r="BN155" s="170"/>
      <c r="BO155" s="170"/>
      <c r="BP155" s="170"/>
      <c r="BQ155" s="170"/>
      <c r="BR155" s="170"/>
      <c r="BS155" s="170"/>
      <c r="BT155" s="170"/>
      <c r="BU155" s="170"/>
      <c r="BV155" s="170"/>
      <c r="BW155" s="170"/>
      <c r="BX155" s="170"/>
      <c r="BY155" s="170"/>
      <c r="BZ155" s="170"/>
      <c r="CA155" s="170"/>
      <c r="CB155" s="170"/>
      <c r="CC155" s="170"/>
      <c r="CD155" s="170"/>
      <c r="CE155" s="170"/>
      <c r="CF155" s="170"/>
      <c r="CG155" s="170"/>
      <c r="CH155" s="170"/>
      <c r="CI155" s="170"/>
      <c r="CJ155" s="170"/>
      <c r="CK155" s="170"/>
      <c r="CL155" s="170"/>
      <c r="CM155" s="170"/>
      <c r="CN155" s="170"/>
      <c r="CO155" s="170"/>
      <c r="CP155" s="170"/>
      <c r="CQ155" s="170"/>
      <c r="CR155" s="170"/>
      <c r="CS155" s="170"/>
      <c r="CT155" s="170"/>
      <c r="CU155" s="170"/>
      <c r="CV155" s="170"/>
      <c r="CW155" s="170"/>
      <c r="CX155" s="170"/>
      <c r="CY155" s="170"/>
      <c r="CZ155" s="170"/>
      <c r="DA155" s="170"/>
      <c r="DB155" s="170"/>
      <c r="DC155" s="170"/>
      <c r="DD155" s="170"/>
      <c r="DE155" s="170"/>
      <c r="DF155" s="170"/>
      <c r="DG155" s="170"/>
      <c r="DH155" s="170"/>
      <c r="DI155" s="170"/>
      <c r="DJ155" s="170"/>
      <c r="DK155" s="170"/>
      <c r="DL155" s="170"/>
      <c r="DM155" s="170"/>
      <c r="DN155" s="170"/>
      <c r="DO155" s="170"/>
      <c r="DP155" s="170"/>
      <c r="DQ155" s="170"/>
      <c r="DR155" s="170"/>
      <c r="DS155" s="170"/>
      <c r="DT155" s="170"/>
      <c r="DU155" s="170"/>
      <c r="DV155" s="170"/>
      <c r="DW155" s="170"/>
      <c r="DX155" s="170"/>
      <c r="DY155" s="170"/>
      <c r="DZ155" s="170"/>
      <c r="EA155" s="170"/>
      <c r="EB155" s="170"/>
      <c r="EC155" s="170"/>
      <c r="ED155" s="170"/>
      <c r="EE155" s="170"/>
      <c r="EF155" s="170"/>
      <c r="EG155" s="170"/>
      <c r="EH155" s="170"/>
      <c r="EI155" s="170"/>
      <c r="EJ155" s="170"/>
      <c r="EK155" s="170"/>
      <c r="EL155" s="170"/>
      <c r="EM155" s="170"/>
      <c r="EN155" s="170"/>
      <c r="EO155" s="170"/>
      <c r="EP155" s="170"/>
      <c r="EQ155" s="170"/>
      <c r="ER155" s="170"/>
      <c r="ES155" s="170"/>
      <c r="ET155" s="170"/>
      <c r="EU155" s="170"/>
      <c r="EV155" s="170"/>
      <c r="EW155" s="170"/>
      <c r="EX155" s="170"/>
      <c r="EY155" s="170"/>
      <c r="EZ155" s="170"/>
      <c r="FA155" s="170"/>
      <c r="FB155" s="170"/>
      <c r="FC155" s="170"/>
      <c r="FD155" s="170"/>
      <c r="FE155" s="170"/>
      <c r="FF155" s="170"/>
      <c r="FG155" s="170"/>
      <c r="FH155" s="170"/>
      <c r="FI155" s="170"/>
      <c r="FJ155" s="170"/>
      <c r="FK155" s="170"/>
      <c r="FL155" s="170"/>
      <c r="FM155" s="170"/>
      <c r="FN155" s="170"/>
      <c r="FO155" s="170"/>
      <c r="FP155" s="170"/>
      <c r="FQ155" s="170"/>
      <c r="FR155" s="170"/>
      <c r="FS155" s="170"/>
      <c r="FT155" s="170"/>
      <c r="FU155" s="170"/>
      <c r="FV155" s="170"/>
      <c r="FW155" s="170"/>
      <c r="FX155" s="170"/>
      <c r="FY155" s="170"/>
      <c r="FZ155" s="170"/>
      <c r="GA155" s="170"/>
      <c r="GB155" s="170"/>
      <c r="GC155" s="170"/>
      <c r="GD155" s="170"/>
      <c r="GE155" s="170"/>
      <c r="GF155" s="170"/>
      <c r="GG155" s="170"/>
      <c r="GH155" s="170"/>
      <c r="GI155" s="170"/>
      <c r="GJ155" s="170"/>
      <c r="GK155" s="170"/>
      <c r="GL155" s="170"/>
      <c r="GM155" s="170"/>
      <c r="GN155" s="170"/>
      <c r="GO155" s="170"/>
      <c r="GP155" s="170"/>
      <c r="GQ155" s="170"/>
      <c r="GR155" s="170"/>
      <c r="GS155" s="170"/>
      <c r="GT155" s="170"/>
      <c r="GU155" s="170"/>
      <c r="GV155" s="170"/>
      <c r="GW155" s="170"/>
      <c r="GX155" s="170"/>
      <c r="GY155" s="170"/>
      <c r="GZ155" s="170"/>
      <c r="HA155" s="170"/>
      <c r="HB155" s="170"/>
      <c r="HC155" s="170"/>
      <c r="HD155" s="170"/>
      <c r="HE155" s="170"/>
      <c r="HF155" s="170"/>
      <c r="HG155" s="170"/>
      <c r="HH155" s="170"/>
      <c r="HI155" s="170"/>
      <c r="HJ155" s="170"/>
      <c r="HK155" s="170"/>
      <c r="HL155" s="170"/>
      <c r="HM155" s="170"/>
      <c r="HN155" s="170"/>
      <c r="HO155" s="170"/>
      <c r="HP155" s="170"/>
      <c r="HQ155" s="170"/>
      <c r="HR155" s="170"/>
      <c r="HS155" s="170"/>
      <c r="HT155" s="170"/>
      <c r="HU155" s="170"/>
      <c r="HV155" s="170"/>
      <c r="HW155" s="170"/>
      <c r="HX155" s="170"/>
      <c r="HY155" s="170"/>
      <c r="HZ155" s="170"/>
      <c r="IA155" s="170"/>
      <c r="IB155" s="170"/>
      <c r="IC155" s="170"/>
      <c r="ID155" s="170"/>
      <c r="IE155" s="170"/>
      <c r="IF155" s="170"/>
      <c r="IG155" s="170"/>
      <c r="IH155" s="170"/>
      <c r="II155" s="170"/>
      <c r="IJ155" s="170"/>
      <c r="IK155" s="170"/>
      <c r="IL155" s="170"/>
      <c r="IM155" s="170"/>
      <c r="IN155" s="170"/>
      <c r="IO155" s="170"/>
      <c r="IP155" s="170"/>
      <c r="IQ155" s="170"/>
      <c r="IR155" s="170"/>
      <c r="IS155" s="170"/>
      <c r="IT155" s="170"/>
      <c r="IU155" s="170"/>
      <c r="IV155" s="170"/>
      <c r="IW155" s="170"/>
      <c r="IX155" s="170"/>
      <c r="IY155" s="170"/>
      <c r="IZ155" s="170"/>
      <c r="JA155" s="170"/>
      <c r="JB155" s="170"/>
      <c r="JC155" s="170"/>
      <c r="JD155" s="170"/>
      <c r="JE155" s="170"/>
      <c r="JF155" s="170"/>
      <c r="JG155" s="170"/>
      <c r="JH155" s="170"/>
      <c r="JI155" s="170"/>
      <c r="JJ155" s="170"/>
      <c r="JK155" s="170"/>
      <c r="JL155" s="170"/>
      <c r="JM155" s="170"/>
      <c r="JN155" s="170"/>
      <c r="JO155" s="170"/>
      <c r="JP155" s="170"/>
      <c r="JQ155" s="170"/>
      <c r="JR155" s="170"/>
      <c r="JS155" s="170"/>
      <c r="JT155" s="170"/>
      <c r="JU155" s="170"/>
      <c r="JV155" s="170"/>
      <c r="JW155" s="170"/>
      <c r="JX155" s="170"/>
      <c r="JY155" s="170"/>
      <c r="JZ155" s="170"/>
      <c r="KA155" s="170"/>
      <c r="KB155" s="170"/>
      <c r="KC155" s="170"/>
      <c r="KD155" s="170"/>
      <c r="KE155" s="170"/>
      <c r="KF155" s="170"/>
      <c r="KG155" s="170"/>
      <c r="KH155" s="170"/>
      <c r="KI155" s="170"/>
      <c r="KJ155" s="170"/>
      <c r="KK155" s="170"/>
      <c r="KL155" s="170"/>
      <c r="KM155" s="170"/>
      <c r="KN155" s="170"/>
      <c r="KO155" s="170"/>
      <c r="KP155" s="170"/>
      <c r="KQ155" s="170"/>
      <c r="KR155" s="170"/>
      <c r="KS155" s="170"/>
      <c r="KT155" s="170"/>
      <c r="KU155" s="170"/>
      <c r="KV155" s="170"/>
      <c r="KW155" s="170"/>
      <c r="KX155" s="170"/>
      <c r="KY155" s="170"/>
      <c r="KZ155" s="170"/>
      <c r="LA155" s="170"/>
      <c r="LB155" s="170"/>
      <c r="LC155" s="170"/>
      <c r="LD155" s="170"/>
      <c r="LE155" s="170"/>
      <c r="LF155" s="170"/>
      <c r="LG155" s="170"/>
      <c r="LH155" s="170"/>
      <c r="LI155" s="170"/>
      <c r="LJ155" s="170"/>
      <c r="LK155" s="170"/>
      <c r="LL155" s="170"/>
      <c r="LM155" s="170"/>
      <c r="LN155" s="170"/>
      <c r="LO155" s="170"/>
      <c r="LP155" s="170"/>
      <c r="LQ155" s="170"/>
      <c r="LR155" s="170"/>
      <c r="LS155" s="170"/>
      <c r="LT155" s="170"/>
      <c r="LU155" s="170"/>
      <c r="LV155" s="170"/>
      <c r="LW155" s="170"/>
      <c r="LX155" s="170"/>
      <c r="LY155" s="170"/>
      <c r="LZ155" s="170"/>
      <c r="MA155" s="170"/>
      <c r="MB155" s="170"/>
      <c r="MC155" s="170"/>
      <c r="MD155" s="170"/>
      <c r="ME155" s="170"/>
      <c r="MF155" s="170"/>
      <c r="MG155" s="170"/>
      <c r="MH155" s="170"/>
      <c r="MI155" s="170"/>
      <c r="MJ155" s="170"/>
      <c r="MK155" s="170"/>
      <c r="ML155" s="170"/>
      <c r="MM155" s="170"/>
      <c r="MN155" s="170"/>
      <c r="MO155" s="170"/>
      <c r="MP155" s="170"/>
      <c r="MQ155" s="170"/>
      <c r="MR155" s="170"/>
      <c r="MS155" s="170"/>
      <c r="MT155" s="170"/>
      <c r="MU155" s="170"/>
      <c r="MV155" s="170"/>
      <c r="MW155" s="170"/>
      <c r="MX155" s="170"/>
      <c r="MY155" s="170"/>
      <c r="MZ155" s="170"/>
      <c r="NA155" s="170"/>
      <c r="NB155" s="170"/>
      <c r="NC155" s="170"/>
      <c r="ND155" s="170"/>
      <c r="NE155" s="170"/>
      <c r="NF155" s="170"/>
      <c r="NG155" s="170"/>
      <c r="NH155" s="170"/>
      <c r="NI155" s="170"/>
      <c r="NJ155" s="170"/>
      <c r="NK155" s="170"/>
      <c r="NL155" s="170"/>
      <c r="NM155" s="170"/>
      <c r="NN155" s="170"/>
      <c r="NO155" s="170"/>
      <c r="NP155" s="170"/>
      <c r="NQ155" s="170"/>
      <c r="NR155" s="170"/>
      <c r="NS155" s="170"/>
      <c r="NT155" s="170"/>
      <c r="NU155" s="170"/>
      <c r="NV155" s="170"/>
      <c r="NW155" s="170"/>
      <c r="NX155" s="170"/>
      <c r="NY155" s="170"/>
      <c r="NZ155" s="170"/>
      <c r="OA155" s="170"/>
      <c r="OB155" s="170"/>
      <c r="OC155" s="170"/>
      <c r="OD155" s="170"/>
      <c r="OE155" s="170"/>
      <c r="OF155" s="170"/>
      <c r="OG155" s="170"/>
      <c r="OH155" s="170"/>
      <c r="OI155" s="170"/>
      <c r="OJ155" s="170"/>
      <c r="OK155" s="170"/>
      <c r="OL155" s="170"/>
      <c r="OM155" s="170"/>
      <c r="ON155" s="170"/>
      <c r="OO155" s="170"/>
      <c r="OP155" s="170"/>
      <c r="OQ155" s="170"/>
      <c r="OR155" s="170"/>
      <c r="OS155" s="170"/>
      <c r="OT155" s="170"/>
      <c r="OU155" s="170"/>
      <c r="OV155" s="170"/>
      <c r="OW155" s="170"/>
      <c r="OX155" s="170"/>
      <c r="OY155" s="170"/>
      <c r="OZ155" s="170"/>
      <c r="PA155" s="170"/>
      <c r="PB155" s="170"/>
      <c r="PC155" s="170"/>
      <c r="PD155" s="170"/>
      <c r="PE155" s="170"/>
      <c r="PF155" s="170"/>
      <c r="PG155" s="170"/>
      <c r="PH155" s="170"/>
      <c r="PI155" s="170"/>
      <c r="PJ155" s="170"/>
      <c r="PK155" s="170"/>
      <c r="PL155" s="170"/>
      <c r="PM155" s="170"/>
      <c r="PN155" s="170"/>
      <c r="PO155" s="170"/>
      <c r="PP155" s="170"/>
      <c r="PQ155" s="170"/>
      <c r="PR155" s="170"/>
      <c r="PS155" s="170"/>
      <c r="PT155" s="170"/>
      <c r="PU155" s="170"/>
      <c r="PV155" s="170"/>
      <c r="PW155" s="170"/>
      <c r="PX155" s="170"/>
      <c r="PY155" s="170"/>
      <c r="PZ155" s="170"/>
      <c r="QA155" s="170"/>
      <c r="QB155" s="170"/>
      <c r="QC155" s="170"/>
      <c r="QD155" s="170"/>
      <c r="QE155" s="170"/>
      <c r="QF155" s="170"/>
      <c r="QG155" s="170"/>
      <c r="QH155" s="170"/>
      <c r="QI155" s="170"/>
      <c r="QJ155" s="170"/>
      <c r="QK155" s="170"/>
      <c r="QL155" s="170"/>
      <c r="QM155" s="170"/>
      <c r="QN155" s="170"/>
      <c r="QO155" s="170"/>
      <c r="QP155" s="170"/>
      <c r="QQ155" s="170"/>
      <c r="QR155" s="170"/>
      <c r="QS155" s="170"/>
      <c r="QT155" s="170"/>
      <c r="QU155" s="170"/>
      <c r="QV155" s="170"/>
      <c r="QW155" s="170"/>
      <c r="QX155" s="170"/>
      <c r="QY155" s="170"/>
      <c r="QZ155" s="170"/>
      <c r="RA155" s="170"/>
      <c r="RB155" s="170"/>
      <c r="RC155" s="170"/>
      <c r="RD155" s="170"/>
      <c r="RE155" s="170"/>
      <c r="RF155" s="170"/>
      <c r="RG155" s="170"/>
      <c r="RH155" s="170"/>
      <c r="RI155" s="170"/>
      <c r="RJ155" s="170"/>
      <c r="RK155" s="170"/>
      <c r="RL155" s="170"/>
      <c r="RM155" s="170"/>
      <c r="RN155" s="170"/>
      <c r="RO155" s="170"/>
      <c r="RP155" s="170"/>
      <c r="RQ155" s="170"/>
      <c r="RR155" s="170"/>
      <c r="RS155" s="170"/>
      <c r="RT155" s="170"/>
      <c r="RU155" s="170"/>
      <c r="RV155" s="170"/>
      <c r="RW155" s="170"/>
      <c r="RX155" s="170"/>
      <c r="RY155" s="170"/>
      <c r="RZ155" s="170"/>
      <c r="SA155" s="170"/>
      <c r="SB155" s="170"/>
      <c r="SC155" s="170"/>
      <c r="SD155" s="170"/>
      <c r="SE155" s="170"/>
      <c r="SF155" s="170"/>
      <c r="SG155" s="170"/>
      <c r="SH155" s="170"/>
      <c r="SI155" s="170"/>
      <c r="SJ155" s="170"/>
      <c r="SK155" s="170"/>
      <c r="SL155" s="170"/>
      <c r="SM155" s="170"/>
      <c r="SN155" s="170"/>
      <c r="SO155" s="170"/>
      <c r="SP155" s="170"/>
      <c r="SQ155" s="170"/>
      <c r="SR155" s="170"/>
      <c r="SS155" s="170"/>
      <c r="ST155" s="170"/>
      <c r="SU155" s="170"/>
      <c r="SV155" s="170"/>
      <c r="SW155" s="170"/>
      <c r="SX155" s="170"/>
      <c r="SY155" s="170"/>
      <c r="SZ155" s="170"/>
      <c r="TA155" s="170"/>
      <c r="TB155" s="170"/>
      <c r="TC155" s="170"/>
      <c r="TD155" s="170"/>
      <c r="TE155" s="170"/>
      <c r="TF155" s="170"/>
      <c r="TG155" s="170"/>
      <c r="TH155" s="170"/>
      <c r="TI155" s="170"/>
      <c r="TJ155" s="170"/>
      <c r="TK155" s="170"/>
      <c r="TL155" s="170"/>
      <c r="TM155" s="170"/>
      <c r="TN155" s="170"/>
      <c r="TO155" s="170"/>
      <c r="TP155" s="170"/>
      <c r="TQ155" s="170"/>
      <c r="TR155" s="170"/>
      <c r="TS155" s="170"/>
      <c r="TT155" s="170"/>
      <c r="TU155" s="170"/>
      <c r="TV155" s="170"/>
      <c r="TW155" s="170"/>
      <c r="TX155" s="170"/>
      <c r="TY155" s="170"/>
      <c r="TZ155" s="170"/>
      <c r="UA155" s="170"/>
      <c r="UB155" s="170"/>
      <c r="UC155" s="170"/>
      <c r="UD155" s="170"/>
      <c r="UE155" s="170"/>
      <c r="UF155" s="170"/>
      <c r="UG155" s="170"/>
      <c r="UH155" s="170"/>
      <c r="UI155" s="170"/>
      <c r="UJ155" s="170"/>
      <c r="UK155" s="170"/>
      <c r="UL155" s="170"/>
      <c r="UM155" s="170"/>
      <c r="UN155" s="170"/>
      <c r="UO155" s="170"/>
      <c r="UP155" s="170"/>
      <c r="UQ155" s="170"/>
      <c r="UR155" s="170"/>
      <c r="US155" s="170"/>
      <c r="UT155" s="170"/>
      <c r="UU155" s="170"/>
      <c r="UV155" s="170"/>
      <c r="UW155" s="170"/>
      <c r="UX155" s="170"/>
      <c r="UY155" s="170"/>
      <c r="UZ155" s="170"/>
      <c r="VA155" s="170"/>
      <c r="VB155" s="170"/>
      <c r="VC155" s="170"/>
      <c r="VD155" s="170"/>
      <c r="VE155" s="170"/>
      <c r="VF155" s="170"/>
      <c r="VG155" s="170"/>
      <c r="VH155" s="170"/>
      <c r="VI155" s="170"/>
      <c r="VJ155" s="170"/>
      <c r="VK155" s="170"/>
      <c r="VL155" s="170"/>
      <c r="VM155" s="170"/>
      <c r="VN155" s="170"/>
      <c r="VO155" s="170"/>
      <c r="VP155" s="170"/>
      <c r="VQ155" s="170"/>
      <c r="VR155" s="170"/>
      <c r="VS155" s="170"/>
      <c r="VT155" s="170"/>
      <c r="VU155" s="170"/>
      <c r="VV155" s="170"/>
      <c r="VW155" s="170"/>
      <c r="VX155" s="170"/>
      <c r="VY155" s="170"/>
      <c r="VZ155" s="170"/>
      <c r="WA155" s="170"/>
      <c r="WB155" s="170"/>
      <c r="WC155" s="170"/>
      <c r="WD155" s="170"/>
      <c r="WE155" s="170"/>
      <c r="WF155" s="170"/>
      <c r="WG155" s="170"/>
      <c r="WH155" s="170"/>
      <c r="WI155" s="170"/>
      <c r="WJ155" s="170"/>
      <c r="WK155" s="170"/>
      <c r="WL155" s="170"/>
      <c r="WM155" s="170"/>
      <c r="WN155" s="170"/>
      <c r="WO155" s="170"/>
      <c r="WP155" s="170"/>
      <c r="WQ155" s="170"/>
      <c r="WR155" s="170"/>
      <c r="WS155" s="170"/>
      <c r="WT155" s="170"/>
      <c r="WU155" s="170"/>
      <c r="WV155" s="170"/>
      <c r="WW155" s="170"/>
      <c r="WX155" s="170"/>
      <c r="WY155" s="170"/>
      <c r="WZ155" s="170"/>
      <c r="XA155" s="170"/>
      <c r="XB155" s="170"/>
      <c r="XC155" s="170"/>
      <c r="XD155" s="170"/>
      <c r="XE155" s="170"/>
      <c r="XF155" s="170"/>
      <c r="XG155" s="170"/>
      <c r="XH155" s="170"/>
      <c r="XI155" s="170"/>
      <c r="XJ155" s="170"/>
      <c r="XK155" s="170"/>
      <c r="XL155" s="170"/>
      <c r="XM155" s="170"/>
      <c r="XN155" s="170"/>
      <c r="XO155" s="170"/>
      <c r="XP155" s="170"/>
      <c r="XQ155" s="170"/>
      <c r="XR155" s="170"/>
      <c r="XS155" s="170"/>
      <c r="XT155" s="170"/>
      <c r="XU155" s="170"/>
      <c r="XV155" s="170"/>
      <c r="XW155" s="170"/>
      <c r="XX155" s="170"/>
      <c r="XY155" s="170"/>
      <c r="XZ155" s="170"/>
      <c r="YA155" s="170"/>
      <c r="YB155" s="170"/>
      <c r="YC155" s="170"/>
      <c r="YD155" s="170"/>
      <c r="YE155" s="170"/>
      <c r="YF155" s="170"/>
      <c r="YG155" s="170"/>
      <c r="YH155" s="170"/>
      <c r="YI155" s="170"/>
      <c r="YJ155" s="170"/>
      <c r="YK155" s="170"/>
      <c r="YL155" s="170"/>
      <c r="YM155" s="170"/>
      <c r="YN155" s="170"/>
      <c r="YO155" s="170"/>
      <c r="YP155" s="170"/>
      <c r="YQ155" s="170"/>
      <c r="YR155" s="170"/>
      <c r="YS155" s="170"/>
      <c r="YT155" s="170"/>
      <c r="YU155" s="170"/>
      <c r="YV155" s="170"/>
      <c r="YW155" s="170"/>
      <c r="YX155" s="170"/>
      <c r="YY155" s="170"/>
      <c r="YZ155" s="170"/>
      <c r="ZA155" s="170"/>
      <c r="ZB155" s="170"/>
      <c r="ZC155" s="170"/>
      <c r="ZD155" s="170"/>
      <c r="ZE155" s="170"/>
      <c r="ZF155" s="170"/>
      <c r="ZG155" s="170"/>
      <c r="ZH155" s="170"/>
      <c r="ZI155" s="170"/>
      <c r="ZJ155" s="170"/>
      <c r="ZK155" s="170"/>
      <c r="ZL155" s="170"/>
      <c r="ZM155" s="170"/>
      <c r="ZN155" s="170"/>
      <c r="ZO155" s="170"/>
      <c r="ZP155" s="170"/>
      <c r="ZQ155" s="170"/>
      <c r="ZR155" s="170"/>
      <c r="ZS155" s="170"/>
      <c r="ZT155" s="170"/>
      <c r="ZU155" s="170"/>
      <c r="ZV155" s="170"/>
      <c r="ZW155" s="170"/>
      <c r="ZX155" s="170"/>
      <c r="ZY155" s="170"/>
      <c r="ZZ155" s="170"/>
      <c r="AAA155" s="170"/>
      <c r="AAB155" s="170"/>
      <c r="AAC155" s="170"/>
      <c r="AAD155" s="170"/>
      <c r="AAE155" s="170"/>
      <c r="AAF155" s="170"/>
      <c r="AAG155" s="170"/>
      <c r="AAH155" s="170"/>
      <c r="AAI155" s="170"/>
      <c r="AAJ155" s="170"/>
      <c r="AAK155" s="170"/>
      <c r="AAL155" s="170"/>
      <c r="AAM155" s="170"/>
      <c r="AAN155" s="170"/>
      <c r="AAO155" s="170"/>
      <c r="AAP155" s="170"/>
      <c r="AAQ155" s="170"/>
      <c r="AAR155" s="170"/>
      <c r="AAS155" s="170"/>
      <c r="AAT155" s="170"/>
      <c r="AAU155" s="170"/>
      <c r="AAV155" s="170"/>
      <c r="AAW155" s="170"/>
      <c r="AAX155" s="170"/>
      <c r="AAY155" s="170"/>
      <c r="AAZ155" s="170"/>
      <c r="ABA155" s="170"/>
      <c r="ABB155" s="170"/>
      <c r="ABC155" s="170"/>
      <c r="ABD155" s="170"/>
      <c r="ABE155" s="170"/>
      <c r="ABF155" s="170"/>
      <c r="ABG155" s="170"/>
      <c r="ABH155" s="170"/>
      <c r="ABI155" s="170"/>
      <c r="ABJ155" s="170"/>
      <c r="ABK155" s="170"/>
      <c r="ABL155" s="170"/>
      <c r="ABM155" s="170"/>
      <c r="ABN155" s="170"/>
      <c r="ABO155" s="170"/>
      <c r="ABP155" s="170"/>
      <c r="ABQ155" s="170"/>
      <c r="ABR155" s="170"/>
      <c r="ABS155" s="170"/>
      <c r="ABT155" s="170"/>
      <c r="ABU155" s="170"/>
      <c r="ABV155" s="170"/>
      <c r="ABW155" s="170"/>
      <c r="ABX155" s="170"/>
      <c r="ABY155" s="170"/>
      <c r="ABZ155" s="170"/>
      <c r="ACA155" s="170"/>
      <c r="ACB155" s="170"/>
      <c r="ACC155" s="170"/>
      <c r="ACD155" s="170"/>
      <c r="ACE155" s="170"/>
      <c r="ACF155" s="170"/>
      <c r="ACG155" s="170"/>
      <c r="ACH155" s="170"/>
      <c r="ACI155" s="170"/>
      <c r="ACJ155" s="170"/>
      <c r="ACK155" s="170"/>
      <c r="ACL155" s="170"/>
      <c r="ACM155" s="170"/>
      <c r="ACN155" s="170"/>
      <c r="ACO155" s="170"/>
      <c r="ACP155" s="170"/>
      <c r="ACQ155" s="170"/>
      <c r="ACR155" s="170"/>
      <c r="ACS155" s="170"/>
      <c r="ACT155" s="170"/>
      <c r="ACU155" s="170"/>
      <c r="ACV155" s="170"/>
      <c r="ACW155" s="170"/>
      <c r="ACX155" s="170"/>
      <c r="ACY155" s="170"/>
      <c r="ACZ155" s="170"/>
      <c r="ADA155" s="170"/>
      <c r="ADB155" s="170"/>
      <c r="ADC155" s="170"/>
      <c r="ADD155" s="170"/>
      <c r="ADE155" s="170"/>
      <c r="ADF155" s="170"/>
      <c r="ADG155" s="170"/>
      <c r="ADH155" s="170"/>
      <c r="ADI155" s="170"/>
      <c r="ADJ155" s="170"/>
      <c r="ADK155" s="170"/>
      <c r="ADL155" s="170"/>
      <c r="ADM155" s="170"/>
      <c r="ADN155" s="170"/>
      <c r="ADO155" s="170"/>
      <c r="ADP155" s="170"/>
      <c r="ADQ155" s="170"/>
      <c r="ADR155" s="170"/>
      <c r="ADS155" s="170"/>
      <c r="ADT155" s="170"/>
      <c r="ADU155" s="170"/>
      <c r="ADV155" s="170"/>
      <c r="ADW155" s="170"/>
      <c r="ADX155" s="170"/>
      <c r="ADY155" s="170"/>
      <c r="ADZ155" s="170"/>
      <c r="AEA155" s="170"/>
      <c r="AEB155" s="170"/>
      <c r="AEC155" s="170"/>
      <c r="AED155" s="170"/>
      <c r="AEE155" s="170"/>
      <c r="AEF155" s="170"/>
      <c r="AEG155" s="170"/>
      <c r="AEH155" s="170"/>
      <c r="AEI155" s="170"/>
      <c r="AEJ155" s="170"/>
      <c r="AEK155" s="170"/>
      <c r="AEL155" s="170"/>
      <c r="AEM155" s="170"/>
      <c r="AEN155" s="170"/>
      <c r="AEO155" s="170"/>
      <c r="AEP155" s="170"/>
      <c r="AEQ155" s="170"/>
      <c r="AER155" s="170"/>
      <c r="AES155" s="170"/>
      <c r="AET155" s="170"/>
      <c r="AEU155" s="170"/>
      <c r="AEV155" s="170"/>
      <c r="AEW155" s="170"/>
      <c r="AEX155" s="170"/>
      <c r="AEY155" s="170"/>
      <c r="AEZ155" s="170"/>
      <c r="AFA155" s="170"/>
      <c r="AFB155" s="170"/>
      <c r="AFC155" s="170"/>
      <c r="AFD155" s="170"/>
      <c r="AFE155" s="170"/>
      <c r="AFF155" s="170"/>
      <c r="AFG155" s="170"/>
      <c r="AFH155" s="170"/>
      <c r="AFI155" s="170"/>
      <c r="AFJ155" s="170"/>
      <c r="AFK155" s="170"/>
      <c r="AFL155" s="170"/>
      <c r="AFM155" s="170"/>
      <c r="AFN155" s="170"/>
      <c r="AFO155" s="170"/>
      <c r="AFP155" s="170"/>
      <c r="AFQ155" s="170"/>
      <c r="AFR155" s="170"/>
      <c r="AFS155" s="170"/>
      <c r="AFT155" s="170"/>
      <c r="AFU155" s="170"/>
      <c r="AFV155" s="170"/>
      <c r="AFW155" s="170"/>
      <c r="AFX155" s="170"/>
      <c r="AFY155" s="170"/>
      <c r="AFZ155" s="170"/>
      <c r="AGA155" s="170"/>
      <c r="AGB155" s="170"/>
      <c r="AGC155" s="170"/>
      <c r="AGD155" s="170"/>
      <c r="AGE155" s="170"/>
      <c r="AGF155" s="170"/>
      <c r="AGG155" s="170"/>
      <c r="AGH155" s="170"/>
      <c r="AGI155" s="170"/>
      <c r="AGJ155" s="170"/>
      <c r="AGK155" s="170"/>
      <c r="AGL155" s="170"/>
      <c r="AGM155" s="170"/>
      <c r="AGN155" s="170"/>
      <c r="AGO155" s="170"/>
      <c r="AGP155" s="170"/>
      <c r="AGQ155" s="170"/>
      <c r="AGR155" s="170"/>
      <c r="AGS155" s="170"/>
      <c r="AGT155" s="170"/>
      <c r="AGU155" s="170"/>
      <c r="AGV155" s="170"/>
      <c r="AGW155" s="170"/>
      <c r="AGX155" s="170"/>
      <c r="AGY155" s="170"/>
      <c r="AGZ155" s="170"/>
      <c r="AHA155" s="170"/>
      <c r="AHB155" s="170"/>
      <c r="AHC155" s="170"/>
      <c r="AHD155" s="170"/>
      <c r="AHE155" s="170"/>
      <c r="AHF155" s="170"/>
      <c r="AHG155" s="170"/>
      <c r="AHH155" s="170"/>
      <c r="AHI155" s="170"/>
      <c r="AHJ155" s="170"/>
      <c r="AHK155" s="170"/>
      <c r="AHL155" s="170"/>
      <c r="AHM155" s="170"/>
      <c r="AHN155" s="170"/>
      <c r="AHO155" s="170"/>
      <c r="AHP155" s="170"/>
      <c r="AHQ155" s="170"/>
      <c r="AHR155" s="170"/>
      <c r="AHS155" s="170"/>
      <c r="AHT155" s="170"/>
      <c r="AHU155" s="170"/>
      <c r="AHV155" s="170"/>
      <c r="AHW155" s="170"/>
      <c r="AHX155" s="170"/>
      <c r="AHY155" s="170"/>
      <c r="AHZ155" s="170"/>
      <c r="AIA155" s="170"/>
      <c r="AIB155" s="170"/>
      <c r="AIC155" s="170"/>
      <c r="AID155" s="170"/>
      <c r="AIE155" s="170"/>
      <c r="AIF155" s="170"/>
      <c r="AIG155" s="170"/>
      <c r="AIH155" s="170"/>
      <c r="AII155" s="170"/>
      <c r="AIJ155" s="170"/>
      <c r="AIK155" s="170"/>
      <c r="AIL155" s="170"/>
      <c r="AIM155" s="170"/>
      <c r="AIN155" s="170"/>
      <c r="AIO155" s="170"/>
      <c r="AIP155" s="170"/>
      <c r="AIQ155" s="170"/>
      <c r="AIR155" s="170"/>
      <c r="AIS155" s="170"/>
      <c r="AIT155" s="170"/>
      <c r="AIU155" s="170"/>
      <c r="AIV155" s="170"/>
      <c r="AIW155" s="170"/>
      <c r="AIX155" s="170"/>
      <c r="AIY155" s="170"/>
      <c r="AIZ155" s="170"/>
      <c r="AJA155" s="170"/>
      <c r="AJB155" s="170"/>
      <c r="AJC155" s="170"/>
      <c r="AJD155" s="170"/>
      <c r="AJE155" s="170"/>
      <c r="AJF155" s="170"/>
      <c r="AJG155" s="170"/>
      <c r="AJH155" s="170"/>
      <c r="AJI155" s="170"/>
      <c r="AJJ155" s="170"/>
      <c r="AJK155" s="170"/>
      <c r="AJL155" s="170"/>
      <c r="AJM155" s="170"/>
      <c r="AJN155" s="170"/>
      <c r="AJO155" s="170"/>
      <c r="AJP155" s="170"/>
      <c r="AJQ155" s="170"/>
      <c r="AJR155" s="170"/>
      <c r="AJS155" s="170"/>
      <c r="AJT155" s="170"/>
      <c r="AJU155" s="170"/>
      <c r="AJV155" s="170"/>
      <c r="AJW155" s="170"/>
      <c r="AJX155" s="170"/>
      <c r="AJY155" s="170"/>
      <c r="AJZ155" s="170"/>
      <c r="AKA155" s="170"/>
      <c r="AKB155" s="170"/>
      <c r="AKC155" s="170"/>
      <c r="AKD155" s="170"/>
      <c r="AKE155" s="170"/>
      <c r="AKF155" s="170"/>
      <c r="AKG155" s="170"/>
      <c r="AKH155" s="170"/>
      <c r="AKI155" s="170"/>
      <c r="AKJ155" s="170"/>
      <c r="AKK155" s="170"/>
      <c r="AKL155" s="170"/>
      <c r="AKM155" s="170"/>
      <c r="AKN155" s="170"/>
      <c r="AKO155" s="170"/>
      <c r="AKP155" s="170"/>
      <c r="AKQ155" s="170"/>
      <c r="AKR155" s="170"/>
      <c r="AKS155" s="170"/>
      <c r="AKT155" s="170"/>
      <c r="AKU155" s="170"/>
      <c r="AKV155" s="170"/>
      <c r="AKW155" s="170"/>
      <c r="AKX155" s="170"/>
      <c r="AKY155" s="170"/>
      <c r="AKZ155" s="170"/>
      <c r="ALA155" s="170"/>
      <c r="ALB155" s="170"/>
      <c r="ALC155" s="170"/>
      <c r="ALD155" s="170"/>
      <c r="ALE155" s="170"/>
      <c r="ALF155" s="170"/>
      <c r="ALG155" s="170"/>
      <c r="ALH155" s="170"/>
      <c r="ALI155" s="170"/>
      <c r="ALJ155" s="170"/>
      <c r="ALK155" s="170"/>
      <c r="ALL155" s="170"/>
      <c r="ALM155" s="170"/>
      <c r="ALN155" s="170"/>
      <c r="ALO155" s="170"/>
      <c r="ALP155" s="170"/>
      <c r="ALQ155" s="170"/>
      <c r="ALR155" s="170"/>
      <c r="ALS155" s="170"/>
      <c r="ALT155" s="170"/>
      <c r="ALU155" s="170"/>
      <c r="ALV155" s="170"/>
      <c r="ALW155" s="170"/>
      <c r="ALX155" s="170"/>
      <c r="ALY155" s="170"/>
      <c r="ALZ155" s="170"/>
      <c r="AMA155" s="170"/>
      <c r="AMB155" s="170"/>
      <c r="AMC155" s="170"/>
      <c r="AMD155" s="170"/>
      <c r="AME155" s="170"/>
      <c r="AMF155" s="170"/>
      <c r="AMG155" s="170"/>
      <c r="AMH155" s="170"/>
      <c r="AMI155" s="170"/>
      <c r="AMJ155" s="170"/>
      <c r="AMK155" s="170"/>
      <c r="AML155" s="170"/>
      <c r="AMM155" s="170"/>
      <c r="AMN155" s="170"/>
      <c r="AMO155" s="170"/>
      <c r="AMP155" s="170"/>
      <c r="AMQ155" s="170"/>
      <c r="AMR155" s="170"/>
      <c r="AMS155" s="170"/>
      <c r="AMT155" s="170"/>
      <c r="AMU155" s="170"/>
      <c r="AMV155" s="170"/>
      <c r="AMW155" s="170"/>
      <c r="AMX155" s="170"/>
      <c r="AMY155" s="170"/>
      <c r="AMZ155" s="170"/>
      <c r="ANA155" s="170"/>
      <c r="ANB155" s="170"/>
      <c r="ANC155" s="170"/>
      <c r="AND155" s="170"/>
      <c r="ANE155" s="170"/>
      <c r="ANF155" s="170"/>
      <c r="ANG155" s="170"/>
      <c r="ANH155" s="170"/>
      <c r="ANI155" s="170"/>
      <c r="ANJ155" s="170"/>
      <c r="ANK155" s="170"/>
      <c r="ANL155" s="170"/>
      <c r="ANM155" s="170"/>
      <c r="ANN155" s="170"/>
      <c r="ANO155" s="170"/>
      <c r="ANP155" s="170"/>
      <c r="ANQ155" s="170"/>
      <c r="ANR155" s="170"/>
      <c r="ANS155" s="170"/>
      <c r="ANT155" s="170"/>
      <c r="ANU155" s="170"/>
      <c r="ANV155" s="170"/>
      <c r="ANW155" s="170"/>
      <c r="ANX155" s="170"/>
      <c r="ANY155" s="170"/>
      <c r="ANZ155" s="170"/>
      <c r="AOA155" s="170"/>
      <c r="AOB155" s="170"/>
      <c r="AOC155" s="170"/>
      <c r="AOD155" s="170"/>
      <c r="AOE155" s="170"/>
      <c r="AOF155" s="170"/>
      <c r="AOG155" s="170"/>
      <c r="AOH155" s="170"/>
      <c r="AOI155" s="170"/>
      <c r="AOJ155" s="170"/>
      <c r="AOK155" s="170"/>
      <c r="AOL155" s="170"/>
      <c r="AOM155" s="170"/>
      <c r="AON155" s="170"/>
      <c r="AOO155" s="170"/>
      <c r="AOP155" s="170"/>
      <c r="AOQ155" s="170"/>
      <c r="AOR155" s="170"/>
      <c r="AOS155" s="170"/>
      <c r="AOT155" s="170"/>
      <c r="AOU155" s="170"/>
      <c r="AOV155" s="170"/>
      <c r="AOW155" s="170"/>
      <c r="AOX155" s="170"/>
      <c r="AOY155" s="170"/>
      <c r="AOZ155" s="170"/>
      <c r="APA155" s="170"/>
      <c r="APB155" s="170"/>
      <c r="APC155" s="170"/>
      <c r="APD155" s="170"/>
      <c r="APE155" s="170"/>
      <c r="APF155" s="170"/>
      <c r="APG155" s="170"/>
      <c r="APH155" s="170"/>
      <c r="API155" s="170"/>
      <c r="APJ155" s="170"/>
      <c r="APK155" s="170"/>
      <c r="APL155" s="170"/>
      <c r="APM155" s="170"/>
      <c r="APN155" s="170"/>
      <c r="APO155" s="170"/>
      <c r="APP155" s="170"/>
      <c r="APQ155" s="170"/>
      <c r="APR155" s="170"/>
      <c r="APS155" s="170"/>
      <c r="APT155" s="170"/>
      <c r="APU155" s="170"/>
      <c r="APV155" s="170"/>
      <c r="APW155" s="170"/>
      <c r="APX155" s="170"/>
      <c r="APY155" s="170"/>
      <c r="APZ155" s="170"/>
      <c r="AQA155" s="170"/>
      <c r="AQB155" s="170"/>
      <c r="AQC155" s="170"/>
      <c r="AQD155" s="170"/>
      <c r="AQE155" s="170"/>
      <c r="AQF155" s="170"/>
      <c r="AQG155" s="170"/>
      <c r="AQH155" s="170"/>
      <c r="AQI155" s="170"/>
      <c r="AQJ155" s="170"/>
      <c r="AQK155" s="170"/>
      <c r="AQL155" s="170"/>
      <c r="AQM155" s="170"/>
      <c r="AQN155" s="170"/>
      <c r="AQO155" s="170"/>
      <c r="AQP155" s="170"/>
      <c r="AQQ155" s="170"/>
      <c r="AQR155" s="170"/>
      <c r="AQS155" s="170"/>
      <c r="AQT155" s="170"/>
      <c r="AQU155" s="170"/>
      <c r="AQV155" s="170"/>
      <c r="AQW155" s="170"/>
      <c r="AQX155" s="170"/>
      <c r="AQY155" s="170"/>
      <c r="AQZ155" s="170"/>
      <c r="ARA155" s="170"/>
      <c r="ARB155" s="170"/>
      <c r="ARC155" s="170"/>
      <c r="ARD155" s="170"/>
      <c r="ARE155" s="170"/>
      <c r="ARF155" s="170"/>
      <c r="ARG155" s="170"/>
      <c r="ARH155" s="170"/>
      <c r="ARI155" s="170"/>
      <c r="ARJ155" s="170"/>
      <c r="ARK155" s="170"/>
      <c r="ARL155" s="170"/>
      <c r="ARM155" s="170"/>
      <c r="ARN155" s="170"/>
      <c r="ARO155" s="170"/>
      <c r="ARP155" s="170"/>
      <c r="ARQ155" s="170"/>
      <c r="ARR155" s="170"/>
      <c r="ARS155" s="170"/>
      <c r="ART155" s="170"/>
      <c r="ARU155" s="170"/>
      <c r="ARV155" s="170"/>
      <c r="ARW155" s="170"/>
      <c r="ARX155" s="170"/>
      <c r="ARY155" s="170"/>
      <c r="ARZ155" s="170"/>
      <c r="ASA155" s="170"/>
      <c r="ASB155" s="170"/>
      <c r="ASC155" s="170"/>
      <c r="ASD155" s="170"/>
      <c r="ASE155" s="170"/>
      <c r="ASF155" s="170"/>
      <c r="ASG155" s="170"/>
      <c r="ASH155" s="170"/>
      <c r="ASI155" s="170"/>
      <c r="ASJ155" s="170"/>
      <c r="ASK155" s="170"/>
      <c r="ASL155" s="170"/>
      <c r="ASM155" s="170"/>
      <c r="ASN155" s="170"/>
      <c r="ASO155" s="170"/>
      <c r="ASP155" s="170"/>
      <c r="ASQ155" s="170"/>
      <c r="ASR155" s="170"/>
      <c r="ASS155" s="170"/>
      <c r="AST155" s="170"/>
      <c r="ASU155" s="170"/>
      <c r="ASV155" s="170"/>
      <c r="ASW155" s="170"/>
      <c r="ASX155" s="170"/>
      <c r="ASY155" s="170"/>
      <c r="ASZ155" s="170"/>
    </row>
    <row r="156" spans="1:1196" s="145" customFormat="1" ht="6" customHeight="1">
      <c r="A156" s="422"/>
      <c r="B156" s="423"/>
      <c r="C156" s="435"/>
      <c r="D156" s="436"/>
      <c r="E156" s="426"/>
      <c r="F156" s="427"/>
      <c r="G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0"/>
      <c r="BA156" s="170"/>
      <c r="BB156" s="170"/>
      <c r="BC156" s="170"/>
      <c r="BD156" s="170"/>
      <c r="BE156" s="170"/>
      <c r="BF156" s="170"/>
      <c r="BG156" s="170"/>
      <c r="BH156" s="170"/>
      <c r="BI156" s="170"/>
      <c r="BJ156" s="170"/>
      <c r="BK156" s="170"/>
      <c r="BL156" s="170"/>
      <c r="BM156" s="170"/>
      <c r="BN156" s="170"/>
      <c r="BO156" s="170"/>
      <c r="BP156" s="170"/>
      <c r="BQ156" s="170"/>
      <c r="BR156" s="170"/>
      <c r="BS156" s="170"/>
      <c r="BT156" s="170"/>
      <c r="BU156" s="170"/>
      <c r="BV156" s="170"/>
      <c r="BW156" s="170"/>
      <c r="BX156" s="170"/>
      <c r="BY156" s="170"/>
      <c r="BZ156" s="170"/>
      <c r="CA156" s="170"/>
      <c r="CB156" s="170"/>
      <c r="CC156" s="170"/>
      <c r="CD156" s="170"/>
      <c r="CE156" s="170"/>
      <c r="CF156" s="170"/>
      <c r="CG156" s="170"/>
      <c r="CH156" s="170"/>
      <c r="CI156" s="170"/>
      <c r="CJ156" s="170"/>
      <c r="CK156" s="170"/>
      <c r="CL156" s="170"/>
      <c r="CM156" s="170"/>
      <c r="CN156" s="170"/>
      <c r="CO156" s="170"/>
      <c r="CP156" s="170"/>
      <c r="CQ156" s="170"/>
      <c r="CR156" s="170"/>
      <c r="CS156" s="170"/>
      <c r="CT156" s="170"/>
      <c r="CU156" s="170"/>
      <c r="CV156" s="170"/>
      <c r="CW156" s="170"/>
      <c r="CX156" s="170"/>
      <c r="CY156" s="170"/>
      <c r="CZ156" s="170"/>
      <c r="DA156" s="170"/>
      <c r="DB156" s="170"/>
      <c r="DC156" s="170"/>
      <c r="DD156" s="170"/>
      <c r="DE156" s="170"/>
      <c r="DF156" s="170"/>
      <c r="DG156" s="170"/>
      <c r="DH156" s="170"/>
      <c r="DI156" s="170"/>
      <c r="DJ156" s="170"/>
      <c r="DK156" s="170"/>
      <c r="DL156" s="170"/>
      <c r="DM156" s="170"/>
      <c r="DN156" s="170"/>
      <c r="DO156" s="170"/>
      <c r="DP156" s="170"/>
      <c r="DQ156" s="170"/>
      <c r="DR156" s="170"/>
      <c r="DS156" s="170"/>
      <c r="DT156" s="170"/>
      <c r="DU156" s="170"/>
      <c r="DV156" s="170"/>
      <c r="DW156" s="170"/>
      <c r="DX156" s="170"/>
      <c r="DY156" s="170"/>
      <c r="DZ156" s="170"/>
      <c r="EA156" s="170"/>
      <c r="EB156" s="170"/>
      <c r="EC156" s="170"/>
      <c r="ED156" s="170"/>
      <c r="EE156" s="170"/>
      <c r="EF156" s="170"/>
      <c r="EG156" s="170"/>
      <c r="EH156" s="170"/>
      <c r="EI156" s="170"/>
      <c r="EJ156" s="170"/>
      <c r="EK156" s="170"/>
      <c r="EL156" s="170"/>
      <c r="EM156" s="170"/>
      <c r="EN156" s="170"/>
      <c r="EO156" s="170"/>
      <c r="EP156" s="170"/>
      <c r="EQ156" s="170"/>
      <c r="ER156" s="170"/>
      <c r="ES156" s="170"/>
      <c r="ET156" s="170"/>
      <c r="EU156" s="170"/>
      <c r="EV156" s="170"/>
      <c r="EW156" s="170"/>
      <c r="EX156" s="170"/>
      <c r="EY156" s="170"/>
      <c r="EZ156" s="170"/>
      <c r="FA156" s="170"/>
      <c r="FB156" s="170"/>
      <c r="FC156" s="170"/>
      <c r="FD156" s="170"/>
      <c r="FE156" s="170"/>
      <c r="FF156" s="170"/>
      <c r="FG156" s="170"/>
      <c r="FH156" s="170"/>
      <c r="FI156" s="170"/>
      <c r="FJ156" s="170"/>
      <c r="FK156" s="170"/>
      <c r="FL156" s="170"/>
      <c r="FM156" s="170"/>
      <c r="FN156" s="170"/>
      <c r="FO156" s="170"/>
      <c r="FP156" s="170"/>
      <c r="FQ156" s="170"/>
      <c r="FR156" s="170"/>
      <c r="FS156" s="170"/>
      <c r="FT156" s="170"/>
      <c r="FU156" s="170"/>
      <c r="FV156" s="170"/>
      <c r="FW156" s="170"/>
      <c r="FX156" s="170"/>
      <c r="FY156" s="170"/>
      <c r="FZ156" s="170"/>
      <c r="GA156" s="170"/>
      <c r="GB156" s="170"/>
      <c r="GC156" s="170"/>
      <c r="GD156" s="170"/>
      <c r="GE156" s="170"/>
      <c r="GF156" s="170"/>
      <c r="GG156" s="170"/>
      <c r="GH156" s="170"/>
      <c r="GI156" s="170"/>
      <c r="GJ156" s="170"/>
      <c r="GK156" s="170"/>
      <c r="GL156" s="170"/>
      <c r="GM156" s="170"/>
      <c r="GN156" s="170"/>
      <c r="GO156" s="170"/>
      <c r="GP156" s="170"/>
      <c r="GQ156" s="170"/>
      <c r="GR156" s="170"/>
      <c r="GS156" s="170"/>
      <c r="GT156" s="170"/>
      <c r="GU156" s="170"/>
      <c r="GV156" s="170"/>
      <c r="GW156" s="170"/>
      <c r="GX156" s="170"/>
      <c r="GY156" s="170"/>
      <c r="GZ156" s="170"/>
      <c r="HA156" s="170"/>
      <c r="HB156" s="170"/>
      <c r="HC156" s="170"/>
      <c r="HD156" s="170"/>
      <c r="HE156" s="170"/>
      <c r="HF156" s="170"/>
      <c r="HG156" s="170"/>
      <c r="HH156" s="170"/>
      <c r="HI156" s="170"/>
      <c r="HJ156" s="170"/>
      <c r="HK156" s="170"/>
      <c r="HL156" s="170"/>
      <c r="HM156" s="170"/>
      <c r="HN156" s="170"/>
      <c r="HO156" s="170"/>
      <c r="HP156" s="170"/>
      <c r="HQ156" s="170"/>
      <c r="HR156" s="170"/>
      <c r="HS156" s="170"/>
      <c r="HT156" s="170"/>
      <c r="HU156" s="170"/>
      <c r="HV156" s="170"/>
      <c r="HW156" s="170"/>
      <c r="HX156" s="170"/>
      <c r="HY156" s="170"/>
      <c r="HZ156" s="170"/>
      <c r="IA156" s="170"/>
      <c r="IB156" s="170"/>
      <c r="IC156" s="170"/>
      <c r="ID156" s="170"/>
      <c r="IE156" s="170"/>
      <c r="IF156" s="170"/>
      <c r="IG156" s="170"/>
      <c r="IH156" s="170"/>
      <c r="II156" s="170"/>
      <c r="IJ156" s="170"/>
      <c r="IK156" s="170"/>
      <c r="IL156" s="170"/>
      <c r="IM156" s="170"/>
      <c r="IN156" s="170"/>
      <c r="IO156" s="170"/>
      <c r="IP156" s="170"/>
      <c r="IQ156" s="170"/>
      <c r="IR156" s="170"/>
      <c r="IS156" s="170"/>
      <c r="IT156" s="170"/>
      <c r="IU156" s="170"/>
      <c r="IV156" s="170"/>
      <c r="IW156" s="170"/>
      <c r="IX156" s="170"/>
      <c r="IY156" s="170"/>
      <c r="IZ156" s="170"/>
      <c r="JA156" s="170"/>
      <c r="JB156" s="170"/>
      <c r="JC156" s="170"/>
      <c r="JD156" s="170"/>
      <c r="JE156" s="170"/>
      <c r="JF156" s="170"/>
      <c r="JG156" s="170"/>
      <c r="JH156" s="170"/>
      <c r="JI156" s="170"/>
      <c r="JJ156" s="170"/>
      <c r="JK156" s="170"/>
      <c r="JL156" s="170"/>
      <c r="JM156" s="170"/>
      <c r="JN156" s="170"/>
      <c r="JO156" s="170"/>
      <c r="JP156" s="170"/>
      <c r="JQ156" s="170"/>
      <c r="JR156" s="170"/>
      <c r="JS156" s="170"/>
      <c r="JT156" s="170"/>
      <c r="JU156" s="170"/>
      <c r="JV156" s="170"/>
      <c r="JW156" s="170"/>
      <c r="JX156" s="170"/>
      <c r="JY156" s="170"/>
      <c r="JZ156" s="170"/>
      <c r="KA156" s="170"/>
      <c r="KB156" s="170"/>
      <c r="KC156" s="170"/>
      <c r="KD156" s="170"/>
      <c r="KE156" s="170"/>
      <c r="KF156" s="170"/>
      <c r="KG156" s="170"/>
      <c r="KH156" s="170"/>
      <c r="KI156" s="170"/>
      <c r="KJ156" s="170"/>
      <c r="KK156" s="170"/>
      <c r="KL156" s="170"/>
      <c r="KM156" s="170"/>
      <c r="KN156" s="170"/>
      <c r="KO156" s="170"/>
      <c r="KP156" s="170"/>
      <c r="KQ156" s="170"/>
      <c r="KR156" s="170"/>
      <c r="KS156" s="170"/>
      <c r="KT156" s="170"/>
      <c r="KU156" s="170"/>
      <c r="KV156" s="170"/>
      <c r="KW156" s="170"/>
      <c r="KX156" s="170"/>
      <c r="KY156" s="170"/>
      <c r="KZ156" s="170"/>
      <c r="LA156" s="170"/>
      <c r="LB156" s="170"/>
      <c r="LC156" s="170"/>
      <c r="LD156" s="170"/>
      <c r="LE156" s="170"/>
      <c r="LF156" s="170"/>
      <c r="LG156" s="170"/>
      <c r="LH156" s="170"/>
      <c r="LI156" s="170"/>
      <c r="LJ156" s="170"/>
      <c r="LK156" s="170"/>
      <c r="LL156" s="170"/>
      <c r="LM156" s="170"/>
      <c r="LN156" s="170"/>
      <c r="LO156" s="170"/>
      <c r="LP156" s="170"/>
      <c r="LQ156" s="170"/>
      <c r="LR156" s="170"/>
      <c r="LS156" s="170"/>
      <c r="LT156" s="170"/>
      <c r="LU156" s="170"/>
      <c r="LV156" s="170"/>
      <c r="LW156" s="170"/>
      <c r="LX156" s="170"/>
      <c r="LY156" s="170"/>
      <c r="LZ156" s="170"/>
      <c r="MA156" s="170"/>
      <c r="MB156" s="170"/>
      <c r="MC156" s="170"/>
      <c r="MD156" s="170"/>
      <c r="ME156" s="170"/>
      <c r="MF156" s="170"/>
      <c r="MG156" s="170"/>
      <c r="MH156" s="170"/>
      <c r="MI156" s="170"/>
      <c r="MJ156" s="170"/>
      <c r="MK156" s="170"/>
      <c r="ML156" s="170"/>
      <c r="MM156" s="170"/>
      <c r="MN156" s="170"/>
      <c r="MO156" s="170"/>
      <c r="MP156" s="170"/>
      <c r="MQ156" s="170"/>
      <c r="MR156" s="170"/>
      <c r="MS156" s="170"/>
      <c r="MT156" s="170"/>
      <c r="MU156" s="170"/>
      <c r="MV156" s="170"/>
      <c r="MW156" s="170"/>
      <c r="MX156" s="170"/>
      <c r="MY156" s="170"/>
      <c r="MZ156" s="170"/>
      <c r="NA156" s="170"/>
      <c r="NB156" s="170"/>
      <c r="NC156" s="170"/>
      <c r="ND156" s="170"/>
      <c r="NE156" s="170"/>
      <c r="NF156" s="170"/>
      <c r="NG156" s="170"/>
      <c r="NH156" s="170"/>
      <c r="NI156" s="170"/>
      <c r="NJ156" s="170"/>
      <c r="NK156" s="170"/>
      <c r="NL156" s="170"/>
      <c r="NM156" s="170"/>
      <c r="NN156" s="170"/>
      <c r="NO156" s="170"/>
      <c r="NP156" s="170"/>
      <c r="NQ156" s="170"/>
      <c r="NR156" s="170"/>
      <c r="NS156" s="170"/>
      <c r="NT156" s="170"/>
      <c r="NU156" s="170"/>
      <c r="NV156" s="170"/>
      <c r="NW156" s="170"/>
      <c r="NX156" s="170"/>
      <c r="NY156" s="170"/>
      <c r="NZ156" s="170"/>
      <c r="OA156" s="170"/>
      <c r="OB156" s="170"/>
      <c r="OC156" s="170"/>
      <c r="OD156" s="170"/>
      <c r="OE156" s="170"/>
      <c r="OF156" s="170"/>
      <c r="OG156" s="170"/>
      <c r="OH156" s="170"/>
      <c r="OI156" s="170"/>
      <c r="OJ156" s="170"/>
      <c r="OK156" s="170"/>
      <c r="OL156" s="170"/>
      <c r="OM156" s="170"/>
      <c r="ON156" s="170"/>
      <c r="OO156" s="170"/>
      <c r="OP156" s="170"/>
      <c r="OQ156" s="170"/>
      <c r="OR156" s="170"/>
      <c r="OS156" s="170"/>
      <c r="OT156" s="170"/>
      <c r="OU156" s="170"/>
      <c r="OV156" s="170"/>
      <c r="OW156" s="170"/>
      <c r="OX156" s="170"/>
      <c r="OY156" s="170"/>
      <c r="OZ156" s="170"/>
      <c r="PA156" s="170"/>
      <c r="PB156" s="170"/>
      <c r="PC156" s="170"/>
      <c r="PD156" s="170"/>
      <c r="PE156" s="170"/>
      <c r="PF156" s="170"/>
      <c r="PG156" s="170"/>
      <c r="PH156" s="170"/>
      <c r="PI156" s="170"/>
      <c r="PJ156" s="170"/>
      <c r="PK156" s="170"/>
      <c r="PL156" s="170"/>
      <c r="PM156" s="170"/>
      <c r="PN156" s="170"/>
      <c r="PO156" s="170"/>
      <c r="PP156" s="170"/>
      <c r="PQ156" s="170"/>
      <c r="PR156" s="170"/>
      <c r="PS156" s="170"/>
      <c r="PT156" s="170"/>
      <c r="PU156" s="170"/>
      <c r="PV156" s="170"/>
      <c r="PW156" s="170"/>
      <c r="PX156" s="170"/>
      <c r="PY156" s="170"/>
      <c r="PZ156" s="170"/>
      <c r="QA156" s="170"/>
      <c r="QB156" s="170"/>
      <c r="QC156" s="170"/>
      <c r="QD156" s="170"/>
      <c r="QE156" s="170"/>
      <c r="QF156" s="170"/>
      <c r="QG156" s="170"/>
      <c r="QH156" s="170"/>
      <c r="QI156" s="170"/>
      <c r="QJ156" s="170"/>
      <c r="QK156" s="170"/>
      <c r="QL156" s="170"/>
      <c r="QM156" s="170"/>
      <c r="QN156" s="170"/>
      <c r="QO156" s="170"/>
      <c r="QP156" s="170"/>
      <c r="QQ156" s="170"/>
      <c r="QR156" s="170"/>
      <c r="QS156" s="170"/>
      <c r="QT156" s="170"/>
      <c r="QU156" s="170"/>
      <c r="QV156" s="170"/>
      <c r="QW156" s="170"/>
      <c r="QX156" s="170"/>
      <c r="QY156" s="170"/>
      <c r="QZ156" s="170"/>
      <c r="RA156" s="170"/>
      <c r="RB156" s="170"/>
      <c r="RC156" s="170"/>
      <c r="RD156" s="170"/>
      <c r="RE156" s="170"/>
      <c r="RF156" s="170"/>
      <c r="RG156" s="170"/>
      <c r="RH156" s="170"/>
      <c r="RI156" s="170"/>
      <c r="RJ156" s="170"/>
      <c r="RK156" s="170"/>
      <c r="RL156" s="170"/>
      <c r="RM156" s="170"/>
      <c r="RN156" s="170"/>
      <c r="RO156" s="170"/>
      <c r="RP156" s="170"/>
      <c r="RQ156" s="170"/>
      <c r="RR156" s="170"/>
      <c r="RS156" s="170"/>
      <c r="RT156" s="170"/>
      <c r="RU156" s="170"/>
      <c r="RV156" s="170"/>
      <c r="RW156" s="170"/>
      <c r="RX156" s="170"/>
      <c r="RY156" s="170"/>
      <c r="RZ156" s="170"/>
      <c r="SA156" s="170"/>
      <c r="SB156" s="170"/>
      <c r="SC156" s="170"/>
      <c r="SD156" s="170"/>
      <c r="SE156" s="170"/>
      <c r="SF156" s="170"/>
      <c r="SG156" s="170"/>
      <c r="SH156" s="170"/>
      <c r="SI156" s="170"/>
      <c r="SJ156" s="170"/>
      <c r="SK156" s="170"/>
      <c r="SL156" s="170"/>
      <c r="SM156" s="170"/>
      <c r="SN156" s="170"/>
      <c r="SO156" s="170"/>
      <c r="SP156" s="170"/>
      <c r="SQ156" s="170"/>
      <c r="SR156" s="170"/>
      <c r="SS156" s="170"/>
      <c r="ST156" s="170"/>
      <c r="SU156" s="170"/>
      <c r="SV156" s="170"/>
      <c r="SW156" s="170"/>
      <c r="SX156" s="170"/>
      <c r="SY156" s="170"/>
      <c r="SZ156" s="170"/>
      <c r="TA156" s="170"/>
      <c r="TB156" s="170"/>
      <c r="TC156" s="170"/>
      <c r="TD156" s="170"/>
      <c r="TE156" s="170"/>
      <c r="TF156" s="170"/>
      <c r="TG156" s="170"/>
      <c r="TH156" s="170"/>
      <c r="TI156" s="170"/>
      <c r="TJ156" s="170"/>
      <c r="TK156" s="170"/>
      <c r="TL156" s="170"/>
      <c r="TM156" s="170"/>
      <c r="TN156" s="170"/>
      <c r="TO156" s="170"/>
      <c r="TP156" s="170"/>
      <c r="TQ156" s="170"/>
      <c r="TR156" s="170"/>
      <c r="TS156" s="170"/>
      <c r="TT156" s="170"/>
      <c r="TU156" s="170"/>
      <c r="TV156" s="170"/>
      <c r="TW156" s="170"/>
      <c r="TX156" s="170"/>
      <c r="TY156" s="170"/>
      <c r="TZ156" s="170"/>
      <c r="UA156" s="170"/>
      <c r="UB156" s="170"/>
      <c r="UC156" s="170"/>
      <c r="UD156" s="170"/>
      <c r="UE156" s="170"/>
      <c r="UF156" s="170"/>
      <c r="UG156" s="170"/>
      <c r="UH156" s="170"/>
      <c r="UI156" s="170"/>
      <c r="UJ156" s="170"/>
      <c r="UK156" s="170"/>
      <c r="UL156" s="170"/>
      <c r="UM156" s="170"/>
      <c r="UN156" s="170"/>
      <c r="UO156" s="170"/>
      <c r="UP156" s="170"/>
      <c r="UQ156" s="170"/>
      <c r="UR156" s="170"/>
      <c r="US156" s="170"/>
      <c r="UT156" s="170"/>
      <c r="UU156" s="170"/>
      <c r="UV156" s="170"/>
      <c r="UW156" s="170"/>
      <c r="UX156" s="170"/>
      <c r="UY156" s="170"/>
      <c r="UZ156" s="170"/>
      <c r="VA156" s="170"/>
      <c r="VB156" s="170"/>
      <c r="VC156" s="170"/>
      <c r="VD156" s="170"/>
      <c r="VE156" s="170"/>
      <c r="VF156" s="170"/>
      <c r="VG156" s="170"/>
      <c r="VH156" s="170"/>
      <c r="VI156" s="170"/>
      <c r="VJ156" s="170"/>
      <c r="VK156" s="170"/>
      <c r="VL156" s="170"/>
      <c r="VM156" s="170"/>
      <c r="VN156" s="170"/>
      <c r="VO156" s="170"/>
      <c r="VP156" s="170"/>
      <c r="VQ156" s="170"/>
      <c r="VR156" s="170"/>
      <c r="VS156" s="170"/>
      <c r="VT156" s="170"/>
      <c r="VU156" s="170"/>
      <c r="VV156" s="170"/>
      <c r="VW156" s="170"/>
      <c r="VX156" s="170"/>
      <c r="VY156" s="170"/>
      <c r="VZ156" s="170"/>
      <c r="WA156" s="170"/>
      <c r="WB156" s="170"/>
      <c r="WC156" s="170"/>
      <c r="WD156" s="170"/>
      <c r="WE156" s="170"/>
      <c r="WF156" s="170"/>
      <c r="WG156" s="170"/>
      <c r="WH156" s="170"/>
      <c r="WI156" s="170"/>
      <c r="WJ156" s="170"/>
      <c r="WK156" s="170"/>
      <c r="WL156" s="170"/>
      <c r="WM156" s="170"/>
      <c r="WN156" s="170"/>
      <c r="WO156" s="170"/>
      <c r="WP156" s="170"/>
      <c r="WQ156" s="170"/>
      <c r="WR156" s="170"/>
      <c r="WS156" s="170"/>
      <c r="WT156" s="170"/>
      <c r="WU156" s="170"/>
      <c r="WV156" s="170"/>
      <c r="WW156" s="170"/>
      <c r="WX156" s="170"/>
      <c r="WY156" s="170"/>
      <c r="WZ156" s="170"/>
      <c r="XA156" s="170"/>
      <c r="XB156" s="170"/>
      <c r="XC156" s="170"/>
      <c r="XD156" s="170"/>
      <c r="XE156" s="170"/>
      <c r="XF156" s="170"/>
      <c r="XG156" s="170"/>
      <c r="XH156" s="170"/>
      <c r="XI156" s="170"/>
      <c r="XJ156" s="170"/>
      <c r="XK156" s="170"/>
      <c r="XL156" s="170"/>
      <c r="XM156" s="170"/>
      <c r="XN156" s="170"/>
      <c r="XO156" s="170"/>
      <c r="XP156" s="170"/>
      <c r="XQ156" s="170"/>
      <c r="XR156" s="170"/>
      <c r="XS156" s="170"/>
      <c r="XT156" s="170"/>
      <c r="XU156" s="170"/>
      <c r="XV156" s="170"/>
      <c r="XW156" s="170"/>
      <c r="XX156" s="170"/>
      <c r="XY156" s="170"/>
      <c r="XZ156" s="170"/>
      <c r="YA156" s="170"/>
      <c r="YB156" s="170"/>
      <c r="YC156" s="170"/>
      <c r="YD156" s="170"/>
      <c r="YE156" s="170"/>
      <c r="YF156" s="170"/>
      <c r="YG156" s="170"/>
      <c r="YH156" s="170"/>
      <c r="YI156" s="170"/>
      <c r="YJ156" s="170"/>
      <c r="YK156" s="170"/>
      <c r="YL156" s="170"/>
      <c r="YM156" s="170"/>
      <c r="YN156" s="170"/>
      <c r="YO156" s="170"/>
      <c r="YP156" s="170"/>
      <c r="YQ156" s="170"/>
      <c r="YR156" s="170"/>
      <c r="YS156" s="170"/>
      <c r="YT156" s="170"/>
      <c r="YU156" s="170"/>
      <c r="YV156" s="170"/>
      <c r="YW156" s="170"/>
      <c r="YX156" s="170"/>
      <c r="YY156" s="170"/>
      <c r="YZ156" s="170"/>
      <c r="ZA156" s="170"/>
      <c r="ZB156" s="170"/>
      <c r="ZC156" s="170"/>
      <c r="ZD156" s="170"/>
      <c r="ZE156" s="170"/>
      <c r="ZF156" s="170"/>
      <c r="ZG156" s="170"/>
      <c r="ZH156" s="170"/>
      <c r="ZI156" s="170"/>
      <c r="ZJ156" s="170"/>
      <c r="ZK156" s="170"/>
      <c r="ZL156" s="170"/>
      <c r="ZM156" s="170"/>
      <c r="ZN156" s="170"/>
      <c r="ZO156" s="170"/>
      <c r="ZP156" s="170"/>
      <c r="ZQ156" s="170"/>
      <c r="ZR156" s="170"/>
      <c r="ZS156" s="170"/>
      <c r="ZT156" s="170"/>
      <c r="ZU156" s="170"/>
      <c r="ZV156" s="170"/>
      <c r="ZW156" s="170"/>
      <c r="ZX156" s="170"/>
      <c r="ZY156" s="170"/>
      <c r="ZZ156" s="170"/>
      <c r="AAA156" s="170"/>
      <c r="AAB156" s="170"/>
      <c r="AAC156" s="170"/>
      <c r="AAD156" s="170"/>
      <c r="AAE156" s="170"/>
      <c r="AAF156" s="170"/>
      <c r="AAG156" s="170"/>
      <c r="AAH156" s="170"/>
      <c r="AAI156" s="170"/>
      <c r="AAJ156" s="170"/>
      <c r="AAK156" s="170"/>
      <c r="AAL156" s="170"/>
      <c r="AAM156" s="170"/>
      <c r="AAN156" s="170"/>
      <c r="AAO156" s="170"/>
      <c r="AAP156" s="170"/>
      <c r="AAQ156" s="170"/>
      <c r="AAR156" s="170"/>
      <c r="AAS156" s="170"/>
      <c r="AAT156" s="170"/>
      <c r="AAU156" s="170"/>
      <c r="AAV156" s="170"/>
      <c r="AAW156" s="170"/>
      <c r="AAX156" s="170"/>
      <c r="AAY156" s="170"/>
      <c r="AAZ156" s="170"/>
      <c r="ABA156" s="170"/>
      <c r="ABB156" s="170"/>
      <c r="ABC156" s="170"/>
      <c r="ABD156" s="170"/>
      <c r="ABE156" s="170"/>
      <c r="ABF156" s="170"/>
      <c r="ABG156" s="170"/>
      <c r="ABH156" s="170"/>
      <c r="ABI156" s="170"/>
      <c r="ABJ156" s="170"/>
      <c r="ABK156" s="170"/>
      <c r="ABL156" s="170"/>
      <c r="ABM156" s="170"/>
      <c r="ABN156" s="170"/>
      <c r="ABO156" s="170"/>
      <c r="ABP156" s="170"/>
      <c r="ABQ156" s="170"/>
      <c r="ABR156" s="170"/>
      <c r="ABS156" s="170"/>
      <c r="ABT156" s="170"/>
      <c r="ABU156" s="170"/>
      <c r="ABV156" s="170"/>
      <c r="ABW156" s="170"/>
      <c r="ABX156" s="170"/>
      <c r="ABY156" s="170"/>
      <c r="ABZ156" s="170"/>
      <c r="ACA156" s="170"/>
      <c r="ACB156" s="170"/>
      <c r="ACC156" s="170"/>
      <c r="ACD156" s="170"/>
      <c r="ACE156" s="170"/>
      <c r="ACF156" s="170"/>
      <c r="ACG156" s="170"/>
      <c r="ACH156" s="170"/>
      <c r="ACI156" s="170"/>
      <c r="ACJ156" s="170"/>
      <c r="ACK156" s="170"/>
      <c r="ACL156" s="170"/>
      <c r="ACM156" s="170"/>
      <c r="ACN156" s="170"/>
      <c r="ACO156" s="170"/>
      <c r="ACP156" s="170"/>
      <c r="ACQ156" s="170"/>
      <c r="ACR156" s="170"/>
      <c r="ACS156" s="170"/>
      <c r="ACT156" s="170"/>
      <c r="ACU156" s="170"/>
      <c r="ACV156" s="170"/>
      <c r="ACW156" s="170"/>
      <c r="ACX156" s="170"/>
      <c r="ACY156" s="170"/>
      <c r="ACZ156" s="170"/>
      <c r="ADA156" s="170"/>
      <c r="ADB156" s="170"/>
      <c r="ADC156" s="170"/>
      <c r="ADD156" s="170"/>
      <c r="ADE156" s="170"/>
      <c r="ADF156" s="170"/>
      <c r="ADG156" s="170"/>
      <c r="ADH156" s="170"/>
      <c r="ADI156" s="170"/>
      <c r="ADJ156" s="170"/>
      <c r="ADK156" s="170"/>
      <c r="ADL156" s="170"/>
      <c r="ADM156" s="170"/>
      <c r="ADN156" s="170"/>
      <c r="ADO156" s="170"/>
      <c r="ADP156" s="170"/>
      <c r="ADQ156" s="170"/>
      <c r="ADR156" s="170"/>
      <c r="ADS156" s="170"/>
      <c r="ADT156" s="170"/>
      <c r="ADU156" s="170"/>
      <c r="ADV156" s="170"/>
      <c r="ADW156" s="170"/>
      <c r="ADX156" s="170"/>
      <c r="ADY156" s="170"/>
      <c r="ADZ156" s="170"/>
      <c r="AEA156" s="170"/>
      <c r="AEB156" s="170"/>
      <c r="AEC156" s="170"/>
      <c r="AED156" s="170"/>
      <c r="AEE156" s="170"/>
      <c r="AEF156" s="170"/>
      <c r="AEG156" s="170"/>
      <c r="AEH156" s="170"/>
      <c r="AEI156" s="170"/>
      <c r="AEJ156" s="170"/>
      <c r="AEK156" s="170"/>
      <c r="AEL156" s="170"/>
      <c r="AEM156" s="170"/>
      <c r="AEN156" s="170"/>
      <c r="AEO156" s="170"/>
      <c r="AEP156" s="170"/>
      <c r="AEQ156" s="170"/>
      <c r="AER156" s="170"/>
      <c r="AES156" s="170"/>
      <c r="AET156" s="170"/>
      <c r="AEU156" s="170"/>
      <c r="AEV156" s="170"/>
      <c r="AEW156" s="170"/>
      <c r="AEX156" s="170"/>
      <c r="AEY156" s="170"/>
      <c r="AEZ156" s="170"/>
      <c r="AFA156" s="170"/>
      <c r="AFB156" s="170"/>
      <c r="AFC156" s="170"/>
      <c r="AFD156" s="170"/>
      <c r="AFE156" s="170"/>
      <c r="AFF156" s="170"/>
      <c r="AFG156" s="170"/>
      <c r="AFH156" s="170"/>
      <c r="AFI156" s="170"/>
      <c r="AFJ156" s="170"/>
      <c r="AFK156" s="170"/>
      <c r="AFL156" s="170"/>
      <c r="AFM156" s="170"/>
      <c r="AFN156" s="170"/>
      <c r="AFO156" s="170"/>
      <c r="AFP156" s="170"/>
      <c r="AFQ156" s="170"/>
      <c r="AFR156" s="170"/>
      <c r="AFS156" s="170"/>
      <c r="AFT156" s="170"/>
      <c r="AFU156" s="170"/>
      <c r="AFV156" s="170"/>
      <c r="AFW156" s="170"/>
      <c r="AFX156" s="170"/>
      <c r="AFY156" s="170"/>
      <c r="AFZ156" s="170"/>
      <c r="AGA156" s="170"/>
      <c r="AGB156" s="170"/>
      <c r="AGC156" s="170"/>
      <c r="AGD156" s="170"/>
      <c r="AGE156" s="170"/>
      <c r="AGF156" s="170"/>
      <c r="AGG156" s="170"/>
      <c r="AGH156" s="170"/>
      <c r="AGI156" s="170"/>
      <c r="AGJ156" s="170"/>
      <c r="AGK156" s="170"/>
      <c r="AGL156" s="170"/>
      <c r="AGM156" s="170"/>
      <c r="AGN156" s="170"/>
      <c r="AGO156" s="170"/>
      <c r="AGP156" s="170"/>
      <c r="AGQ156" s="170"/>
      <c r="AGR156" s="170"/>
      <c r="AGS156" s="170"/>
      <c r="AGT156" s="170"/>
      <c r="AGU156" s="170"/>
      <c r="AGV156" s="170"/>
      <c r="AGW156" s="170"/>
      <c r="AGX156" s="170"/>
      <c r="AGY156" s="170"/>
      <c r="AGZ156" s="170"/>
      <c r="AHA156" s="170"/>
      <c r="AHB156" s="170"/>
      <c r="AHC156" s="170"/>
      <c r="AHD156" s="170"/>
      <c r="AHE156" s="170"/>
      <c r="AHF156" s="170"/>
      <c r="AHG156" s="170"/>
      <c r="AHH156" s="170"/>
      <c r="AHI156" s="170"/>
      <c r="AHJ156" s="170"/>
      <c r="AHK156" s="170"/>
      <c r="AHL156" s="170"/>
      <c r="AHM156" s="170"/>
      <c r="AHN156" s="170"/>
      <c r="AHO156" s="170"/>
      <c r="AHP156" s="170"/>
      <c r="AHQ156" s="170"/>
      <c r="AHR156" s="170"/>
      <c r="AHS156" s="170"/>
      <c r="AHT156" s="170"/>
      <c r="AHU156" s="170"/>
      <c r="AHV156" s="170"/>
      <c r="AHW156" s="170"/>
      <c r="AHX156" s="170"/>
      <c r="AHY156" s="170"/>
      <c r="AHZ156" s="170"/>
      <c r="AIA156" s="170"/>
      <c r="AIB156" s="170"/>
      <c r="AIC156" s="170"/>
      <c r="AID156" s="170"/>
      <c r="AIE156" s="170"/>
      <c r="AIF156" s="170"/>
      <c r="AIG156" s="170"/>
      <c r="AIH156" s="170"/>
      <c r="AII156" s="170"/>
      <c r="AIJ156" s="170"/>
      <c r="AIK156" s="170"/>
      <c r="AIL156" s="170"/>
      <c r="AIM156" s="170"/>
      <c r="AIN156" s="170"/>
      <c r="AIO156" s="170"/>
      <c r="AIP156" s="170"/>
      <c r="AIQ156" s="170"/>
      <c r="AIR156" s="170"/>
      <c r="AIS156" s="170"/>
      <c r="AIT156" s="170"/>
      <c r="AIU156" s="170"/>
      <c r="AIV156" s="170"/>
      <c r="AIW156" s="170"/>
      <c r="AIX156" s="170"/>
      <c r="AIY156" s="170"/>
      <c r="AIZ156" s="170"/>
      <c r="AJA156" s="170"/>
      <c r="AJB156" s="170"/>
      <c r="AJC156" s="170"/>
      <c r="AJD156" s="170"/>
      <c r="AJE156" s="170"/>
      <c r="AJF156" s="170"/>
      <c r="AJG156" s="170"/>
      <c r="AJH156" s="170"/>
      <c r="AJI156" s="170"/>
      <c r="AJJ156" s="170"/>
      <c r="AJK156" s="170"/>
      <c r="AJL156" s="170"/>
      <c r="AJM156" s="170"/>
      <c r="AJN156" s="170"/>
      <c r="AJO156" s="170"/>
      <c r="AJP156" s="170"/>
      <c r="AJQ156" s="170"/>
      <c r="AJR156" s="170"/>
      <c r="AJS156" s="170"/>
      <c r="AJT156" s="170"/>
      <c r="AJU156" s="170"/>
      <c r="AJV156" s="170"/>
      <c r="AJW156" s="170"/>
      <c r="AJX156" s="170"/>
      <c r="AJY156" s="170"/>
      <c r="AJZ156" s="170"/>
      <c r="AKA156" s="170"/>
      <c r="AKB156" s="170"/>
      <c r="AKC156" s="170"/>
      <c r="AKD156" s="170"/>
      <c r="AKE156" s="170"/>
      <c r="AKF156" s="170"/>
      <c r="AKG156" s="170"/>
      <c r="AKH156" s="170"/>
      <c r="AKI156" s="170"/>
      <c r="AKJ156" s="170"/>
      <c r="AKK156" s="170"/>
      <c r="AKL156" s="170"/>
      <c r="AKM156" s="170"/>
      <c r="AKN156" s="170"/>
      <c r="AKO156" s="170"/>
      <c r="AKP156" s="170"/>
      <c r="AKQ156" s="170"/>
      <c r="AKR156" s="170"/>
      <c r="AKS156" s="170"/>
      <c r="AKT156" s="170"/>
      <c r="AKU156" s="170"/>
      <c r="AKV156" s="170"/>
      <c r="AKW156" s="170"/>
      <c r="AKX156" s="170"/>
      <c r="AKY156" s="170"/>
      <c r="AKZ156" s="170"/>
      <c r="ALA156" s="170"/>
      <c r="ALB156" s="170"/>
      <c r="ALC156" s="170"/>
      <c r="ALD156" s="170"/>
      <c r="ALE156" s="170"/>
      <c r="ALF156" s="170"/>
      <c r="ALG156" s="170"/>
      <c r="ALH156" s="170"/>
      <c r="ALI156" s="170"/>
      <c r="ALJ156" s="170"/>
      <c r="ALK156" s="170"/>
      <c r="ALL156" s="170"/>
      <c r="ALM156" s="170"/>
      <c r="ALN156" s="170"/>
      <c r="ALO156" s="170"/>
      <c r="ALP156" s="170"/>
      <c r="ALQ156" s="170"/>
      <c r="ALR156" s="170"/>
      <c r="ALS156" s="170"/>
      <c r="ALT156" s="170"/>
      <c r="ALU156" s="170"/>
      <c r="ALV156" s="170"/>
      <c r="ALW156" s="170"/>
      <c r="ALX156" s="170"/>
      <c r="ALY156" s="170"/>
      <c r="ALZ156" s="170"/>
      <c r="AMA156" s="170"/>
      <c r="AMB156" s="170"/>
      <c r="AMC156" s="170"/>
      <c r="AMD156" s="170"/>
      <c r="AME156" s="170"/>
      <c r="AMF156" s="170"/>
      <c r="AMG156" s="170"/>
      <c r="AMH156" s="170"/>
      <c r="AMI156" s="170"/>
      <c r="AMJ156" s="170"/>
      <c r="AMK156" s="170"/>
      <c r="AML156" s="170"/>
      <c r="AMM156" s="170"/>
      <c r="AMN156" s="170"/>
      <c r="AMO156" s="170"/>
      <c r="AMP156" s="170"/>
      <c r="AMQ156" s="170"/>
      <c r="AMR156" s="170"/>
      <c r="AMS156" s="170"/>
      <c r="AMT156" s="170"/>
      <c r="AMU156" s="170"/>
      <c r="AMV156" s="170"/>
      <c r="AMW156" s="170"/>
      <c r="AMX156" s="170"/>
      <c r="AMY156" s="170"/>
      <c r="AMZ156" s="170"/>
      <c r="ANA156" s="170"/>
      <c r="ANB156" s="170"/>
      <c r="ANC156" s="170"/>
      <c r="AND156" s="170"/>
      <c r="ANE156" s="170"/>
      <c r="ANF156" s="170"/>
      <c r="ANG156" s="170"/>
      <c r="ANH156" s="170"/>
      <c r="ANI156" s="170"/>
      <c r="ANJ156" s="170"/>
      <c r="ANK156" s="170"/>
      <c r="ANL156" s="170"/>
      <c r="ANM156" s="170"/>
      <c r="ANN156" s="170"/>
      <c r="ANO156" s="170"/>
      <c r="ANP156" s="170"/>
      <c r="ANQ156" s="170"/>
      <c r="ANR156" s="170"/>
      <c r="ANS156" s="170"/>
      <c r="ANT156" s="170"/>
      <c r="ANU156" s="170"/>
      <c r="ANV156" s="170"/>
      <c r="ANW156" s="170"/>
      <c r="ANX156" s="170"/>
      <c r="ANY156" s="170"/>
      <c r="ANZ156" s="170"/>
      <c r="AOA156" s="170"/>
      <c r="AOB156" s="170"/>
      <c r="AOC156" s="170"/>
      <c r="AOD156" s="170"/>
      <c r="AOE156" s="170"/>
      <c r="AOF156" s="170"/>
      <c r="AOG156" s="170"/>
      <c r="AOH156" s="170"/>
      <c r="AOI156" s="170"/>
      <c r="AOJ156" s="170"/>
      <c r="AOK156" s="170"/>
      <c r="AOL156" s="170"/>
      <c r="AOM156" s="170"/>
      <c r="AON156" s="170"/>
      <c r="AOO156" s="170"/>
      <c r="AOP156" s="170"/>
      <c r="AOQ156" s="170"/>
      <c r="AOR156" s="170"/>
      <c r="AOS156" s="170"/>
      <c r="AOT156" s="170"/>
      <c r="AOU156" s="170"/>
      <c r="AOV156" s="170"/>
      <c r="AOW156" s="170"/>
      <c r="AOX156" s="170"/>
      <c r="AOY156" s="170"/>
      <c r="AOZ156" s="170"/>
      <c r="APA156" s="170"/>
      <c r="APB156" s="170"/>
      <c r="APC156" s="170"/>
      <c r="APD156" s="170"/>
      <c r="APE156" s="170"/>
      <c r="APF156" s="170"/>
      <c r="APG156" s="170"/>
      <c r="APH156" s="170"/>
      <c r="API156" s="170"/>
      <c r="APJ156" s="170"/>
      <c r="APK156" s="170"/>
      <c r="APL156" s="170"/>
      <c r="APM156" s="170"/>
      <c r="APN156" s="170"/>
      <c r="APO156" s="170"/>
      <c r="APP156" s="170"/>
      <c r="APQ156" s="170"/>
      <c r="APR156" s="170"/>
      <c r="APS156" s="170"/>
      <c r="APT156" s="170"/>
      <c r="APU156" s="170"/>
      <c r="APV156" s="170"/>
      <c r="APW156" s="170"/>
      <c r="APX156" s="170"/>
      <c r="APY156" s="170"/>
      <c r="APZ156" s="170"/>
      <c r="AQA156" s="170"/>
      <c r="AQB156" s="170"/>
      <c r="AQC156" s="170"/>
      <c r="AQD156" s="170"/>
      <c r="AQE156" s="170"/>
      <c r="AQF156" s="170"/>
      <c r="AQG156" s="170"/>
      <c r="AQH156" s="170"/>
      <c r="AQI156" s="170"/>
      <c r="AQJ156" s="170"/>
      <c r="AQK156" s="170"/>
      <c r="AQL156" s="170"/>
      <c r="AQM156" s="170"/>
      <c r="AQN156" s="170"/>
      <c r="AQO156" s="170"/>
      <c r="AQP156" s="170"/>
      <c r="AQQ156" s="170"/>
      <c r="AQR156" s="170"/>
      <c r="AQS156" s="170"/>
      <c r="AQT156" s="170"/>
      <c r="AQU156" s="170"/>
      <c r="AQV156" s="170"/>
      <c r="AQW156" s="170"/>
      <c r="AQX156" s="170"/>
      <c r="AQY156" s="170"/>
      <c r="AQZ156" s="170"/>
      <c r="ARA156" s="170"/>
      <c r="ARB156" s="170"/>
      <c r="ARC156" s="170"/>
      <c r="ARD156" s="170"/>
      <c r="ARE156" s="170"/>
      <c r="ARF156" s="170"/>
      <c r="ARG156" s="170"/>
      <c r="ARH156" s="170"/>
      <c r="ARI156" s="170"/>
      <c r="ARJ156" s="170"/>
      <c r="ARK156" s="170"/>
      <c r="ARL156" s="170"/>
      <c r="ARM156" s="170"/>
      <c r="ARN156" s="170"/>
      <c r="ARO156" s="170"/>
      <c r="ARP156" s="170"/>
      <c r="ARQ156" s="170"/>
      <c r="ARR156" s="170"/>
      <c r="ARS156" s="170"/>
      <c r="ART156" s="170"/>
      <c r="ARU156" s="170"/>
      <c r="ARV156" s="170"/>
      <c r="ARW156" s="170"/>
      <c r="ARX156" s="170"/>
      <c r="ARY156" s="170"/>
      <c r="ARZ156" s="170"/>
      <c r="ASA156" s="170"/>
      <c r="ASB156" s="170"/>
      <c r="ASC156" s="170"/>
      <c r="ASD156" s="170"/>
      <c r="ASE156" s="170"/>
      <c r="ASF156" s="170"/>
      <c r="ASG156" s="170"/>
      <c r="ASH156" s="170"/>
      <c r="ASI156" s="170"/>
      <c r="ASJ156" s="170"/>
      <c r="ASK156" s="170"/>
      <c r="ASL156" s="170"/>
      <c r="ASM156" s="170"/>
      <c r="ASN156" s="170"/>
      <c r="ASO156" s="170"/>
      <c r="ASP156" s="170"/>
      <c r="ASQ156" s="170"/>
      <c r="ASR156" s="170"/>
      <c r="ASS156" s="170"/>
      <c r="AST156" s="170"/>
      <c r="ASU156" s="170"/>
      <c r="ASV156" s="170"/>
      <c r="ASW156" s="170"/>
      <c r="ASX156" s="170"/>
      <c r="ASY156" s="170"/>
      <c r="ASZ156" s="170"/>
    </row>
    <row r="157" spans="1:1196" s="145" customFormat="1">
      <c r="A157" s="422" t="s">
        <v>200</v>
      </c>
      <c r="B157" s="429" t="s">
        <v>201</v>
      </c>
      <c r="C157" s="435"/>
      <c r="D157" s="465"/>
      <c r="E157" s="487"/>
      <c r="F157" s="427"/>
      <c r="G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c r="BA157" s="170"/>
      <c r="BB157" s="170"/>
      <c r="BC157" s="170"/>
      <c r="BD157" s="170"/>
      <c r="BE157" s="170"/>
      <c r="BF157" s="170"/>
      <c r="BG157" s="170"/>
      <c r="BH157" s="170"/>
      <c r="BI157" s="170"/>
      <c r="BJ157" s="170"/>
      <c r="BK157" s="170"/>
      <c r="BL157" s="170"/>
      <c r="BM157" s="170"/>
      <c r="BN157" s="170"/>
      <c r="BO157" s="170"/>
      <c r="BP157" s="170"/>
      <c r="BQ157" s="170"/>
      <c r="BR157" s="170"/>
      <c r="BS157" s="170"/>
      <c r="BT157" s="170"/>
      <c r="BU157" s="170"/>
      <c r="BV157" s="170"/>
      <c r="BW157" s="170"/>
      <c r="BX157" s="170"/>
      <c r="BY157" s="170"/>
      <c r="BZ157" s="170"/>
      <c r="CA157" s="170"/>
      <c r="CB157" s="170"/>
      <c r="CC157" s="170"/>
      <c r="CD157" s="170"/>
      <c r="CE157" s="170"/>
      <c r="CF157" s="170"/>
      <c r="CG157" s="170"/>
      <c r="CH157" s="170"/>
      <c r="CI157" s="170"/>
      <c r="CJ157" s="170"/>
      <c r="CK157" s="170"/>
      <c r="CL157" s="170"/>
      <c r="CM157" s="170"/>
      <c r="CN157" s="170"/>
      <c r="CO157" s="170"/>
      <c r="CP157" s="170"/>
      <c r="CQ157" s="170"/>
      <c r="CR157" s="170"/>
      <c r="CS157" s="170"/>
      <c r="CT157" s="170"/>
      <c r="CU157" s="170"/>
      <c r="CV157" s="170"/>
      <c r="CW157" s="170"/>
      <c r="CX157" s="170"/>
      <c r="CY157" s="170"/>
      <c r="CZ157" s="170"/>
      <c r="DA157" s="170"/>
      <c r="DB157" s="170"/>
      <c r="DC157" s="170"/>
      <c r="DD157" s="170"/>
      <c r="DE157" s="170"/>
      <c r="DF157" s="170"/>
      <c r="DG157" s="170"/>
      <c r="DH157" s="170"/>
      <c r="DI157" s="170"/>
      <c r="DJ157" s="170"/>
      <c r="DK157" s="170"/>
      <c r="DL157" s="170"/>
      <c r="DM157" s="170"/>
      <c r="DN157" s="170"/>
      <c r="DO157" s="170"/>
      <c r="DP157" s="170"/>
      <c r="DQ157" s="170"/>
      <c r="DR157" s="170"/>
      <c r="DS157" s="170"/>
      <c r="DT157" s="170"/>
      <c r="DU157" s="170"/>
      <c r="DV157" s="170"/>
      <c r="DW157" s="170"/>
      <c r="DX157" s="170"/>
      <c r="DY157" s="170"/>
      <c r="DZ157" s="170"/>
      <c r="EA157" s="170"/>
      <c r="EB157" s="170"/>
      <c r="EC157" s="170"/>
      <c r="ED157" s="170"/>
      <c r="EE157" s="170"/>
      <c r="EF157" s="170"/>
      <c r="EG157" s="170"/>
      <c r="EH157" s="170"/>
      <c r="EI157" s="170"/>
      <c r="EJ157" s="170"/>
      <c r="EK157" s="170"/>
      <c r="EL157" s="170"/>
      <c r="EM157" s="170"/>
      <c r="EN157" s="170"/>
      <c r="EO157" s="170"/>
      <c r="EP157" s="170"/>
      <c r="EQ157" s="170"/>
      <c r="ER157" s="170"/>
      <c r="ES157" s="170"/>
      <c r="ET157" s="170"/>
      <c r="EU157" s="170"/>
      <c r="EV157" s="170"/>
      <c r="EW157" s="170"/>
      <c r="EX157" s="170"/>
      <c r="EY157" s="170"/>
      <c r="EZ157" s="170"/>
      <c r="FA157" s="170"/>
      <c r="FB157" s="170"/>
      <c r="FC157" s="170"/>
      <c r="FD157" s="170"/>
      <c r="FE157" s="170"/>
      <c r="FF157" s="170"/>
      <c r="FG157" s="170"/>
      <c r="FH157" s="170"/>
      <c r="FI157" s="170"/>
      <c r="FJ157" s="170"/>
      <c r="FK157" s="170"/>
      <c r="FL157" s="170"/>
      <c r="FM157" s="170"/>
      <c r="FN157" s="170"/>
      <c r="FO157" s="170"/>
      <c r="FP157" s="170"/>
      <c r="FQ157" s="170"/>
      <c r="FR157" s="170"/>
      <c r="FS157" s="170"/>
      <c r="FT157" s="170"/>
      <c r="FU157" s="170"/>
      <c r="FV157" s="170"/>
      <c r="FW157" s="170"/>
      <c r="FX157" s="170"/>
      <c r="FY157" s="170"/>
      <c r="FZ157" s="170"/>
      <c r="GA157" s="170"/>
      <c r="GB157" s="170"/>
      <c r="GC157" s="170"/>
      <c r="GD157" s="170"/>
      <c r="GE157" s="170"/>
      <c r="GF157" s="170"/>
      <c r="GG157" s="170"/>
      <c r="GH157" s="170"/>
      <c r="GI157" s="170"/>
      <c r="GJ157" s="170"/>
      <c r="GK157" s="170"/>
      <c r="GL157" s="170"/>
      <c r="GM157" s="170"/>
      <c r="GN157" s="170"/>
      <c r="GO157" s="170"/>
      <c r="GP157" s="170"/>
      <c r="GQ157" s="170"/>
      <c r="GR157" s="170"/>
      <c r="GS157" s="170"/>
      <c r="GT157" s="170"/>
      <c r="GU157" s="170"/>
      <c r="GV157" s="170"/>
      <c r="GW157" s="170"/>
      <c r="GX157" s="170"/>
      <c r="GY157" s="170"/>
      <c r="GZ157" s="170"/>
      <c r="HA157" s="170"/>
      <c r="HB157" s="170"/>
      <c r="HC157" s="170"/>
      <c r="HD157" s="170"/>
      <c r="HE157" s="170"/>
      <c r="HF157" s="170"/>
      <c r="HG157" s="170"/>
      <c r="HH157" s="170"/>
      <c r="HI157" s="170"/>
      <c r="HJ157" s="170"/>
      <c r="HK157" s="170"/>
      <c r="HL157" s="170"/>
      <c r="HM157" s="170"/>
      <c r="HN157" s="170"/>
      <c r="HO157" s="170"/>
      <c r="HP157" s="170"/>
      <c r="HQ157" s="170"/>
      <c r="HR157" s="170"/>
      <c r="HS157" s="170"/>
      <c r="HT157" s="170"/>
      <c r="HU157" s="170"/>
      <c r="HV157" s="170"/>
      <c r="HW157" s="170"/>
      <c r="HX157" s="170"/>
      <c r="HY157" s="170"/>
      <c r="HZ157" s="170"/>
      <c r="IA157" s="170"/>
      <c r="IB157" s="170"/>
      <c r="IC157" s="170"/>
      <c r="ID157" s="170"/>
      <c r="IE157" s="170"/>
      <c r="IF157" s="170"/>
      <c r="IG157" s="170"/>
      <c r="IH157" s="170"/>
      <c r="II157" s="170"/>
      <c r="IJ157" s="170"/>
      <c r="IK157" s="170"/>
      <c r="IL157" s="170"/>
      <c r="IM157" s="170"/>
      <c r="IN157" s="170"/>
      <c r="IO157" s="170"/>
      <c r="IP157" s="170"/>
      <c r="IQ157" s="170"/>
      <c r="IR157" s="170"/>
      <c r="IS157" s="170"/>
      <c r="IT157" s="170"/>
      <c r="IU157" s="170"/>
      <c r="IV157" s="170"/>
      <c r="IW157" s="170"/>
      <c r="IX157" s="170"/>
      <c r="IY157" s="170"/>
      <c r="IZ157" s="170"/>
      <c r="JA157" s="170"/>
      <c r="JB157" s="170"/>
      <c r="JC157" s="170"/>
      <c r="JD157" s="170"/>
      <c r="JE157" s="170"/>
      <c r="JF157" s="170"/>
      <c r="JG157" s="170"/>
      <c r="JH157" s="170"/>
      <c r="JI157" s="170"/>
      <c r="JJ157" s="170"/>
      <c r="JK157" s="170"/>
      <c r="JL157" s="170"/>
      <c r="JM157" s="170"/>
      <c r="JN157" s="170"/>
      <c r="JO157" s="170"/>
      <c r="JP157" s="170"/>
      <c r="JQ157" s="170"/>
      <c r="JR157" s="170"/>
      <c r="JS157" s="170"/>
      <c r="JT157" s="170"/>
      <c r="JU157" s="170"/>
      <c r="JV157" s="170"/>
      <c r="JW157" s="170"/>
      <c r="JX157" s="170"/>
      <c r="JY157" s="170"/>
      <c r="JZ157" s="170"/>
      <c r="KA157" s="170"/>
      <c r="KB157" s="170"/>
      <c r="KC157" s="170"/>
      <c r="KD157" s="170"/>
      <c r="KE157" s="170"/>
      <c r="KF157" s="170"/>
      <c r="KG157" s="170"/>
      <c r="KH157" s="170"/>
      <c r="KI157" s="170"/>
      <c r="KJ157" s="170"/>
      <c r="KK157" s="170"/>
      <c r="KL157" s="170"/>
      <c r="KM157" s="170"/>
      <c r="KN157" s="170"/>
      <c r="KO157" s="170"/>
      <c r="KP157" s="170"/>
      <c r="KQ157" s="170"/>
      <c r="KR157" s="170"/>
      <c r="KS157" s="170"/>
      <c r="KT157" s="170"/>
      <c r="KU157" s="170"/>
      <c r="KV157" s="170"/>
      <c r="KW157" s="170"/>
      <c r="KX157" s="170"/>
      <c r="KY157" s="170"/>
      <c r="KZ157" s="170"/>
      <c r="LA157" s="170"/>
      <c r="LB157" s="170"/>
      <c r="LC157" s="170"/>
      <c r="LD157" s="170"/>
      <c r="LE157" s="170"/>
      <c r="LF157" s="170"/>
      <c r="LG157" s="170"/>
      <c r="LH157" s="170"/>
      <c r="LI157" s="170"/>
      <c r="LJ157" s="170"/>
      <c r="LK157" s="170"/>
      <c r="LL157" s="170"/>
      <c r="LM157" s="170"/>
      <c r="LN157" s="170"/>
      <c r="LO157" s="170"/>
      <c r="LP157" s="170"/>
      <c r="LQ157" s="170"/>
      <c r="LR157" s="170"/>
      <c r="LS157" s="170"/>
      <c r="LT157" s="170"/>
      <c r="LU157" s="170"/>
      <c r="LV157" s="170"/>
      <c r="LW157" s="170"/>
      <c r="LX157" s="170"/>
      <c r="LY157" s="170"/>
      <c r="LZ157" s="170"/>
      <c r="MA157" s="170"/>
      <c r="MB157" s="170"/>
      <c r="MC157" s="170"/>
      <c r="MD157" s="170"/>
      <c r="ME157" s="170"/>
      <c r="MF157" s="170"/>
      <c r="MG157" s="170"/>
      <c r="MH157" s="170"/>
      <c r="MI157" s="170"/>
      <c r="MJ157" s="170"/>
      <c r="MK157" s="170"/>
      <c r="ML157" s="170"/>
      <c r="MM157" s="170"/>
      <c r="MN157" s="170"/>
      <c r="MO157" s="170"/>
      <c r="MP157" s="170"/>
      <c r="MQ157" s="170"/>
      <c r="MR157" s="170"/>
      <c r="MS157" s="170"/>
      <c r="MT157" s="170"/>
      <c r="MU157" s="170"/>
      <c r="MV157" s="170"/>
      <c r="MW157" s="170"/>
      <c r="MX157" s="170"/>
      <c r="MY157" s="170"/>
      <c r="MZ157" s="170"/>
      <c r="NA157" s="170"/>
      <c r="NB157" s="170"/>
      <c r="NC157" s="170"/>
      <c r="ND157" s="170"/>
      <c r="NE157" s="170"/>
      <c r="NF157" s="170"/>
      <c r="NG157" s="170"/>
      <c r="NH157" s="170"/>
      <c r="NI157" s="170"/>
      <c r="NJ157" s="170"/>
      <c r="NK157" s="170"/>
      <c r="NL157" s="170"/>
      <c r="NM157" s="170"/>
      <c r="NN157" s="170"/>
      <c r="NO157" s="170"/>
      <c r="NP157" s="170"/>
      <c r="NQ157" s="170"/>
      <c r="NR157" s="170"/>
      <c r="NS157" s="170"/>
      <c r="NT157" s="170"/>
      <c r="NU157" s="170"/>
      <c r="NV157" s="170"/>
      <c r="NW157" s="170"/>
      <c r="NX157" s="170"/>
      <c r="NY157" s="170"/>
      <c r="NZ157" s="170"/>
      <c r="OA157" s="170"/>
      <c r="OB157" s="170"/>
      <c r="OC157" s="170"/>
      <c r="OD157" s="170"/>
      <c r="OE157" s="170"/>
      <c r="OF157" s="170"/>
      <c r="OG157" s="170"/>
      <c r="OH157" s="170"/>
      <c r="OI157" s="170"/>
      <c r="OJ157" s="170"/>
      <c r="OK157" s="170"/>
      <c r="OL157" s="170"/>
      <c r="OM157" s="170"/>
      <c r="ON157" s="170"/>
      <c r="OO157" s="170"/>
      <c r="OP157" s="170"/>
      <c r="OQ157" s="170"/>
      <c r="OR157" s="170"/>
      <c r="OS157" s="170"/>
      <c r="OT157" s="170"/>
      <c r="OU157" s="170"/>
      <c r="OV157" s="170"/>
      <c r="OW157" s="170"/>
      <c r="OX157" s="170"/>
      <c r="OY157" s="170"/>
      <c r="OZ157" s="170"/>
      <c r="PA157" s="170"/>
      <c r="PB157" s="170"/>
      <c r="PC157" s="170"/>
      <c r="PD157" s="170"/>
      <c r="PE157" s="170"/>
      <c r="PF157" s="170"/>
      <c r="PG157" s="170"/>
      <c r="PH157" s="170"/>
      <c r="PI157" s="170"/>
      <c r="PJ157" s="170"/>
      <c r="PK157" s="170"/>
      <c r="PL157" s="170"/>
      <c r="PM157" s="170"/>
      <c r="PN157" s="170"/>
      <c r="PO157" s="170"/>
      <c r="PP157" s="170"/>
      <c r="PQ157" s="170"/>
      <c r="PR157" s="170"/>
      <c r="PS157" s="170"/>
      <c r="PT157" s="170"/>
      <c r="PU157" s="170"/>
      <c r="PV157" s="170"/>
      <c r="PW157" s="170"/>
      <c r="PX157" s="170"/>
      <c r="PY157" s="170"/>
      <c r="PZ157" s="170"/>
      <c r="QA157" s="170"/>
      <c r="QB157" s="170"/>
      <c r="QC157" s="170"/>
      <c r="QD157" s="170"/>
      <c r="QE157" s="170"/>
      <c r="QF157" s="170"/>
      <c r="QG157" s="170"/>
      <c r="QH157" s="170"/>
      <c r="QI157" s="170"/>
      <c r="QJ157" s="170"/>
      <c r="QK157" s="170"/>
      <c r="QL157" s="170"/>
      <c r="QM157" s="170"/>
      <c r="QN157" s="170"/>
      <c r="QO157" s="170"/>
      <c r="QP157" s="170"/>
      <c r="QQ157" s="170"/>
      <c r="QR157" s="170"/>
      <c r="QS157" s="170"/>
      <c r="QT157" s="170"/>
      <c r="QU157" s="170"/>
      <c r="QV157" s="170"/>
      <c r="QW157" s="170"/>
      <c r="QX157" s="170"/>
      <c r="QY157" s="170"/>
      <c r="QZ157" s="170"/>
      <c r="RA157" s="170"/>
      <c r="RB157" s="170"/>
      <c r="RC157" s="170"/>
      <c r="RD157" s="170"/>
      <c r="RE157" s="170"/>
      <c r="RF157" s="170"/>
      <c r="RG157" s="170"/>
      <c r="RH157" s="170"/>
      <c r="RI157" s="170"/>
      <c r="RJ157" s="170"/>
      <c r="RK157" s="170"/>
      <c r="RL157" s="170"/>
      <c r="RM157" s="170"/>
      <c r="RN157" s="170"/>
      <c r="RO157" s="170"/>
      <c r="RP157" s="170"/>
      <c r="RQ157" s="170"/>
      <c r="RR157" s="170"/>
      <c r="RS157" s="170"/>
      <c r="RT157" s="170"/>
      <c r="RU157" s="170"/>
      <c r="RV157" s="170"/>
      <c r="RW157" s="170"/>
      <c r="RX157" s="170"/>
      <c r="RY157" s="170"/>
      <c r="RZ157" s="170"/>
      <c r="SA157" s="170"/>
      <c r="SB157" s="170"/>
      <c r="SC157" s="170"/>
      <c r="SD157" s="170"/>
      <c r="SE157" s="170"/>
      <c r="SF157" s="170"/>
      <c r="SG157" s="170"/>
      <c r="SH157" s="170"/>
      <c r="SI157" s="170"/>
      <c r="SJ157" s="170"/>
      <c r="SK157" s="170"/>
      <c r="SL157" s="170"/>
      <c r="SM157" s="170"/>
      <c r="SN157" s="170"/>
      <c r="SO157" s="170"/>
      <c r="SP157" s="170"/>
      <c r="SQ157" s="170"/>
      <c r="SR157" s="170"/>
      <c r="SS157" s="170"/>
      <c r="ST157" s="170"/>
      <c r="SU157" s="170"/>
      <c r="SV157" s="170"/>
      <c r="SW157" s="170"/>
      <c r="SX157" s="170"/>
      <c r="SY157" s="170"/>
      <c r="SZ157" s="170"/>
      <c r="TA157" s="170"/>
      <c r="TB157" s="170"/>
      <c r="TC157" s="170"/>
      <c r="TD157" s="170"/>
      <c r="TE157" s="170"/>
      <c r="TF157" s="170"/>
      <c r="TG157" s="170"/>
      <c r="TH157" s="170"/>
      <c r="TI157" s="170"/>
      <c r="TJ157" s="170"/>
      <c r="TK157" s="170"/>
      <c r="TL157" s="170"/>
      <c r="TM157" s="170"/>
      <c r="TN157" s="170"/>
      <c r="TO157" s="170"/>
      <c r="TP157" s="170"/>
      <c r="TQ157" s="170"/>
      <c r="TR157" s="170"/>
      <c r="TS157" s="170"/>
      <c r="TT157" s="170"/>
      <c r="TU157" s="170"/>
      <c r="TV157" s="170"/>
      <c r="TW157" s="170"/>
      <c r="TX157" s="170"/>
      <c r="TY157" s="170"/>
      <c r="TZ157" s="170"/>
      <c r="UA157" s="170"/>
      <c r="UB157" s="170"/>
      <c r="UC157" s="170"/>
      <c r="UD157" s="170"/>
      <c r="UE157" s="170"/>
      <c r="UF157" s="170"/>
      <c r="UG157" s="170"/>
      <c r="UH157" s="170"/>
      <c r="UI157" s="170"/>
      <c r="UJ157" s="170"/>
      <c r="UK157" s="170"/>
      <c r="UL157" s="170"/>
      <c r="UM157" s="170"/>
      <c r="UN157" s="170"/>
      <c r="UO157" s="170"/>
      <c r="UP157" s="170"/>
      <c r="UQ157" s="170"/>
      <c r="UR157" s="170"/>
      <c r="US157" s="170"/>
      <c r="UT157" s="170"/>
      <c r="UU157" s="170"/>
      <c r="UV157" s="170"/>
      <c r="UW157" s="170"/>
      <c r="UX157" s="170"/>
      <c r="UY157" s="170"/>
      <c r="UZ157" s="170"/>
      <c r="VA157" s="170"/>
      <c r="VB157" s="170"/>
      <c r="VC157" s="170"/>
      <c r="VD157" s="170"/>
      <c r="VE157" s="170"/>
      <c r="VF157" s="170"/>
      <c r="VG157" s="170"/>
      <c r="VH157" s="170"/>
      <c r="VI157" s="170"/>
      <c r="VJ157" s="170"/>
      <c r="VK157" s="170"/>
      <c r="VL157" s="170"/>
      <c r="VM157" s="170"/>
      <c r="VN157" s="170"/>
      <c r="VO157" s="170"/>
      <c r="VP157" s="170"/>
      <c r="VQ157" s="170"/>
      <c r="VR157" s="170"/>
      <c r="VS157" s="170"/>
      <c r="VT157" s="170"/>
      <c r="VU157" s="170"/>
      <c r="VV157" s="170"/>
      <c r="VW157" s="170"/>
      <c r="VX157" s="170"/>
      <c r="VY157" s="170"/>
      <c r="VZ157" s="170"/>
      <c r="WA157" s="170"/>
      <c r="WB157" s="170"/>
      <c r="WC157" s="170"/>
      <c r="WD157" s="170"/>
      <c r="WE157" s="170"/>
      <c r="WF157" s="170"/>
      <c r="WG157" s="170"/>
      <c r="WH157" s="170"/>
      <c r="WI157" s="170"/>
      <c r="WJ157" s="170"/>
      <c r="WK157" s="170"/>
      <c r="WL157" s="170"/>
      <c r="WM157" s="170"/>
      <c r="WN157" s="170"/>
      <c r="WO157" s="170"/>
      <c r="WP157" s="170"/>
      <c r="WQ157" s="170"/>
      <c r="WR157" s="170"/>
      <c r="WS157" s="170"/>
      <c r="WT157" s="170"/>
      <c r="WU157" s="170"/>
      <c r="WV157" s="170"/>
      <c r="WW157" s="170"/>
      <c r="WX157" s="170"/>
      <c r="WY157" s="170"/>
      <c r="WZ157" s="170"/>
      <c r="XA157" s="170"/>
      <c r="XB157" s="170"/>
      <c r="XC157" s="170"/>
      <c r="XD157" s="170"/>
      <c r="XE157" s="170"/>
      <c r="XF157" s="170"/>
      <c r="XG157" s="170"/>
      <c r="XH157" s="170"/>
      <c r="XI157" s="170"/>
      <c r="XJ157" s="170"/>
      <c r="XK157" s="170"/>
      <c r="XL157" s="170"/>
      <c r="XM157" s="170"/>
      <c r="XN157" s="170"/>
      <c r="XO157" s="170"/>
      <c r="XP157" s="170"/>
      <c r="XQ157" s="170"/>
      <c r="XR157" s="170"/>
      <c r="XS157" s="170"/>
      <c r="XT157" s="170"/>
      <c r="XU157" s="170"/>
      <c r="XV157" s="170"/>
      <c r="XW157" s="170"/>
      <c r="XX157" s="170"/>
      <c r="XY157" s="170"/>
      <c r="XZ157" s="170"/>
      <c r="YA157" s="170"/>
      <c r="YB157" s="170"/>
      <c r="YC157" s="170"/>
      <c r="YD157" s="170"/>
      <c r="YE157" s="170"/>
      <c r="YF157" s="170"/>
      <c r="YG157" s="170"/>
      <c r="YH157" s="170"/>
      <c r="YI157" s="170"/>
      <c r="YJ157" s="170"/>
      <c r="YK157" s="170"/>
      <c r="YL157" s="170"/>
      <c r="YM157" s="170"/>
      <c r="YN157" s="170"/>
      <c r="YO157" s="170"/>
      <c r="YP157" s="170"/>
      <c r="YQ157" s="170"/>
      <c r="YR157" s="170"/>
      <c r="YS157" s="170"/>
      <c r="YT157" s="170"/>
      <c r="YU157" s="170"/>
      <c r="YV157" s="170"/>
      <c r="YW157" s="170"/>
      <c r="YX157" s="170"/>
      <c r="YY157" s="170"/>
      <c r="YZ157" s="170"/>
      <c r="ZA157" s="170"/>
      <c r="ZB157" s="170"/>
      <c r="ZC157" s="170"/>
      <c r="ZD157" s="170"/>
      <c r="ZE157" s="170"/>
      <c r="ZF157" s="170"/>
      <c r="ZG157" s="170"/>
      <c r="ZH157" s="170"/>
      <c r="ZI157" s="170"/>
      <c r="ZJ157" s="170"/>
      <c r="ZK157" s="170"/>
      <c r="ZL157" s="170"/>
      <c r="ZM157" s="170"/>
      <c r="ZN157" s="170"/>
      <c r="ZO157" s="170"/>
      <c r="ZP157" s="170"/>
      <c r="ZQ157" s="170"/>
      <c r="ZR157" s="170"/>
      <c r="ZS157" s="170"/>
      <c r="ZT157" s="170"/>
      <c r="ZU157" s="170"/>
      <c r="ZV157" s="170"/>
      <c r="ZW157" s="170"/>
      <c r="ZX157" s="170"/>
      <c r="ZY157" s="170"/>
      <c r="ZZ157" s="170"/>
      <c r="AAA157" s="170"/>
      <c r="AAB157" s="170"/>
      <c r="AAC157" s="170"/>
      <c r="AAD157" s="170"/>
      <c r="AAE157" s="170"/>
      <c r="AAF157" s="170"/>
      <c r="AAG157" s="170"/>
      <c r="AAH157" s="170"/>
      <c r="AAI157" s="170"/>
      <c r="AAJ157" s="170"/>
      <c r="AAK157" s="170"/>
      <c r="AAL157" s="170"/>
      <c r="AAM157" s="170"/>
      <c r="AAN157" s="170"/>
      <c r="AAO157" s="170"/>
      <c r="AAP157" s="170"/>
      <c r="AAQ157" s="170"/>
      <c r="AAR157" s="170"/>
      <c r="AAS157" s="170"/>
      <c r="AAT157" s="170"/>
      <c r="AAU157" s="170"/>
      <c r="AAV157" s="170"/>
      <c r="AAW157" s="170"/>
      <c r="AAX157" s="170"/>
      <c r="AAY157" s="170"/>
      <c r="AAZ157" s="170"/>
      <c r="ABA157" s="170"/>
      <c r="ABB157" s="170"/>
      <c r="ABC157" s="170"/>
      <c r="ABD157" s="170"/>
      <c r="ABE157" s="170"/>
      <c r="ABF157" s="170"/>
      <c r="ABG157" s="170"/>
      <c r="ABH157" s="170"/>
      <c r="ABI157" s="170"/>
      <c r="ABJ157" s="170"/>
      <c r="ABK157" s="170"/>
      <c r="ABL157" s="170"/>
      <c r="ABM157" s="170"/>
      <c r="ABN157" s="170"/>
      <c r="ABO157" s="170"/>
      <c r="ABP157" s="170"/>
      <c r="ABQ157" s="170"/>
      <c r="ABR157" s="170"/>
      <c r="ABS157" s="170"/>
      <c r="ABT157" s="170"/>
      <c r="ABU157" s="170"/>
      <c r="ABV157" s="170"/>
      <c r="ABW157" s="170"/>
      <c r="ABX157" s="170"/>
      <c r="ABY157" s="170"/>
      <c r="ABZ157" s="170"/>
      <c r="ACA157" s="170"/>
      <c r="ACB157" s="170"/>
      <c r="ACC157" s="170"/>
      <c r="ACD157" s="170"/>
      <c r="ACE157" s="170"/>
      <c r="ACF157" s="170"/>
      <c r="ACG157" s="170"/>
      <c r="ACH157" s="170"/>
      <c r="ACI157" s="170"/>
      <c r="ACJ157" s="170"/>
      <c r="ACK157" s="170"/>
      <c r="ACL157" s="170"/>
      <c r="ACM157" s="170"/>
      <c r="ACN157" s="170"/>
      <c r="ACO157" s="170"/>
      <c r="ACP157" s="170"/>
      <c r="ACQ157" s="170"/>
      <c r="ACR157" s="170"/>
      <c r="ACS157" s="170"/>
      <c r="ACT157" s="170"/>
      <c r="ACU157" s="170"/>
      <c r="ACV157" s="170"/>
      <c r="ACW157" s="170"/>
      <c r="ACX157" s="170"/>
      <c r="ACY157" s="170"/>
      <c r="ACZ157" s="170"/>
      <c r="ADA157" s="170"/>
      <c r="ADB157" s="170"/>
      <c r="ADC157" s="170"/>
      <c r="ADD157" s="170"/>
      <c r="ADE157" s="170"/>
      <c r="ADF157" s="170"/>
      <c r="ADG157" s="170"/>
      <c r="ADH157" s="170"/>
      <c r="ADI157" s="170"/>
      <c r="ADJ157" s="170"/>
      <c r="ADK157" s="170"/>
      <c r="ADL157" s="170"/>
      <c r="ADM157" s="170"/>
      <c r="ADN157" s="170"/>
      <c r="ADO157" s="170"/>
      <c r="ADP157" s="170"/>
      <c r="ADQ157" s="170"/>
      <c r="ADR157" s="170"/>
      <c r="ADS157" s="170"/>
      <c r="ADT157" s="170"/>
      <c r="ADU157" s="170"/>
      <c r="ADV157" s="170"/>
      <c r="ADW157" s="170"/>
      <c r="ADX157" s="170"/>
      <c r="ADY157" s="170"/>
      <c r="ADZ157" s="170"/>
      <c r="AEA157" s="170"/>
      <c r="AEB157" s="170"/>
      <c r="AEC157" s="170"/>
      <c r="AED157" s="170"/>
      <c r="AEE157" s="170"/>
      <c r="AEF157" s="170"/>
      <c r="AEG157" s="170"/>
      <c r="AEH157" s="170"/>
      <c r="AEI157" s="170"/>
      <c r="AEJ157" s="170"/>
      <c r="AEK157" s="170"/>
      <c r="AEL157" s="170"/>
      <c r="AEM157" s="170"/>
      <c r="AEN157" s="170"/>
      <c r="AEO157" s="170"/>
      <c r="AEP157" s="170"/>
      <c r="AEQ157" s="170"/>
      <c r="AER157" s="170"/>
      <c r="AES157" s="170"/>
      <c r="AET157" s="170"/>
      <c r="AEU157" s="170"/>
      <c r="AEV157" s="170"/>
      <c r="AEW157" s="170"/>
      <c r="AEX157" s="170"/>
      <c r="AEY157" s="170"/>
      <c r="AEZ157" s="170"/>
      <c r="AFA157" s="170"/>
      <c r="AFB157" s="170"/>
      <c r="AFC157" s="170"/>
      <c r="AFD157" s="170"/>
      <c r="AFE157" s="170"/>
      <c r="AFF157" s="170"/>
      <c r="AFG157" s="170"/>
      <c r="AFH157" s="170"/>
      <c r="AFI157" s="170"/>
      <c r="AFJ157" s="170"/>
      <c r="AFK157" s="170"/>
      <c r="AFL157" s="170"/>
      <c r="AFM157" s="170"/>
      <c r="AFN157" s="170"/>
      <c r="AFO157" s="170"/>
      <c r="AFP157" s="170"/>
      <c r="AFQ157" s="170"/>
      <c r="AFR157" s="170"/>
      <c r="AFS157" s="170"/>
      <c r="AFT157" s="170"/>
      <c r="AFU157" s="170"/>
      <c r="AFV157" s="170"/>
      <c r="AFW157" s="170"/>
      <c r="AFX157" s="170"/>
      <c r="AFY157" s="170"/>
      <c r="AFZ157" s="170"/>
      <c r="AGA157" s="170"/>
      <c r="AGB157" s="170"/>
      <c r="AGC157" s="170"/>
      <c r="AGD157" s="170"/>
      <c r="AGE157" s="170"/>
      <c r="AGF157" s="170"/>
      <c r="AGG157" s="170"/>
      <c r="AGH157" s="170"/>
      <c r="AGI157" s="170"/>
      <c r="AGJ157" s="170"/>
      <c r="AGK157" s="170"/>
      <c r="AGL157" s="170"/>
      <c r="AGM157" s="170"/>
      <c r="AGN157" s="170"/>
      <c r="AGO157" s="170"/>
      <c r="AGP157" s="170"/>
      <c r="AGQ157" s="170"/>
      <c r="AGR157" s="170"/>
      <c r="AGS157" s="170"/>
      <c r="AGT157" s="170"/>
      <c r="AGU157" s="170"/>
      <c r="AGV157" s="170"/>
      <c r="AGW157" s="170"/>
      <c r="AGX157" s="170"/>
      <c r="AGY157" s="170"/>
      <c r="AGZ157" s="170"/>
      <c r="AHA157" s="170"/>
      <c r="AHB157" s="170"/>
      <c r="AHC157" s="170"/>
      <c r="AHD157" s="170"/>
      <c r="AHE157" s="170"/>
      <c r="AHF157" s="170"/>
      <c r="AHG157" s="170"/>
      <c r="AHH157" s="170"/>
      <c r="AHI157" s="170"/>
      <c r="AHJ157" s="170"/>
      <c r="AHK157" s="170"/>
      <c r="AHL157" s="170"/>
      <c r="AHM157" s="170"/>
      <c r="AHN157" s="170"/>
      <c r="AHO157" s="170"/>
      <c r="AHP157" s="170"/>
      <c r="AHQ157" s="170"/>
      <c r="AHR157" s="170"/>
      <c r="AHS157" s="170"/>
      <c r="AHT157" s="170"/>
      <c r="AHU157" s="170"/>
      <c r="AHV157" s="170"/>
      <c r="AHW157" s="170"/>
      <c r="AHX157" s="170"/>
      <c r="AHY157" s="170"/>
      <c r="AHZ157" s="170"/>
      <c r="AIA157" s="170"/>
      <c r="AIB157" s="170"/>
      <c r="AIC157" s="170"/>
      <c r="AID157" s="170"/>
      <c r="AIE157" s="170"/>
      <c r="AIF157" s="170"/>
      <c r="AIG157" s="170"/>
      <c r="AIH157" s="170"/>
      <c r="AII157" s="170"/>
      <c r="AIJ157" s="170"/>
      <c r="AIK157" s="170"/>
      <c r="AIL157" s="170"/>
      <c r="AIM157" s="170"/>
      <c r="AIN157" s="170"/>
      <c r="AIO157" s="170"/>
      <c r="AIP157" s="170"/>
      <c r="AIQ157" s="170"/>
      <c r="AIR157" s="170"/>
      <c r="AIS157" s="170"/>
      <c r="AIT157" s="170"/>
      <c r="AIU157" s="170"/>
      <c r="AIV157" s="170"/>
      <c r="AIW157" s="170"/>
      <c r="AIX157" s="170"/>
      <c r="AIY157" s="170"/>
      <c r="AIZ157" s="170"/>
      <c r="AJA157" s="170"/>
      <c r="AJB157" s="170"/>
      <c r="AJC157" s="170"/>
      <c r="AJD157" s="170"/>
      <c r="AJE157" s="170"/>
      <c r="AJF157" s="170"/>
      <c r="AJG157" s="170"/>
      <c r="AJH157" s="170"/>
      <c r="AJI157" s="170"/>
      <c r="AJJ157" s="170"/>
      <c r="AJK157" s="170"/>
      <c r="AJL157" s="170"/>
      <c r="AJM157" s="170"/>
      <c r="AJN157" s="170"/>
      <c r="AJO157" s="170"/>
      <c r="AJP157" s="170"/>
      <c r="AJQ157" s="170"/>
      <c r="AJR157" s="170"/>
      <c r="AJS157" s="170"/>
      <c r="AJT157" s="170"/>
      <c r="AJU157" s="170"/>
      <c r="AJV157" s="170"/>
      <c r="AJW157" s="170"/>
      <c r="AJX157" s="170"/>
      <c r="AJY157" s="170"/>
      <c r="AJZ157" s="170"/>
      <c r="AKA157" s="170"/>
      <c r="AKB157" s="170"/>
      <c r="AKC157" s="170"/>
      <c r="AKD157" s="170"/>
      <c r="AKE157" s="170"/>
      <c r="AKF157" s="170"/>
      <c r="AKG157" s="170"/>
      <c r="AKH157" s="170"/>
      <c r="AKI157" s="170"/>
      <c r="AKJ157" s="170"/>
      <c r="AKK157" s="170"/>
      <c r="AKL157" s="170"/>
      <c r="AKM157" s="170"/>
      <c r="AKN157" s="170"/>
      <c r="AKO157" s="170"/>
      <c r="AKP157" s="170"/>
      <c r="AKQ157" s="170"/>
      <c r="AKR157" s="170"/>
      <c r="AKS157" s="170"/>
      <c r="AKT157" s="170"/>
      <c r="AKU157" s="170"/>
      <c r="AKV157" s="170"/>
      <c r="AKW157" s="170"/>
      <c r="AKX157" s="170"/>
      <c r="AKY157" s="170"/>
      <c r="AKZ157" s="170"/>
      <c r="ALA157" s="170"/>
      <c r="ALB157" s="170"/>
      <c r="ALC157" s="170"/>
      <c r="ALD157" s="170"/>
      <c r="ALE157" s="170"/>
      <c r="ALF157" s="170"/>
      <c r="ALG157" s="170"/>
      <c r="ALH157" s="170"/>
      <c r="ALI157" s="170"/>
      <c r="ALJ157" s="170"/>
      <c r="ALK157" s="170"/>
      <c r="ALL157" s="170"/>
      <c r="ALM157" s="170"/>
      <c r="ALN157" s="170"/>
      <c r="ALO157" s="170"/>
      <c r="ALP157" s="170"/>
      <c r="ALQ157" s="170"/>
      <c r="ALR157" s="170"/>
      <c r="ALS157" s="170"/>
      <c r="ALT157" s="170"/>
      <c r="ALU157" s="170"/>
      <c r="ALV157" s="170"/>
      <c r="ALW157" s="170"/>
      <c r="ALX157" s="170"/>
      <c r="ALY157" s="170"/>
      <c r="ALZ157" s="170"/>
      <c r="AMA157" s="170"/>
      <c r="AMB157" s="170"/>
      <c r="AMC157" s="170"/>
      <c r="AMD157" s="170"/>
      <c r="AME157" s="170"/>
      <c r="AMF157" s="170"/>
      <c r="AMG157" s="170"/>
      <c r="AMH157" s="170"/>
      <c r="AMI157" s="170"/>
      <c r="AMJ157" s="170"/>
      <c r="AMK157" s="170"/>
      <c r="AML157" s="170"/>
      <c r="AMM157" s="170"/>
      <c r="AMN157" s="170"/>
      <c r="AMO157" s="170"/>
      <c r="AMP157" s="170"/>
      <c r="AMQ157" s="170"/>
      <c r="AMR157" s="170"/>
      <c r="AMS157" s="170"/>
      <c r="AMT157" s="170"/>
      <c r="AMU157" s="170"/>
      <c r="AMV157" s="170"/>
      <c r="AMW157" s="170"/>
      <c r="AMX157" s="170"/>
      <c r="AMY157" s="170"/>
      <c r="AMZ157" s="170"/>
      <c r="ANA157" s="170"/>
      <c r="ANB157" s="170"/>
      <c r="ANC157" s="170"/>
      <c r="AND157" s="170"/>
      <c r="ANE157" s="170"/>
      <c r="ANF157" s="170"/>
      <c r="ANG157" s="170"/>
      <c r="ANH157" s="170"/>
      <c r="ANI157" s="170"/>
      <c r="ANJ157" s="170"/>
      <c r="ANK157" s="170"/>
      <c r="ANL157" s="170"/>
      <c r="ANM157" s="170"/>
      <c r="ANN157" s="170"/>
      <c r="ANO157" s="170"/>
      <c r="ANP157" s="170"/>
      <c r="ANQ157" s="170"/>
      <c r="ANR157" s="170"/>
      <c r="ANS157" s="170"/>
      <c r="ANT157" s="170"/>
      <c r="ANU157" s="170"/>
      <c r="ANV157" s="170"/>
      <c r="ANW157" s="170"/>
      <c r="ANX157" s="170"/>
      <c r="ANY157" s="170"/>
      <c r="ANZ157" s="170"/>
      <c r="AOA157" s="170"/>
      <c r="AOB157" s="170"/>
      <c r="AOC157" s="170"/>
      <c r="AOD157" s="170"/>
      <c r="AOE157" s="170"/>
      <c r="AOF157" s="170"/>
      <c r="AOG157" s="170"/>
      <c r="AOH157" s="170"/>
      <c r="AOI157" s="170"/>
      <c r="AOJ157" s="170"/>
      <c r="AOK157" s="170"/>
      <c r="AOL157" s="170"/>
      <c r="AOM157" s="170"/>
      <c r="AON157" s="170"/>
      <c r="AOO157" s="170"/>
      <c r="AOP157" s="170"/>
      <c r="AOQ157" s="170"/>
      <c r="AOR157" s="170"/>
      <c r="AOS157" s="170"/>
      <c r="AOT157" s="170"/>
      <c r="AOU157" s="170"/>
      <c r="AOV157" s="170"/>
      <c r="AOW157" s="170"/>
      <c r="AOX157" s="170"/>
      <c r="AOY157" s="170"/>
      <c r="AOZ157" s="170"/>
      <c r="APA157" s="170"/>
      <c r="APB157" s="170"/>
      <c r="APC157" s="170"/>
      <c r="APD157" s="170"/>
      <c r="APE157" s="170"/>
      <c r="APF157" s="170"/>
      <c r="APG157" s="170"/>
      <c r="APH157" s="170"/>
      <c r="API157" s="170"/>
      <c r="APJ157" s="170"/>
      <c r="APK157" s="170"/>
      <c r="APL157" s="170"/>
      <c r="APM157" s="170"/>
      <c r="APN157" s="170"/>
      <c r="APO157" s="170"/>
      <c r="APP157" s="170"/>
      <c r="APQ157" s="170"/>
      <c r="APR157" s="170"/>
      <c r="APS157" s="170"/>
      <c r="APT157" s="170"/>
      <c r="APU157" s="170"/>
      <c r="APV157" s="170"/>
      <c r="APW157" s="170"/>
      <c r="APX157" s="170"/>
      <c r="APY157" s="170"/>
      <c r="APZ157" s="170"/>
      <c r="AQA157" s="170"/>
      <c r="AQB157" s="170"/>
      <c r="AQC157" s="170"/>
      <c r="AQD157" s="170"/>
      <c r="AQE157" s="170"/>
      <c r="AQF157" s="170"/>
      <c r="AQG157" s="170"/>
      <c r="AQH157" s="170"/>
      <c r="AQI157" s="170"/>
      <c r="AQJ157" s="170"/>
      <c r="AQK157" s="170"/>
      <c r="AQL157" s="170"/>
      <c r="AQM157" s="170"/>
      <c r="AQN157" s="170"/>
      <c r="AQO157" s="170"/>
      <c r="AQP157" s="170"/>
      <c r="AQQ157" s="170"/>
      <c r="AQR157" s="170"/>
      <c r="AQS157" s="170"/>
      <c r="AQT157" s="170"/>
      <c r="AQU157" s="170"/>
      <c r="AQV157" s="170"/>
      <c r="AQW157" s="170"/>
      <c r="AQX157" s="170"/>
      <c r="AQY157" s="170"/>
      <c r="AQZ157" s="170"/>
      <c r="ARA157" s="170"/>
      <c r="ARB157" s="170"/>
      <c r="ARC157" s="170"/>
      <c r="ARD157" s="170"/>
      <c r="ARE157" s="170"/>
      <c r="ARF157" s="170"/>
      <c r="ARG157" s="170"/>
      <c r="ARH157" s="170"/>
      <c r="ARI157" s="170"/>
      <c r="ARJ157" s="170"/>
      <c r="ARK157" s="170"/>
      <c r="ARL157" s="170"/>
      <c r="ARM157" s="170"/>
      <c r="ARN157" s="170"/>
      <c r="ARO157" s="170"/>
      <c r="ARP157" s="170"/>
      <c r="ARQ157" s="170"/>
      <c r="ARR157" s="170"/>
      <c r="ARS157" s="170"/>
      <c r="ART157" s="170"/>
      <c r="ARU157" s="170"/>
      <c r="ARV157" s="170"/>
      <c r="ARW157" s="170"/>
      <c r="ARX157" s="170"/>
      <c r="ARY157" s="170"/>
      <c r="ARZ157" s="170"/>
      <c r="ASA157" s="170"/>
      <c r="ASB157" s="170"/>
      <c r="ASC157" s="170"/>
      <c r="ASD157" s="170"/>
      <c r="ASE157" s="170"/>
      <c r="ASF157" s="170"/>
      <c r="ASG157" s="170"/>
      <c r="ASH157" s="170"/>
      <c r="ASI157" s="170"/>
      <c r="ASJ157" s="170"/>
      <c r="ASK157" s="170"/>
      <c r="ASL157" s="170"/>
      <c r="ASM157" s="170"/>
      <c r="ASN157" s="170"/>
      <c r="ASO157" s="170"/>
      <c r="ASP157" s="170"/>
      <c r="ASQ157" s="170"/>
      <c r="ASR157" s="170"/>
      <c r="ASS157" s="170"/>
      <c r="AST157" s="170"/>
      <c r="ASU157" s="170"/>
      <c r="ASV157" s="170"/>
      <c r="ASW157" s="170"/>
      <c r="ASX157" s="170"/>
      <c r="ASY157" s="170"/>
      <c r="ASZ157" s="170"/>
    </row>
    <row r="158" spans="1:1196" s="145" customFormat="1" ht="6" customHeight="1">
      <c r="A158" s="422"/>
      <c r="B158" s="423"/>
      <c r="C158" s="435"/>
      <c r="D158" s="436"/>
      <c r="E158" s="426"/>
      <c r="F158" s="427"/>
      <c r="G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c r="AY158" s="170"/>
      <c r="AZ158" s="170"/>
      <c r="BA158" s="170"/>
      <c r="BB158" s="170"/>
      <c r="BC158" s="170"/>
      <c r="BD158" s="170"/>
      <c r="BE158" s="170"/>
      <c r="BF158" s="170"/>
      <c r="BG158" s="170"/>
      <c r="BH158" s="170"/>
      <c r="BI158" s="170"/>
      <c r="BJ158" s="170"/>
      <c r="BK158" s="170"/>
      <c r="BL158" s="170"/>
      <c r="BM158" s="170"/>
      <c r="BN158" s="170"/>
      <c r="BO158" s="170"/>
      <c r="BP158" s="170"/>
      <c r="BQ158" s="170"/>
      <c r="BR158" s="170"/>
      <c r="BS158" s="170"/>
      <c r="BT158" s="170"/>
      <c r="BU158" s="170"/>
      <c r="BV158" s="170"/>
      <c r="BW158" s="170"/>
      <c r="BX158" s="170"/>
      <c r="BY158" s="170"/>
      <c r="BZ158" s="170"/>
      <c r="CA158" s="170"/>
      <c r="CB158" s="170"/>
      <c r="CC158" s="170"/>
      <c r="CD158" s="170"/>
      <c r="CE158" s="170"/>
      <c r="CF158" s="170"/>
      <c r="CG158" s="170"/>
      <c r="CH158" s="170"/>
      <c r="CI158" s="170"/>
      <c r="CJ158" s="170"/>
      <c r="CK158" s="170"/>
      <c r="CL158" s="170"/>
      <c r="CM158" s="170"/>
      <c r="CN158" s="170"/>
      <c r="CO158" s="170"/>
      <c r="CP158" s="170"/>
      <c r="CQ158" s="170"/>
      <c r="CR158" s="170"/>
      <c r="CS158" s="170"/>
      <c r="CT158" s="170"/>
      <c r="CU158" s="170"/>
      <c r="CV158" s="170"/>
      <c r="CW158" s="170"/>
      <c r="CX158" s="170"/>
      <c r="CY158" s="170"/>
      <c r="CZ158" s="170"/>
      <c r="DA158" s="170"/>
      <c r="DB158" s="170"/>
      <c r="DC158" s="170"/>
      <c r="DD158" s="170"/>
      <c r="DE158" s="170"/>
      <c r="DF158" s="170"/>
      <c r="DG158" s="170"/>
      <c r="DH158" s="170"/>
      <c r="DI158" s="170"/>
      <c r="DJ158" s="170"/>
      <c r="DK158" s="170"/>
      <c r="DL158" s="170"/>
      <c r="DM158" s="170"/>
      <c r="DN158" s="170"/>
      <c r="DO158" s="170"/>
      <c r="DP158" s="170"/>
      <c r="DQ158" s="170"/>
      <c r="DR158" s="170"/>
      <c r="DS158" s="170"/>
      <c r="DT158" s="170"/>
      <c r="DU158" s="170"/>
      <c r="DV158" s="170"/>
      <c r="DW158" s="170"/>
      <c r="DX158" s="170"/>
      <c r="DY158" s="170"/>
      <c r="DZ158" s="170"/>
      <c r="EA158" s="170"/>
      <c r="EB158" s="170"/>
      <c r="EC158" s="170"/>
      <c r="ED158" s="170"/>
      <c r="EE158" s="170"/>
      <c r="EF158" s="170"/>
      <c r="EG158" s="170"/>
      <c r="EH158" s="170"/>
      <c r="EI158" s="170"/>
      <c r="EJ158" s="170"/>
      <c r="EK158" s="170"/>
      <c r="EL158" s="170"/>
      <c r="EM158" s="170"/>
      <c r="EN158" s="170"/>
      <c r="EO158" s="170"/>
      <c r="EP158" s="170"/>
      <c r="EQ158" s="170"/>
      <c r="ER158" s="170"/>
      <c r="ES158" s="170"/>
      <c r="ET158" s="170"/>
      <c r="EU158" s="170"/>
      <c r="EV158" s="170"/>
      <c r="EW158" s="170"/>
      <c r="EX158" s="170"/>
      <c r="EY158" s="170"/>
      <c r="EZ158" s="170"/>
      <c r="FA158" s="170"/>
      <c r="FB158" s="170"/>
      <c r="FC158" s="170"/>
      <c r="FD158" s="170"/>
      <c r="FE158" s="170"/>
      <c r="FF158" s="170"/>
      <c r="FG158" s="170"/>
      <c r="FH158" s="170"/>
      <c r="FI158" s="170"/>
      <c r="FJ158" s="170"/>
      <c r="FK158" s="170"/>
      <c r="FL158" s="170"/>
      <c r="FM158" s="170"/>
      <c r="FN158" s="170"/>
      <c r="FO158" s="170"/>
      <c r="FP158" s="170"/>
      <c r="FQ158" s="170"/>
      <c r="FR158" s="170"/>
      <c r="FS158" s="170"/>
      <c r="FT158" s="170"/>
      <c r="FU158" s="170"/>
      <c r="FV158" s="170"/>
      <c r="FW158" s="170"/>
      <c r="FX158" s="170"/>
      <c r="FY158" s="170"/>
      <c r="FZ158" s="170"/>
      <c r="GA158" s="170"/>
      <c r="GB158" s="170"/>
      <c r="GC158" s="170"/>
      <c r="GD158" s="170"/>
      <c r="GE158" s="170"/>
      <c r="GF158" s="170"/>
      <c r="GG158" s="170"/>
      <c r="GH158" s="170"/>
      <c r="GI158" s="170"/>
      <c r="GJ158" s="170"/>
      <c r="GK158" s="170"/>
      <c r="GL158" s="170"/>
      <c r="GM158" s="170"/>
      <c r="GN158" s="170"/>
      <c r="GO158" s="170"/>
      <c r="GP158" s="170"/>
      <c r="GQ158" s="170"/>
      <c r="GR158" s="170"/>
      <c r="GS158" s="170"/>
      <c r="GT158" s="170"/>
      <c r="GU158" s="170"/>
      <c r="GV158" s="170"/>
      <c r="GW158" s="170"/>
      <c r="GX158" s="170"/>
      <c r="GY158" s="170"/>
      <c r="GZ158" s="170"/>
      <c r="HA158" s="170"/>
      <c r="HB158" s="170"/>
      <c r="HC158" s="170"/>
      <c r="HD158" s="170"/>
      <c r="HE158" s="170"/>
      <c r="HF158" s="170"/>
      <c r="HG158" s="170"/>
      <c r="HH158" s="170"/>
      <c r="HI158" s="170"/>
      <c r="HJ158" s="170"/>
      <c r="HK158" s="170"/>
      <c r="HL158" s="170"/>
      <c r="HM158" s="170"/>
      <c r="HN158" s="170"/>
      <c r="HO158" s="170"/>
      <c r="HP158" s="170"/>
      <c r="HQ158" s="170"/>
      <c r="HR158" s="170"/>
      <c r="HS158" s="170"/>
      <c r="HT158" s="170"/>
      <c r="HU158" s="170"/>
      <c r="HV158" s="170"/>
      <c r="HW158" s="170"/>
      <c r="HX158" s="170"/>
      <c r="HY158" s="170"/>
      <c r="HZ158" s="170"/>
      <c r="IA158" s="170"/>
      <c r="IB158" s="170"/>
      <c r="IC158" s="170"/>
      <c r="ID158" s="170"/>
      <c r="IE158" s="170"/>
      <c r="IF158" s="170"/>
      <c r="IG158" s="170"/>
      <c r="IH158" s="170"/>
      <c r="II158" s="170"/>
      <c r="IJ158" s="170"/>
      <c r="IK158" s="170"/>
      <c r="IL158" s="170"/>
      <c r="IM158" s="170"/>
      <c r="IN158" s="170"/>
      <c r="IO158" s="170"/>
      <c r="IP158" s="170"/>
      <c r="IQ158" s="170"/>
      <c r="IR158" s="170"/>
      <c r="IS158" s="170"/>
      <c r="IT158" s="170"/>
      <c r="IU158" s="170"/>
      <c r="IV158" s="170"/>
      <c r="IW158" s="170"/>
      <c r="IX158" s="170"/>
      <c r="IY158" s="170"/>
      <c r="IZ158" s="170"/>
      <c r="JA158" s="170"/>
      <c r="JB158" s="170"/>
      <c r="JC158" s="170"/>
      <c r="JD158" s="170"/>
      <c r="JE158" s="170"/>
      <c r="JF158" s="170"/>
      <c r="JG158" s="170"/>
      <c r="JH158" s="170"/>
      <c r="JI158" s="170"/>
      <c r="JJ158" s="170"/>
      <c r="JK158" s="170"/>
      <c r="JL158" s="170"/>
      <c r="JM158" s="170"/>
      <c r="JN158" s="170"/>
      <c r="JO158" s="170"/>
      <c r="JP158" s="170"/>
      <c r="JQ158" s="170"/>
      <c r="JR158" s="170"/>
      <c r="JS158" s="170"/>
      <c r="JT158" s="170"/>
      <c r="JU158" s="170"/>
      <c r="JV158" s="170"/>
      <c r="JW158" s="170"/>
      <c r="JX158" s="170"/>
      <c r="JY158" s="170"/>
      <c r="JZ158" s="170"/>
      <c r="KA158" s="170"/>
      <c r="KB158" s="170"/>
      <c r="KC158" s="170"/>
      <c r="KD158" s="170"/>
      <c r="KE158" s="170"/>
      <c r="KF158" s="170"/>
      <c r="KG158" s="170"/>
      <c r="KH158" s="170"/>
      <c r="KI158" s="170"/>
      <c r="KJ158" s="170"/>
      <c r="KK158" s="170"/>
      <c r="KL158" s="170"/>
      <c r="KM158" s="170"/>
      <c r="KN158" s="170"/>
      <c r="KO158" s="170"/>
      <c r="KP158" s="170"/>
      <c r="KQ158" s="170"/>
      <c r="KR158" s="170"/>
      <c r="KS158" s="170"/>
      <c r="KT158" s="170"/>
      <c r="KU158" s="170"/>
      <c r="KV158" s="170"/>
      <c r="KW158" s="170"/>
      <c r="KX158" s="170"/>
      <c r="KY158" s="170"/>
      <c r="KZ158" s="170"/>
      <c r="LA158" s="170"/>
      <c r="LB158" s="170"/>
      <c r="LC158" s="170"/>
      <c r="LD158" s="170"/>
      <c r="LE158" s="170"/>
      <c r="LF158" s="170"/>
      <c r="LG158" s="170"/>
      <c r="LH158" s="170"/>
      <c r="LI158" s="170"/>
      <c r="LJ158" s="170"/>
      <c r="LK158" s="170"/>
      <c r="LL158" s="170"/>
      <c r="LM158" s="170"/>
      <c r="LN158" s="170"/>
      <c r="LO158" s="170"/>
      <c r="LP158" s="170"/>
      <c r="LQ158" s="170"/>
      <c r="LR158" s="170"/>
      <c r="LS158" s="170"/>
      <c r="LT158" s="170"/>
      <c r="LU158" s="170"/>
      <c r="LV158" s="170"/>
      <c r="LW158" s="170"/>
      <c r="LX158" s="170"/>
      <c r="LY158" s="170"/>
      <c r="LZ158" s="170"/>
      <c r="MA158" s="170"/>
      <c r="MB158" s="170"/>
      <c r="MC158" s="170"/>
      <c r="MD158" s="170"/>
      <c r="ME158" s="170"/>
      <c r="MF158" s="170"/>
      <c r="MG158" s="170"/>
      <c r="MH158" s="170"/>
      <c r="MI158" s="170"/>
      <c r="MJ158" s="170"/>
      <c r="MK158" s="170"/>
      <c r="ML158" s="170"/>
      <c r="MM158" s="170"/>
      <c r="MN158" s="170"/>
      <c r="MO158" s="170"/>
      <c r="MP158" s="170"/>
      <c r="MQ158" s="170"/>
      <c r="MR158" s="170"/>
      <c r="MS158" s="170"/>
      <c r="MT158" s="170"/>
      <c r="MU158" s="170"/>
      <c r="MV158" s="170"/>
      <c r="MW158" s="170"/>
      <c r="MX158" s="170"/>
      <c r="MY158" s="170"/>
      <c r="MZ158" s="170"/>
      <c r="NA158" s="170"/>
      <c r="NB158" s="170"/>
      <c r="NC158" s="170"/>
      <c r="ND158" s="170"/>
      <c r="NE158" s="170"/>
      <c r="NF158" s="170"/>
      <c r="NG158" s="170"/>
      <c r="NH158" s="170"/>
      <c r="NI158" s="170"/>
      <c r="NJ158" s="170"/>
      <c r="NK158" s="170"/>
      <c r="NL158" s="170"/>
      <c r="NM158" s="170"/>
      <c r="NN158" s="170"/>
      <c r="NO158" s="170"/>
      <c r="NP158" s="170"/>
      <c r="NQ158" s="170"/>
      <c r="NR158" s="170"/>
      <c r="NS158" s="170"/>
      <c r="NT158" s="170"/>
      <c r="NU158" s="170"/>
      <c r="NV158" s="170"/>
      <c r="NW158" s="170"/>
      <c r="NX158" s="170"/>
      <c r="NY158" s="170"/>
      <c r="NZ158" s="170"/>
      <c r="OA158" s="170"/>
      <c r="OB158" s="170"/>
      <c r="OC158" s="170"/>
      <c r="OD158" s="170"/>
      <c r="OE158" s="170"/>
      <c r="OF158" s="170"/>
      <c r="OG158" s="170"/>
      <c r="OH158" s="170"/>
      <c r="OI158" s="170"/>
      <c r="OJ158" s="170"/>
      <c r="OK158" s="170"/>
      <c r="OL158" s="170"/>
      <c r="OM158" s="170"/>
      <c r="ON158" s="170"/>
      <c r="OO158" s="170"/>
      <c r="OP158" s="170"/>
      <c r="OQ158" s="170"/>
      <c r="OR158" s="170"/>
      <c r="OS158" s="170"/>
      <c r="OT158" s="170"/>
      <c r="OU158" s="170"/>
      <c r="OV158" s="170"/>
      <c r="OW158" s="170"/>
      <c r="OX158" s="170"/>
      <c r="OY158" s="170"/>
      <c r="OZ158" s="170"/>
      <c r="PA158" s="170"/>
      <c r="PB158" s="170"/>
      <c r="PC158" s="170"/>
      <c r="PD158" s="170"/>
      <c r="PE158" s="170"/>
      <c r="PF158" s="170"/>
      <c r="PG158" s="170"/>
      <c r="PH158" s="170"/>
      <c r="PI158" s="170"/>
      <c r="PJ158" s="170"/>
      <c r="PK158" s="170"/>
      <c r="PL158" s="170"/>
      <c r="PM158" s="170"/>
      <c r="PN158" s="170"/>
      <c r="PO158" s="170"/>
      <c r="PP158" s="170"/>
      <c r="PQ158" s="170"/>
      <c r="PR158" s="170"/>
      <c r="PS158" s="170"/>
      <c r="PT158" s="170"/>
      <c r="PU158" s="170"/>
      <c r="PV158" s="170"/>
      <c r="PW158" s="170"/>
      <c r="PX158" s="170"/>
      <c r="PY158" s="170"/>
      <c r="PZ158" s="170"/>
      <c r="QA158" s="170"/>
      <c r="QB158" s="170"/>
      <c r="QC158" s="170"/>
      <c r="QD158" s="170"/>
      <c r="QE158" s="170"/>
      <c r="QF158" s="170"/>
      <c r="QG158" s="170"/>
      <c r="QH158" s="170"/>
      <c r="QI158" s="170"/>
      <c r="QJ158" s="170"/>
      <c r="QK158" s="170"/>
      <c r="QL158" s="170"/>
      <c r="QM158" s="170"/>
      <c r="QN158" s="170"/>
      <c r="QO158" s="170"/>
      <c r="QP158" s="170"/>
      <c r="QQ158" s="170"/>
      <c r="QR158" s="170"/>
      <c r="QS158" s="170"/>
      <c r="QT158" s="170"/>
      <c r="QU158" s="170"/>
      <c r="QV158" s="170"/>
      <c r="QW158" s="170"/>
      <c r="QX158" s="170"/>
      <c r="QY158" s="170"/>
      <c r="QZ158" s="170"/>
      <c r="RA158" s="170"/>
      <c r="RB158" s="170"/>
      <c r="RC158" s="170"/>
      <c r="RD158" s="170"/>
      <c r="RE158" s="170"/>
      <c r="RF158" s="170"/>
      <c r="RG158" s="170"/>
      <c r="RH158" s="170"/>
      <c r="RI158" s="170"/>
      <c r="RJ158" s="170"/>
      <c r="RK158" s="170"/>
      <c r="RL158" s="170"/>
      <c r="RM158" s="170"/>
      <c r="RN158" s="170"/>
      <c r="RO158" s="170"/>
      <c r="RP158" s="170"/>
      <c r="RQ158" s="170"/>
      <c r="RR158" s="170"/>
      <c r="RS158" s="170"/>
      <c r="RT158" s="170"/>
      <c r="RU158" s="170"/>
      <c r="RV158" s="170"/>
      <c r="RW158" s="170"/>
      <c r="RX158" s="170"/>
      <c r="RY158" s="170"/>
      <c r="RZ158" s="170"/>
      <c r="SA158" s="170"/>
      <c r="SB158" s="170"/>
      <c r="SC158" s="170"/>
      <c r="SD158" s="170"/>
      <c r="SE158" s="170"/>
      <c r="SF158" s="170"/>
      <c r="SG158" s="170"/>
      <c r="SH158" s="170"/>
      <c r="SI158" s="170"/>
      <c r="SJ158" s="170"/>
      <c r="SK158" s="170"/>
      <c r="SL158" s="170"/>
      <c r="SM158" s="170"/>
      <c r="SN158" s="170"/>
      <c r="SO158" s="170"/>
      <c r="SP158" s="170"/>
      <c r="SQ158" s="170"/>
      <c r="SR158" s="170"/>
      <c r="SS158" s="170"/>
      <c r="ST158" s="170"/>
      <c r="SU158" s="170"/>
      <c r="SV158" s="170"/>
      <c r="SW158" s="170"/>
      <c r="SX158" s="170"/>
      <c r="SY158" s="170"/>
      <c r="SZ158" s="170"/>
      <c r="TA158" s="170"/>
      <c r="TB158" s="170"/>
      <c r="TC158" s="170"/>
      <c r="TD158" s="170"/>
      <c r="TE158" s="170"/>
      <c r="TF158" s="170"/>
      <c r="TG158" s="170"/>
      <c r="TH158" s="170"/>
      <c r="TI158" s="170"/>
      <c r="TJ158" s="170"/>
      <c r="TK158" s="170"/>
      <c r="TL158" s="170"/>
      <c r="TM158" s="170"/>
      <c r="TN158" s="170"/>
      <c r="TO158" s="170"/>
      <c r="TP158" s="170"/>
      <c r="TQ158" s="170"/>
      <c r="TR158" s="170"/>
      <c r="TS158" s="170"/>
      <c r="TT158" s="170"/>
      <c r="TU158" s="170"/>
      <c r="TV158" s="170"/>
      <c r="TW158" s="170"/>
      <c r="TX158" s="170"/>
      <c r="TY158" s="170"/>
      <c r="TZ158" s="170"/>
      <c r="UA158" s="170"/>
      <c r="UB158" s="170"/>
      <c r="UC158" s="170"/>
      <c r="UD158" s="170"/>
      <c r="UE158" s="170"/>
      <c r="UF158" s="170"/>
      <c r="UG158" s="170"/>
      <c r="UH158" s="170"/>
      <c r="UI158" s="170"/>
      <c r="UJ158" s="170"/>
      <c r="UK158" s="170"/>
      <c r="UL158" s="170"/>
      <c r="UM158" s="170"/>
      <c r="UN158" s="170"/>
      <c r="UO158" s="170"/>
      <c r="UP158" s="170"/>
      <c r="UQ158" s="170"/>
      <c r="UR158" s="170"/>
      <c r="US158" s="170"/>
      <c r="UT158" s="170"/>
      <c r="UU158" s="170"/>
      <c r="UV158" s="170"/>
      <c r="UW158" s="170"/>
      <c r="UX158" s="170"/>
      <c r="UY158" s="170"/>
      <c r="UZ158" s="170"/>
      <c r="VA158" s="170"/>
      <c r="VB158" s="170"/>
      <c r="VC158" s="170"/>
      <c r="VD158" s="170"/>
      <c r="VE158" s="170"/>
      <c r="VF158" s="170"/>
      <c r="VG158" s="170"/>
      <c r="VH158" s="170"/>
      <c r="VI158" s="170"/>
      <c r="VJ158" s="170"/>
      <c r="VK158" s="170"/>
      <c r="VL158" s="170"/>
      <c r="VM158" s="170"/>
      <c r="VN158" s="170"/>
      <c r="VO158" s="170"/>
      <c r="VP158" s="170"/>
      <c r="VQ158" s="170"/>
      <c r="VR158" s="170"/>
      <c r="VS158" s="170"/>
      <c r="VT158" s="170"/>
      <c r="VU158" s="170"/>
      <c r="VV158" s="170"/>
      <c r="VW158" s="170"/>
      <c r="VX158" s="170"/>
      <c r="VY158" s="170"/>
      <c r="VZ158" s="170"/>
      <c r="WA158" s="170"/>
      <c r="WB158" s="170"/>
      <c r="WC158" s="170"/>
      <c r="WD158" s="170"/>
      <c r="WE158" s="170"/>
      <c r="WF158" s="170"/>
      <c r="WG158" s="170"/>
      <c r="WH158" s="170"/>
      <c r="WI158" s="170"/>
      <c r="WJ158" s="170"/>
      <c r="WK158" s="170"/>
      <c r="WL158" s="170"/>
      <c r="WM158" s="170"/>
      <c r="WN158" s="170"/>
      <c r="WO158" s="170"/>
      <c r="WP158" s="170"/>
      <c r="WQ158" s="170"/>
      <c r="WR158" s="170"/>
      <c r="WS158" s="170"/>
      <c r="WT158" s="170"/>
      <c r="WU158" s="170"/>
      <c r="WV158" s="170"/>
      <c r="WW158" s="170"/>
      <c r="WX158" s="170"/>
      <c r="WY158" s="170"/>
      <c r="WZ158" s="170"/>
      <c r="XA158" s="170"/>
      <c r="XB158" s="170"/>
      <c r="XC158" s="170"/>
      <c r="XD158" s="170"/>
      <c r="XE158" s="170"/>
      <c r="XF158" s="170"/>
      <c r="XG158" s="170"/>
      <c r="XH158" s="170"/>
      <c r="XI158" s="170"/>
      <c r="XJ158" s="170"/>
      <c r="XK158" s="170"/>
      <c r="XL158" s="170"/>
      <c r="XM158" s="170"/>
      <c r="XN158" s="170"/>
      <c r="XO158" s="170"/>
      <c r="XP158" s="170"/>
      <c r="XQ158" s="170"/>
      <c r="XR158" s="170"/>
      <c r="XS158" s="170"/>
      <c r="XT158" s="170"/>
      <c r="XU158" s="170"/>
      <c r="XV158" s="170"/>
      <c r="XW158" s="170"/>
      <c r="XX158" s="170"/>
      <c r="XY158" s="170"/>
      <c r="XZ158" s="170"/>
      <c r="YA158" s="170"/>
      <c r="YB158" s="170"/>
      <c r="YC158" s="170"/>
      <c r="YD158" s="170"/>
      <c r="YE158" s="170"/>
      <c r="YF158" s="170"/>
      <c r="YG158" s="170"/>
      <c r="YH158" s="170"/>
      <c r="YI158" s="170"/>
      <c r="YJ158" s="170"/>
      <c r="YK158" s="170"/>
      <c r="YL158" s="170"/>
      <c r="YM158" s="170"/>
      <c r="YN158" s="170"/>
      <c r="YO158" s="170"/>
      <c r="YP158" s="170"/>
      <c r="YQ158" s="170"/>
      <c r="YR158" s="170"/>
      <c r="YS158" s="170"/>
      <c r="YT158" s="170"/>
      <c r="YU158" s="170"/>
      <c r="YV158" s="170"/>
      <c r="YW158" s="170"/>
      <c r="YX158" s="170"/>
      <c r="YY158" s="170"/>
      <c r="YZ158" s="170"/>
      <c r="ZA158" s="170"/>
      <c r="ZB158" s="170"/>
      <c r="ZC158" s="170"/>
      <c r="ZD158" s="170"/>
      <c r="ZE158" s="170"/>
      <c r="ZF158" s="170"/>
      <c r="ZG158" s="170"/>
      <c r="ZH158" s="170"/>
      <c r="ZI158" s="170"/>
      <c r="ZJ158" s="170"/>
      <c r="ZK158" s="170"/>
      <c r="ZL158" s="170"/>
      <c r="ZM158" s="170"/>
      <c r="ZN158" s="170"/>
      <c r="ZO158" s="170"/>
      <c r="ZP158" s="170"/>
      <c r="ZQ158" s="170"/>
      <c r="ZR158" s="170"/>
      <c r="ZS158" s="170"/>
      <c r="ZT158" s="170"/>
      <c r="ZU158" s="170"/>
      <c r="ZV158" s="170"/>
      <c r="ZW158" s="170"/>
      <c r="ZX158" s="170"/>
      <c r="ZY158" s="170"/>
      <c r="ZZ158" s="170"/>
      <c r="AAA158" s="170"/>
      <c r="AAB158" s="170"/>
      <c r="AAC158" s="170"/>
      <c r="AAD158" s="170"/>
      <c r="AAE158" s="170"/>
      <c r="AAF158" s="170"/>
      <c r="AAG158" s="170"/>
      <c r="AAH158" s="170"/>
      <c r="AAI158" s="170"/>
      <c r="AAJ158" s="170"/>
      <c r="AAK158" s="170"/>
      <c r="AAL158" s="170"/>
      <c r="AAM158" s="170"/>
      <c r="AAN158" s="170"/>
      <c r="AAO158" s="170"/>
      <c r="AAP158" s="170"/>
      <c r="AAQ158" s="170"/>
      <c r="AAR158" s="170"/>
      <c r="AAS158" s="170"/>
      <c r="AAT158" s="170"/>
      <c r="AAU158" s="170"/>
      <c r="AAV158" s="170"/>
      <c r="AAW158" s="170"/>
      <c r="AAX158" s="170"/>
      <c r="AAY158" s="170"/>
      <c r="AAZ158" s="170"/>
      <c r="ABA158" s="170"/>
      <c r="ABB158" s="170"/>
      <c r="ABC158" s="170"/>
      <c r="ABD158" s="170"/>
      <c r="ABE158" s="170"/>
      <c r="ABF158" s="170"/>
      <c r="ABG158" s="170"/>
      <c r="ABH158" s="170"/>
      <c r="ABI158" s="170"/>
      <c r="ABJ158" s="170"/>
      <c r="ABK158" s="170"/>
      <c r="ABL158" s="170"/>
      <c r="ABM158" s="170"/>
      <c r="ABN158" s="170"/>
      <c r="ABO158" s="170"/>
      <c r="ABP158" s="170"/>
      <c r="ABQ158" s="170"/>
      <c r="ABR158" s="170"/>
      <c r="ABS158" s="170"/>
      <c r="ABT158" s="170"/>
      <c r="ABU158" s="170"/>
      <c r="ABV158" s="170"/>
      <c r="ABW158" s="170"/>
      <c r="ABX158" s="170"/>
      <c r="ABY158" s="170"/>
      <c r="ABZ158" s="170"/>
      <c r="ACA158" s="170"/>
      <c r="ACB158" s="170"/>
      <c r="ACC158" s="170"/>
      <c r="ACD158" s="170"/>
      <c r="ACE158" s="170"/>
      <c r="ACF158" s="170"/>
      <c r="ACG158" s="170"/>
      <c r="ACH158" s="170"/>
      <c r="ACI158" s="170"/>
      <c r="ACJ158" s="170"/>
      <c r="ACK158" s="170"/>
      <c r="ACL158" s="170"/>
      <c r="ACM158" s="170"/>
      <c r="ACN158" s="170"/>
      <c r="ACO158" s="170"/>
      <c r="ACP158" s="170"/>
      <c r="ACQ158" s="170"/>
      <c r="ACR158" s="170"/>
      <c r="ACS158" s="170"/>
      <c r="ACT158" s="170"/>
      <c r="ACU158" s="170"/>
      <c r="ACV158" s="170"/>
      <c r="ACW158" s="170"/>
      <c r="ACX158" s="170"/>
      <c r="ACY158" s="170"/>
      <c r="ACZ158" s="170"/>
      <c r="ADA158" s="170"/>
      <c r="ADB158" s="170"/>
      <c r="ADC158" s="170"/>
      <c r="ADD158" s="170"/>
      <c r="ADE158" s="170"/>
      <c r="ADF158" s="170"/>
      <c r="ADG158" s="170"/>
      <c r="ADH158" s="170"/>
      <c r="ADI158" s="170"/>
      <c r="ADJ158" s="170"/>
      <c r="ADK158" s="170"/>
      <c r="ADL158" s="170"/>
      <c r="ADM158" s="170"/>
      <c r="ADN158" s="170"/>
      <c r="ADO158" s="170"/>
      <c r="ADP158" s="170"/>
      <c r="ADQ158" s="170"/>
      <c r="ADR158" s="170"/>
      <c r="ADS158" s="170"/>
      <c r="ADT158" s="170"/>
      <c r="ADU158" s="170"/>
      <c r="ADV158" s="170"/>
      <c r="ADW158" s="170"/>
      <c r="ADX158" s="170"/>
      <c r="ADY158" s="170"/>
      <c r="ADZ158" s="170"/>
      <c r="AEA158" s="170"/>
      <c r="AEB158" s="170"/>
      <c r="AEC158" s="170"/>
      <c r="AED158" s="170"/>
      <c r="AEE158" s="170"/>
      <c r="AEF158" s="170"/>
      <c r="AEG158" s="170"/>
      <c r="AEH158" s="170"/>
      <c r="AEI158" s="170"/>
      <c r="AEJ158" s="170"/>
      <c r="AEK158" s="170"/>
      <c r="AEL158" s="170"/>
      <c r="AEM158" s="170"/>
      <c r="AEN158" s="170"/>
      <c r="AEO158" s="170"/>
      <c r="AEP158" s="170"/>
      <c r="AEQ158" s="170"/>
      <c r="AER158" s="170"/>
      <c r="AES158" s="170"/>
      <c r="AET158" s="170"/>
      <c r="AEU158" s="170"/>
      <c r="AEV158" s="170"/>
      <c r="AEW158" s="170"/>
      <c r="AEX158" s="170"/>
      <c r="AEY158" s="170"/>
      <c r="AEZ158" s="170"/>
      <c r="AFA158" s="170"/>
      <c r="AFB158" s="170"/>
      <c r="AFC158" s="170"/>
      <c r="AFD158" s="170"/>
      <c r="AFE158" s="170"/>
      <c r="AFF158" s="170"/>
      <c r="AFG158" s="170"/>
      <c r="AFH158" s="170"/>
      <c r="AFI158" s="170"/>
      <c r="AFJ158" s="170"/>
      <c r="AFK158" s="170"/>
      <c r="AFL158" s="170"/>
      <c r="AFM158" s="170"/>
      <c r="AFN158" s="170"/>
      <c r="AFO158" s="170"/>
      <c r="AFP158" s="170"/>
      <c r="AFQ158" s="170"/>
      <c r="AFR158" s="170"/>
      <c r="AFS158" s="170"/>
      <c r="AFT158" s="170"/>
      <c r="AFU158" s="170"/>
      <c r="AFV158" s="170"/>
      <c r="AFW158" s="170"/>
      <c r="AFX158" s="170"/>
      <c r="AFY158" s="170"/>
      <c r="AFZ158" s="170"/>
      <c r="AGA158" s="170"/>
      <c r="AGB158" s="170"/>
      <c r="AGC158" s="170"/>
      <c r="AGD158" s="170"/>
      <c r="AGE158" s="170"/>
      <c r="AGF158" s="170"/>
      <c r="AGG158" s="170"/>
      <c r="AGH158" s="170"/>
      <c r="AGI158" s="170"/>
      <c r="AGJ158" s="170"/>
      <c r="AGK158" s="170"/>
      <c r="AGL158" s="170"/>
      <c r="AGM158" s="170"/>
      <c r="AGN158" s="170"/>
      <c r="AGO158" s="170"/>
      <c r="AGP158" s="170"/>
      <c r="AGQ158" s="170"/>
      <c r="AGR158" s="170"/>
      <c r="AGS158" s="170"/>
      <c r="AGT158" s="170"/>
      <c r="AGU158" s="170"/>
      <c r="AGV158" s="170"/>
      <c r="AGW158" s="170"/>
      <c r="AGX158" s="170"/>
      <c r="AGY158" s="170"/>
      <c r="AGZ158" s="170"/>
      <c r="AHA158" s="170"/>
      <c r="AHB158" s="170"/>
      <c r="AHC158" s="170"/>
      <c r="AHD158" s="170"/>
      <c r="AHE158" s="170"/>
      <c r="AHF158" s="170"/>
      <c r="AHG158" s="170"/>
      <c r="AHH158" s="170"/>
      <c r="AHI158" s="170"/>
      <c r="AHJ158" s="170"/>
      <c r="AHK158" s="170"/>
      <c r="AHL158" s="170"/>
      <c r="AHM158" s="170"/>
      <c r="AHN158" s="170"/>
      <c r="AHO158" s="170"/>
      <c r="AHP158" s="170"/>
      <c r="AHQ158" s="170"/>
      <c r="AHR158" s="170"/>
      <c r="AHS158" s="170"/>
      <c r="AHT158" s="170"/>
      <c r="AHU158" s="170"/>
      <c r="AHV158" s="170"/>
      <c r="AHW158" s="170"/>
      <c r="AHX158" s="170"/>
      <c r="AHY158" s="170"/>
      <c r="AHZ158" s="170"/>
      <c r="AIA158" s="170"/>
      <c r="AIB158" s="170"/>
      <c r="AIC158" s="170"/>
      <c r="AID158" s="170"/>
      <c r="AIE158" s="170"/>
      <c r="AIF158" s="170"/>
      <c r="AIG158" s="170"/>
      <c r="AIH158" s="170"/>
      <c r="AII158" s="170"/>
      <c r="AIJ158" s="170"/>
      <c r="AIK158" s="170"/>
      <c r="AIL158" s="170"/>
      <c r="AIM158" s="170"/>
      <c r="AIN158" s="170"/>
      <c r="AIO158" s="170"/>
      <c r="AIP158" s="170"/>
      <c r="AIQ158" s="170"/>
      <c r="AIR158" s="170"/>
      <c r="AIS158" s="170"/>
      <c r="AIT158" s="170"/>
      <c r="AIU158" s="170"/>
      <c r="AIV158" s="170"/>
      <c r="AIW158" s="170"/>
      <c r="AIX158" s="170"/>
      <c r="AIY158" s="170"/>
      <c r="AIZ158" s="170"/>
      <c r="AJA158" s="170"/>
      <c r="AJB158" s="170"/>
      <c r="AJC158" s="170"/>
      <c r="AJD158" s="170"/>
      <c r="AJE158" s="170"/>
      <c r="AJF158" s="170"/>
      <c r="AJG158" s="170"/>
      <c r="AJH158" s="170"/>
      <c r="AJI158" s="170"/>
      <c r="AJJ158" s="170"/>
      <c r="AJK158" s="170"/>
      <c r="AJL158" s="170"/>
      <c r="AJM158" s="170"/>
      <c r="AJN158" s="170"/>
      <c r="AJO158" s="170"/>
      <c r="AJP158" s="170"/>
      <c r="AJQ158" s="170"/>
      <c r="AJR158" s="170"/>
      <c r="AJS158" s="170"/>
      <c r="AJT158" s="170"/>
      <c r="AJU158" s="170"/>
      <c r="AJV158" s="170"/>
      <c r="AJW158" s="170"/>
      <c r="AJX158" s="170"/>
      <c r="AJY158" s="170"/>
      <c r="AJZ158" s="170"/>
      <c r="AKA158" s="170"/>
      <c r="AKB158" s="170"/>
      <c r="AKC158" s="170"/>
      <c r="AKD158" s="170"/>
      <c r="AKE158" s="170"/>
      <c r="AKF158" s="170"/>
      <c r="AKG158" s="170"/>
      <c r="AKH158" s="170"/>
      <c r="AKI158" s="170"/>
      <c r="AKJ158" s="170"/>
      <c r="AKK158" s="170"/>
      <c r="AKL158" s="170"/>
      <c r="AKM158" s="170"/>
      <c r="AKN158" s="170"/>
      <c r="AKO158" s="170"/>
      <c r="AKP158" s="170"/>
      <c r="AKQ158" s="170"/>
      <c r="AKR158" s="170"/>
      <c r="AKS158" s="170"/>
      <c r="AKT158" s="170"/>
      <c r="AKU158" s="170"/>
      <c r="AKV158" s="170"/>
      <c r="AKW158" s="170"/>
      <c r="AKX158" s="170"/>
      <c r="AKY158" s="170"/>
      <c r="AKZ158" s="170"/>
      <c r="ALA158" s="170"/>
      <c r="ALB158" s="170"/>
      <c r="ALC158" s="170"/>
      <c r="ALD158" s="170"/>
      <c r="ALE158" s="170"/>
      <c r="ALF158" s="170"/>
      <c r="ALG158" s="170"/>
      <c r="ALH158" s="170"/>
      <c r="ALI158" s="170"/>
      <c r="ALJ158" s="170"/>
      <c r="ALK158" s="170"/>
      <c r="ALL158" s="170"/>
      <c r="ALM158" s="170"/>
      <c r="ALN158" s="170"/>
      <c r="ALO158" s="170"/>
      <c r="ALP158" s="170"/>
      <c r="ALQ158" s="170"/>
      <c r="ALR158" s="170"/>
      <c r="ALS158" s="170"/>
      <c r="ALT158" s="170"/>
      <c r="ALU158" s="170"/>
      <c r="ALV158" s="170"/>
      <c r="ALW158" s="170"/>
      <c r="ALX158" s="170"/>
      <c r="ALY158" s="170"/>
      <c r="ALZ158" s="170"/>
      <c r="AMA158" s="170"/>
      <c r="AMB158" s="170"/>
      <c r="AMC158" s="170"/>
      <c r="AMD158" s="170"/>
      <c r="AME158" s="170"/>
      <c r="AMF158" s="170"/>
      <c r="AMG158" s="170"/>
      <c r="AMH158" s="170"/>
      <c r="AMI158" s="170"/>
      <c r="AMJ158" s="170"/>
      <c r="AMK158" s="170"/>
      <c r="AML158" s="170"/>
      <c r="AMM158" s="170"/>
      <c r="AMN158" s="170"/>
      <c r="AMO158" s="170"/>
      <c r="AMP158" s="170"/>
      <c r="AMQ158" s="170"/>
      <c r="AMR158" s="170"/>
      <c r="AMS158" s="170"/>
      <c r="AMT158" s="170"/>
      <c r="AMU158" s="170"/>
      <c r="AMV158" s="170"/>
      <c r="AMW158" s="170"/>
      <c r="AMX158" s="170"/>
      <c r="AMY158" s="170"/>
      <c r="AMZ158" s="170"/>
      <c r="ANA158" s="170"/>
      <c r="ANB158" s="170"/>
      <c r="ANC158" s="170"/>
      <c r="AND158" s="170"/>
      <c r="ANE158" s="170"/>
      <c r="ANF158" s="170"/>
      <c r="ANG158" s="170"/>
      <c r="ANH158" s="170"/>
      <c r="ANI158" s="170"/>
      <c r="ANJ158" s="170"/>
      <c r="ANK158" s="170"/>
      <c r="ANL158" s="170"/>
      <c r="ANM158" s="170"/>
      <c r="ANN158" s="170"/>
      <c r="ANO158" s="170"/>
      <c r="ANP158" s="170"/>
      <c r="ANQ158" s="170"/>
      <c r="ANR158" s="170"/>
      <c r="ANS158" s="170"/>
      <c r="ANT158" s="170"/>
      <c r="ANU158" s="170"/>
      <c r="ANV158" s="170"/>
      <c r="ANW158" s="170"/>
      <c r="ANX158" s="170"/>
      <c r="ANY158" s="170"/>
      <c r="ANZ158" s="170"/>
      <c r="AOA158" s="170"/>
      <c r="AOB158" s="170"/>
      <c r="AOC158" s="170"/>
      <c r="AOD158" s="170"/>
      <c r="AOE158" s="170"/>
      <c r="AOF158" s="170"/>
      <c r="AOG158" s="170"/>
      <c r="AOH158" s="170"/>
      <c r="AOI158" s="170"/>
      <c r="AOJ158" s="170"/>
      <c r="AOK158" s="170"/>
      <c r="AOL158" s="170"/>
      <c r="AOM158" s="170"/>
      <c r="AON158" s="170"/>
      <c r="AOO158" s="170"/>
      <c r="AOP158" s="170"/>
      <c r="AOQ158" s="170"/>
      <c r="AOR158" s="170"/>
      <c r="AOS158" s="170"/>
      <c r="AOT158" s="170"/>
      <c r="AOU158" s="170"/>
      <c r="AOV158" s="170"/>
      <c r="AOW158" s="170"/>
      <c r="AOX158" s="170"/>
      <c r="AOY158" s="170"/>
      <c r="AOZ158" s="170"/>
      <c r="APA158" s="170"/>
      <c r="APB158" s="170"/>
      <c r="APC158" s="170"/>
      <c r="APD158" s="170"/>
      <c r="APE158" s="170"/>
      <c r="APF158" s="170"/>
      <c r="APG158" s="170"/>
      <c r="APH158" s="170"/>
      <c r="API158" s="170"/>
      <c r="APJ158" s="170"/>
      <c r="APK158" s="170"/>
      <c r="APL158" s="170"/>
      <c r="APM158" s="170"/>
      <c r="APN158" s="170"/>
      <c r="APO158" s="170"/>
      <c r="APP158" s="170"/>
      <c r="APQ158" s="170"/>
      <c r="APR158" s="170"/>
      <c r="APS158" s="170"/>
      <c r="APT158" s="170"/>
      <c r="APU158" s="170"/>
      <c r="APV158" s="170"/>
      <c r="APW158" s="170"/>
      <c r="APX158" s="170"/>
      <c r="APY158" s="170"/>
      <c r="APZ158" s="170"/>
      <c r="AQA158" s="170"/>
      <c r="AQB158" s="170"/>
      <c r="AQC158" s="170"/>
      <c r="AQD158" s="170"/>
      <c r="AQE158" s="170"/>
      <c r="AQF158" s="170"/>
      <c r="AQG158" s="170"/>
      <c r="AQH158" s="170"/>
      <c r="AQI158" s="170"/>
      <c r="AQJ158" s="170"/>
      <c r="AQK158" s="170"/>
      <c r="AQL158" s="170"/>
      <c r="AQM158" s="170"/>
      <c r="AQN158" s="170"/>
      <c r="AQO158" s="170"/>
      <c r="AQP158" s="170"/>
      <c r="AQQ158" s="170"/>
      <c r="AQR158" s="170"/>
      <c r="AQS158" s="170"/>
      <c r="AQT158" s="170"/>
      <c r="AQU158" s="170"/>
      <c r="AQV158" s="170"/>
      <c r="AQW158" s="170"/>
      <c r="AQX158" s="170"/>
      <c r="AQY158" s="170"/>
      <c r="AQZ158" s="170"/>
      <c r="ARA158" s="170"/>
      <c r="ARB158" s="170"/>
      <c r="ARC158" s="170"/>
      <c r="ARD158" s="170"/>
      <c r="ARE158" s="170"/>
      <c r="ARF158" s="170"/>
      <c r="ARG158" s="170"/>
      <c r="ARH158" s="170"/>
      <c r="ARI158" s="170"/>
      <c r="ARJ158" s="170"/>
      <c r="ARK158" s="170"/>
      <c r="ARL158" s="170"/>
      <c r="ARM158" s="170"/>
      <c r="ARN158" s="170"/>
      <c r="ARO158" s="170"/>
      <c r="ARP158" s="170"/>
      <c r="ARQ158" s="170"/>
      <c r="ARR158" s="170"/>
      <c r="ARS158" s="170"/>
      <c r="ART158" s="170"/>
      <c r="ARU158" s="170"/>
      <c r="ARV158" s="170"/>
      <c r="ARW158" s="170"/>
      <c r="ARX158" s="170"/>
      <c r="ARY158" s="170"/>
      <c r="ARZ158" s="170"/>
      <c r="ASA158" s="170"/>
      <c r="ASB158" s="170"/>
      <c r="ASC158" s="170"/>
      <c r="ASD158" s="170"/>
      <c r="ASE158" s="170"/>
      <c r="ASF158" s="170"/>
      <c r="ASG158" s="170"/>
      <c r="ASH158" s="170"/>
      <c r="ASI158" s="170"/>
      <c r="ASJ158" s="170"/>
      <c r="ASK158" s="170"/>
      <c r="ASL158" s="170"/>
      <c r="ASM158" s="170"/>
      <c r="ASN158" s="170"/>
      <c r="ASO158" s="170"/>
      <c r="ASP158" s="170"/>
      <c r="ASQ158" s="170"/>
      <c r="ASR158" s="170"/>
      <c r="ASS158" s="170"/>
      <c r="AST158" s="170"/>
      <c r="ASU158" s="170"/>
      <c r="ASV158" s="170"/>
      <c r="ASW158" s="170"/>
      <c r="ASX158" s="170"/>
      <c r="ASY158" s="170"/>
      <c r="ASZ158" s="170"/>
    </row>
    <row r="159" spans="1:1196" s="145" customFormat="1">
      <c r="A159" s="433"/>
      <c r="B159" s="479" t="s">
        <v>202</v>
      </c>
      <c r="C159" s="435"/>
      <c r="D159" s="465"/>
      <c r="E159" s="487"/>
      <c r="F159" s="427"/>
      <c r="G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c r="BX159" s="170"/>
      <c r="BY159" s="170"/>
      <c r="BZ159" s="170"/>
      <c r="CA159" s="170"/>
      <c r="CB159" s="170"/>
      <c r="CC159" s="170"/>
      <c r="CD159" s="170"/>
      <c r="CE159" s="170"/>
      <c r="CF159" s="170"/>
      <c r="CG159" s="170"/>
      <c r="CH159" s="170"/>
      <c r="CI159" s="170"/>
      <c r="CJ159" s="170"/>
      <c r="CK159" s="170"/>
      <c r="CL159" s="170"/>
      <c r="CM159" s="170"/>
      <c r="CN159" s="170"/>
      <c r="CO159" s="170"/>
      <c r="CP159" s="170"/>
      <c r="CQ159" s="170"/>
      <c r="CR159" s="170"/>
      <c r="CS159" s="170"/>
      <c r="CT159" s="170"/>
      <c r="CU159" s="170"/>
      <c r="CV159" s="170"/>
      <c r="CW159" s="170"/>
      <c r="CX159" s="170"/>
      <c r="CY159" s="170"/>
      <c r="CZ159" s="170"/>
      <c r="DA159" s="170"/>
      <c r="DB159" s="170"/>
      <c r="DC159" s="170"/>
      <c r="DD159" s="170"/>
      <c r="DE159" s="170"/>
      <c r="DF159" s="170"/>
      <c r="DG159" s="170"/>
      <c r="DH159" s="170"/>
      <c r="DI159" s="170"/>
      <c r="DJ159" s="170"/>
      <c r="DK159" s="170"/>
      <c r="DL159" s="170"/>
      <c r="DM159" s="170"/>
      <c r="DN159" s="170"/>
      <c r="DO159" s="170"/>
      <c r="DP159" s="170"/>
      <c r="DQ159" s="170"/>
      <c r="DR159" s="170"/>
      <c r="DS159" s="170"/>
      <c r="DT159" s="170"/>
      <c r="DU159" s="170"/>
      <c r="DV159" s="170"/>
      <c r="DW159" s="170"/>
      <c r="DX159" s="170"/>
      <c r="DY159" s="170"/>
      <c r="DZ159" s="170"/>
      <c r="EA159" s="170"/>
      <c r="EB159" s="170"/>
      <c r="EC159" s="170"/>
      <c r="ED159" s="170"/>
      <c r="EE159" s="170"/>
      <c r="EF159" s="170"/>
      <c r="EG159" s="170"/>
      <c r="EH159" s="170"/>
      <c r="EI159" s="170"/>
      <c r="EJ159" s="170"/>
      <c r="EK159" s="170"/>
      <c r="EL159" s="170"/>
      <c r="EM159" s="170"/>
      <c r="EN159" s="170"/>
      <c r="EO159" s="170"/>
      <c r="EP159" s="170"/>
      <c r="EQ159" s="170"/>
      <c r="ER159" s="170"/>
      <c r="ES159" s="170"/>
      <c r="ET159" s="170"/>
      <c r="EU159" s="170"/>
      <c r="EV159" s="170"/>
      <c r="EW159" s="170"/>
      <c r="EX159" s="170"/>
      <c r="EY159" s="170"/>
      <c r="EZ159" s="170"/>
      <c r="FA159" s="170"/>
      <c r="FB159" s="170"/>
      <c r="FC159" s="170"/>
      <c r="FD159" s="170"/>
      <c r="FE159" s="170"/>
      <c r="FF159" s="170"/>
      <c r="FG159" s="170"/>
      <c r="FH159" s="170"/>
      <c r="FI159" s="170"/>
      <c r="FJ159" s="170"/>
      <c r="FK159" s="170"/>
      <c r="FL159" s="170"/>
      <c r="FM159" s="170"/>
      <c r="FN159" s="170"/>
      <c r="FO159" s="170"/>
      <c r="FP159" s="170"/>
      <c r="FQ159" s="170"/>
      <c r="FR159" s="170"/>
      <c r="FS159" s="170"/>
      <c r="FT159" s="170"/>
      <c r="FU159" s="170"/>
      <c r="FV159" s="170"/>
      <c r="FW159" s="170"/>
      <c r="FX159" s="170"/>
      <c r="FY159" s="170"/>
      <c r="FZ159" s="170"/>
      <c r="GA159" s="170"/>
      <c r="GB159" s="170"/>
      <c r="GC159" s="170"/>
      <c r="GD159" s="170"/>
      <c r="GE159" s="170"/>
      <c r="GF159" s="170"/>
      <c r="GG159" s="170"/>
      <c r="GH159" s="170"/>
      <c r="GI159" s="170"/>
      <c r="GJ159" s="170"/>
      <c r="GK159" s="170"/>
      <c r="GL159" s="170"/>
      <c r="GM159" s="170"/>
      <c r="GN159" s="170"/>
      <c r="GO159" s="170"/>
      <c r="GP159" s="170"/>
      <c r="GQ159" s="170"/>
      <c r="GR159" s="170"/>
      <c r="GS159" s="170"/>
      <c r="GT159" s="170"/>
      <c r="GU159" s="170"/>
      <c r="GV159" s="170"/>
      <c r="GW159" s="170"/>
      <c r="GX159" s="170"/>
      <c r="GY159" s="170"/>
      <c r="GZ159" s="170"/>
      <c r="HA159" s="170"/>
      <c r="HB159" s="170"/>
      <c r="HC159" s="170"/>
      <c r="HD159" s="170"/>
      <c r="HE159" s="170"/>
      <c r="HF159" s="170"/>
      <c r="HG159" s="170"/>
      <c r="HH159" s="170"/>
      <c r="HI159" s="170"/>
      <c r="HJ159" s="170"/>
      <c r="HK159" s="170"/>
      <c r="HL159" s="170"/>
      <c r="HM159" s="170"/>
      <c r="HN159" s="170"/>
      <c r="HO159" s="170"/>
      <c r="HP159" s="170"/>
      <c r="HQ159" s="170"/>
      <c r="HR159" s="170"/>
      <c r="HS159" s="170"/>
      <c r="HT159" s="170"/>
      <c r="HU159" s="170"/>
      <c r="HV159" s="170"/>
      <c r="HW159" s="170"/>
      <c r="HX159" s="170"/>
      <c r="HY159" s="170"/>
      <c r="HZ159" s="170"/>
      <c r="IA159" s="170"/>
      <c r="IB159" s="170"/>
      <c r="IC159" s="170"/>
      <c r="ID159" s="170"/>
      <c r="IE159" s="170"/>
      <c r="IF159" s="170"/>
      <c r="IG159" s="170"/>
      <c r="IH159" s="170"/>
      <c r="II159" s="170"/>
      <c r="IJ159" s="170"/>
      <c r="IK159" s="170"/>
      <c r="IL159" s="170"/>
      <c r="IM159" s="170"/>
      <c r="IN159" s="170"/>
      <c r="IO159" s="170"/>
      <c r="IP159" s="170"/>
      <c r="IQ159" s="170"/>
      <c r="IR159" s="170"/>
      <c r="IS159" s="170"/>
      <c r="IT159" s="170"/>
      <c r="IU159" s="170"/>
      <c r="IV159" s="170"/>
      <c r="IW159" s="170"/>
      <c r="IX159" s="170"/>
      <c r="IY159" s="170"/>
      <c r="IZ159" s="170"/>
      <c r="JA159" s="170"/>
      <c r="JB159" s="170"/>
      <c r="JC159" s="170"/>
      <c r="JD159" s="170"/>
      <c r="JE159" s="170"/>
      <c r="JF159" s="170"/>
      <c r="JG159" s="170"/>
      <c r="JH159" s="170"/>
      <c r="JI159" s="170"/>
      <c r="JJ159" s="170"/>
      <c r="JK159" s="170"/>
      <c r="JL159" s="170"/>
      <c r="JM159" s="170"/>
      <c r="JN159" s="170"/>
      <c r="JO159" s="170"/>
      <c r="JP159" s="170"/>
      <c r="JQ159" s="170"/>
      <c r="JR159" s="170"/>
      <c r="JS159" s="170"/>
      <c r="JT159" s="170"/>
      <c r="JU159" s="170"/>
      <c r="JV159" s="170"/>
      <c r="JW159" s="170"/>
      <c r="JX159" s="170"/>
      <c r="JY159" s="170"/>
      <c r="JZ159" s="170"/>
      <c r="KA159" s="170"/>
      <c r="KB159" s="170"/>
      <c r="KC159" s="170"/>
      <c r="KD159" s="170"/>
      <c r="KE159" s="170"/>
      <c r="KF159" s="170"/>
      <c r="KG159" s="170"/>
      <c r="KH159" s="170"/>
      <c r="KI159" s="170"/>
      <c r="KJ159" s="170"/>
      <c r="KK159" s="170"/>
      <c r="KL159" s="170"/>
      <c r="KM159" s="170"/>
      <c r="KN159" s="170"/>
      <c r="KO159" s="170"/>
      <c r="KP159" s="170"/>
      <c r="KQ159" s="170"/>
      <c r="KR159" s="170"/>
      <c r="KS159" s="170"/>
      <c r="KT159" s="170"/>
      <c r="KU159" s="170"/>
      <c r="KV159" s="170"/>
      <c r="KW159" s="170"/>
      <c r="KX159" s="170"/>
      <c r="KY159" s="170"/>
      <c r="KZ159" s="170"/>
      <c r="LA159" s="170"/>
      <c r="LB159" s="170"/>
      <c r="LC159" s="170"/>
      <c r="LD159" s="170"/>
      <c r="LE159" s="170"/>
      <c r="LF159" s="170"/>
      <c r="LG159" s="170"/>
      <c r="LH159" s="170"/>
      <c r="LI159" s="170"/>
      <c r="LJ159" s="170"/>
      <c r="LK159" s="170"/>
      <c r="LL159" s="170"/>
      <c r="LM159" s="170"/>
      <c r="LN159" s="170"/>
      <c r="LO159" s="170"/>
      <c r="LP159" s="170"/>
      <c r="LQ159" s="170"/>
      <c r="LR159" s="170"/>
      <c r="LS159" s="170"/>
      <c r="LT159" s="170"/>
      <c r="LU159" s="170"/>
      <c r="LV159" s="170"/>
      <c r="LW159" s="170"/>
      <c r="LX159" s="170"/>
      <c r="LY159" s="170"/>
      <c r="LZ159" s="170"/>
      <c r="MA159" s="170"/>
      <c r="MB159" s="170"/>
      <c r="MC159" s="170"/>
      <c r="MD159" s="170"/>
      <c r="ME159" s="170"/>
      <c r="MF159" s="170"/>
      <c r="MG159" s="170"/>
      <c r="MH159" s="170"/>
      <c r="MI159" s="170"/>
      <c r="MJ159" s="170"/>
      <c r="MK159" s="170"/>
      <c r="ML159" s="170"/>
      <c r="MM159" s="170"/>
      <c r="MN159" s="170"/>
      <c r="MO159" s="170"/>
      <c r="MP159" s="170"/>
      <c r="MQ159" s="170"/>
      <c r="MR159" s="170"/>
      <c r="MS159" s="170"/>
      <c r="MT159" s="170"/>
      <c r="MU159" s="170"/>
      <c r="MV159" s="170"/>
      <c r="MW159" s="170"/>
      <c r="MX159" s="170"/>
      <c r="MY159" s="170"/>
      <c r="MZ159" s="170"/>
      <c r="NA159" s="170"/>
      <c r="NB159" s="170"/>
      <c r="NC159" s="170"/>
      <c r="ND159" s="170"/>
      <c r="NE159" s="170"/>
      <c r="NF159" s="170"/>
      <c r="NG159" s="170"/>
      <c r="NH159" s="170"/>
      <c r="NI159" s="170"/>
      <c r="NJ159" s="170"/>
      <c r="NK159" s="170"/>
      <c r="NL159" s="170"/>
      <c r="NM159" s="170"/>
      <c r="NN159" s="170"/>
      <c r="NO159" s="170"/>
      <c r="NP159" s="170"/>
      <c r="NQ159" s="170"/>
      <c r="NR159" s="170"/>
      <c r="NS159" s="170"/>
      <c r="NT159" s="170"/>
      <c r="NU159" s="170"/>
      <c r="NV159" s="170"/>
      <c r="NW159" s="170"/>
      <c r="NX159" s="170"/>
      <c r="NY159" s="170"/>
      <c r="NZ159" s="170"/>
      <c r="OA159" s="170"/>
      <c r="OB159" s="170"/>
      <c r="OC159" s="170"/>
      <c r="OD159" s="170"/>
      <c r="OE159" s="170"/>
      <c r="OF159" s="170"/>
      <c r="OG159" s="170"/>
      <c r="OH159" s="170"/>
      <c r="OI159" s="170"/>
      <c r="OJ159" s="170"/>
      <c r="OK159" s="170"/>
      <c r="OL159" s="170"/>
      <c r="OM159" s="170"/>
      <c r="ON159" s="170"/>
      <c r="OO159" s="170"/>
      <c r="OP159" s="170"/>
      <c r="OQ159" s="170"/>
      <c r="OR159" s="170"/>
      <c r="OS159" s="170"/>
      <c r="OT159" s="170"/>
      <c r="OU159" s="170"/>
      <c r="OV159" s="170"/>
      <c r="OW159" s="170"/>
      <c r="OX159" s="170"/>
      <c r="OY159" s="170"/>
      <c r="OZ159" s="170"/>
      <c r="PA159" s="170"/>
      <c r="PB159" s="170"/>
      <c r="PC159" s="170"/>
      <c r="PD159" s="170"/>
      <c r="PE159" s="170"/>
      <c r="PF159" s="170"/>
      <c r="PG159" s="170"/>
      <c r="PH159" s="170"/>
      <c r="PI159" s="170"/>
      <c r="PJ159" s="170"/>
      <c r="PK159" s="170"/>
      <c r="PL159" s="170"/>
      <c r="PM159" s="170"/>
      <c r="PN159" s="170"/>
      <c r="PO159" s="170"/>
      <c r="PP159" s="170"/>
      <c r="PQ159" s="170"/>
      <c r="PR159" s="170"/>
      <c r="PS159" s="170"/>
      <c r="PT159" s="170"/>
      <c r="PU159" s="170"/>
      <c r="PV159" s="170"/>
      <c r="PW159" s="170"/>
      <c r="PX159" s="170"/>
      <c r="PY159" s="170"/>
      <c r="PZ159" s="170"/>
      <c r="QA159" s="170"/>
      <c r="QB159" s="170"/>
      <c r="QC159" s="170"/>
      <c r="QD159" s="170"/>
      <c r="QE159" s="170"/>
      <c r="QF159" s="170"/>
      <c r="QG159" s="170"/>
      <c r="QH159" s="170"/>
      <c r="QI159" s="170"/>
      <c r="QJ159" s="170"/>
      <c r="QK159" s="170"/>
      <c r="QL159" s="170"/>
      <c r="QM159" s="170"/>
      <c r="QN159" s="170"/>
      <c r="QO159" s="170"/>
      <c r="QP159" s="170"/>
      <c r="QQ159" s="170"/>
      <c r="QR159" s="170"/>
      <c r="QS159" s="170"/>
      <c r="QT159" s="170"/>
      <c r="QU159" s="170"/>
      <c r="QV159" s="170"/>
      <c r="QW159" s="170"/>
      <c r="QX159" s="170"/>
      <c r="QY159" s="170"/>
      <c r="QZ159" s="170"/>
      <c r="RA159" s="170"/>
      <c r="RB159" s="170"/>
      <c r="RC159" s="170"/>
      <c r="RD159" s="170"/>
      <c r="RE159" s="170"/>
      <c r="RF159" s="170"/>
      <c r="RG159" s="170"/>
      <c r="RH159" s="170"/>
      <c r="RI159" s="170"/>
      <c r="RJ159" s="170"/>
      <c r="RK159" s="170"/>
      <c r="RL159" s="170"/>
      <c r="RM159" s="170"/>
      <c r="RN159" s="170"/>
      <c r="RO159" s="170"/>
      <c r="RP159" s="170"/>
      <c r="RQ159" s="170"/>
      <c r="RR159" s="170"/>
      <c r="RS159" s="170"/>
      <c r="RT159" s="170"/>
      <c r="RU159" s="170"/>
      <c r="RV159" s="170"/>
      <c r="RW159" s="170"/>
      <c r="RX159" s="170"/>
      <c r="RY159" s="170"/>
      <c r="RZ159" s="170"/>
      <c r="SA159" s="170"/>
      <c r="SB159" s="170"/>
      <c r="SC159" s="170"/>
      <c r="SD159" s="170"/>
      <c r="SE159" s="170"/>
      <c r="SF159" s="170"/>
      <c r="SG159" s="170"/>
      <c r="SH159" s="170"/>
      <c r="SI159" s="170"/>
      <c r="SJ159" s="170"/>
      <c r="SK159" s="170"/>
      <c r="SL159" s="170"/>
      <c r="SM159" s="170"/>
      <c r="SN159" s="170"/>
      <c r="SO159" s="170"/>
      <c r="SP159" s="170"/>
      <c r="SQ159" s="170"/>
      <c r="SR159" s="170"/>
      <c r="SS159" s="170"/>
      <c r="ST159" s="170"/>
      <c r="SU159" s="170"/>
      <c r="SV159" s="170"/>
      <c r="SW159" s="170"/>
      <c r="SX159" s="170"/>
      <c r="SY159" s="170"/>
      <c r="SZ159" s="170"/>
      <c r="TA159" s="170"/>
      <c r="TB159" s="170"/>
      <c r="TC159" s="170"/>
      <c r="TD159" s="170"/>
      <c r="TE159" s="170"/>
      <c r="TF159" s="170"/>
      <c r="TG159" s="170"/>
      <c r="TH159" s="170"/>
      <c r="TI159" s="170"/>
      <c r="TJ159" s="170"/>
      <c r="TK159" s="170"/>
      <c r="TL159" s="170"/>
      <c r="TM159" s="170"/>
      <c r="TN159" s="170"/>
      <c r="TO159" s="170"/>
      <c r="TP159" s="170"/>
      <c r="TQ159" s="170"/>
      <c r="TR159" s="170"/>
      <c r="TS159" s="170"/>
      <c r="TT159" s="170"/>
      <c r="TU159" s="170"/>
      <c r="TV159" s="170"/>
      <c r="TW159" s="170"/>
      <c r="TX159" s="170"/>
      <c r="TY159" s="170"/>
      <c r="TZ159" s="170"/>
      <c r="UA159" s="170"/>
      <c r="UB159" s="170"/>
      <c r="UC159" s="170"/>
      <c r="UD159" s="170"/>
      <c r="UE159" s="170"/>
      <c r="UF159" s="170"/>
      <c r="UG159" s="170"/>
      <c r="UH159" s="170"/>
      <c r="UI159" s="170"/>
      <c r="UJ159" s="170"/>
      <c r="UK159" s="170"/>
      <c r="UL159" s="170"/>
      <c r="UM159" s="170"/>
      <c r="UN159" s="170"/>
      <c r="UO159" s="170"/>
      <c r="UP159" s="170"/>
      <c r="UQ159" s="170"/>
      <c r="UR159" s="170"/>
      <c r="US159" s="170"/>
      <c r="UT159" s="170"/>
      <c r="UU159" s="170"/>
      <c r="UV159" s="170"/>
      <c r="UW159" s="170"/>
      <c r="UX159" s="170"/>
      <c r="UY159" s="170"/>
      <c r="UZ159" s="170"/>
      <c r="VA159" s="170"/>
      <c r="VB159" s="170"/>
      <c r="VC159" s="170"/>
      <c r="VD159" s="170"/>
      <c r="VE159" s="170"/>
      <c r="VF159" s="170"/>
      <c r="VG159" s="170"/>
      <c r="VH159" s="170"/>
      <c r="VI159" s="170"/>
      <c r="VJ159" s="170"/>
      <c r="VK159" s="170"/>
      <c r="VL159" s="170"/>
      <c r="VM159" s="170"/>
      <c r="VN159" s="170"/>
      <c r="VO159" s="170"/>
      <c r="VP159" s="170"/>
      <c r="VQ159" s="170"/>
      <c r="VR159" s="170"/>
      <c r="VS159" s="170"/>
      <c r="VT159" s="170"/>
      <c r="VU159" s="170"/>
      <c r="VV159" s="170"/>
      <c r="VW159" s="170"/>
      <c r="VX159" s="170"/>
      <c r="VY159" s="170"/>
      <c r="VZ159" s="170"/>
      <c r="WA159" s="170"/>
      <c r="WB159" s="170"/>
      <c r="WC159" s="170"/>
      <c r="WD159" s="170"/>
      <c r="WE159" s="170"/>
      <c r="WF159" s="170"/>
      <c r="WG159" s="170"/>
      <c r="WH159" s="170"/>
      <c r="WI159" s="170"/>
      <c r="WJ159" s="170"/>
      <c r="WK159" s="170"/>
      <c r="WL159" s="170"/>
      <c r="WM159" s="170"/>
      <c r="WN159" s="170"/>
      <c r="WO159" s="170"/>
      <c r="WP159" s="170"/>
      <c r="WQ159" s="170"/>
      <c r="WR159" s="170"/>
      <c r="WS159" s="170"/>
      <c r="WT159" s="170"/>
      <c r="WU159" s="170"/>
      <c r="WV159" s="170"/>
      <c r="WW159" s="170"/>
      <c r="WX159" s="170"/>
      <c r="WY159" s="170"/>
      <c r="WZ159" s="170"/>
      <c r="XA159" s="170"/>
      <c r="XB159" s="170"/>
      <c r="XC159" s="170"/>
      <c r="XD159" s="170"/>
      <c r="XE159" s="170"/>
      <c r="XF159" s="170"/>
      <c r="XG159" s="170"/>
      <c r="XH159" s="170"/>
      <c r="XI159" s="170"/>
      <c r="XJ159" s="170"/>
      <c r="XK159" s="170"/>
      <c r="XL159" s="170"/>
      <c r="XM159" s="170"/>
      <c r="XN159" s="170"/>
      <c r="XO159" s="170"/>
      <c r="XP159" s="170"/>
      <c r="XQ159" s="170"/>
      <c r="XR159" s="170"/>
      <c r="XS159" s="170"/>
      <c r="XT159" s="170"/>
      <c r="XU159" s="170"/>
      <c r="XV159" s="170"/>
      <c r="XW159" s="170"/>
      <c r="XX159" s="170"/>
      <c r="XY159" s="170"/>
      <c r="XZ159" s="170"/>
      <c r="YA159" s="170"/>
      <c r="YB159" s="170"/>
      <c r="YC159" s="170"/>
      <c r="YD159" s="170"/>
      <c r="YE159" s="170"/>
      <c r="YF159" s="170"/>
      <c r="YG159" s="170"/>
      <c r="YH159" s="170"/>
      <c r="YI159" s="170"/>
      <c r="YJ159" s="170"/>
      <c r="YK159" s="170"/>
      <c r="YL159" s="170"/>
      <c r="YM159" s="170"/>
      <c r="YN159" s="170"/>
      <c r="YO159" s="170"/>
      <c r="YP159" s="170"/>
      <c r="YQ159" s="170"/>
      <c r="YR159" s="170"/>
      <c r="YS159" s="170"/>
      <c r="YT159" s="170"/>
      <c r="YU159" s="170"/>
      <c r="YV159" s="170"/>
      <c r="YW159" s="170"/>
      <c r="YX159" s="170"/>
      <c r="YY159" s="170"/>
      <c r="YZ159" s="170"/>
      <c r="ZA159" s="170"/>
      <c r="ZB159" s="170"/>
      <c r="ZC159" s="170"/>
      <c r="ZD159" s="170"/>
      <c r="ZE159" s="170"/>
      <c r="ZF159" s="170"/>
      <c r="ZG159" s="170"/>
      <c r="ZH159" s="170"/>
      <c r="ZI159" s="170"/>
      <c r="ZJ159" s="170"/>
      <c r="ZK159" s="170"/>
      <c r="ZL159" s="170"/>
      <c r="ZM159" s="170"/>
      <c r="ZN159" s="170"/>
      <c r="ZO159" s="170"/>
      <c r="ZP159" s="170"/>
      <c r="ZQ159" s="170"/>
      <c r="ZR159" s="170"/>
      <c r="ZS159" s="170"/>
      <c r="ZT159" s="170"/>
      <c r="ZU159" s="170"/>
      <c r="ZV159" s="170"/>
      <c r="ZW159" s="170"/>
      <c r="ZX159" s="170"/>
      <c r="ZY159" s="170"/>
      <c r="ZZ159" s="170"/>
      <c r="AAA159" s="170"/>
      <c r="AAB159" s="170"/>
      <c r="AAC159" s="170"/>
      <c r="AAD159" s="170"/>
      <c r="AAE159" s="170"/>
      <c r="AAF159" s="170"/>
      <c r="AAG159" s="170"/>
      <c r="AAH159" s="170"/>
      <c r="AAI159" s="170"/>
      <c r="AAJ159" s="170"/>
      <c r="AAK159" s="170"/>
      <c r="AAL159" s="170"/>
      <c r="AAM159" s="170"/>
      <c r="AAN159" s="170"/>
      <c r="AAO159" s="170"/>
      <c r="AAP159" s="170"/>
      <c r="AAQ159" s="170"/>
      <c r="AAR159" s="170"/>
      <c r="AAS159" s="170"/>
      <c r="AAT159" s="170"/>
      <c r="AAU159" s="170"/>
      <c r="AAV159" s="170"/>
      <c r="AAW159" s="170"/>
      <c r="AAX159" s="170"/>
      <c r="AAY159" s="170"/>
      <c r="AAZ159" s="170"/>
      <c r="ABA159" s="170"/>
      <c r="ABB159" s="170"/>
      <c r="ABC159" s="170"/>
      <c r="ABD159" s="170"/>
      <c r="ABE159" s="170"/>
      <c r="ABF159" s="170"/>
      <c r="ABG159" s="170"/>
      <c r="ABH159" s="170"/>
      <c r="ABI159" s="170"/>
      <c r="ABJ159" s="170"/>
      <c r="ABK159" s="170"/>
      <c r="ABL159" s="170"/>
      <c r="ABM159" s="170"/>
      <c r="ABN159" s="170"/>
      <c r="ABO159" s="170"/>
      <c r="ABP159" s="170"/>
      <c r="ABQ159" s="170"/>
      <c r="ABR159" s="170"/>
      <c r="ABS159" s="170"/>
      <c r="ABT159" s="170"/>
      <c r="ABU159" s="170"/>
      <c r="ABV159" s="170"/>
      <c r="ABW159" s="170"/>
      <c r="ABX159" s="170"/>
      <c r="ABY159" s="170"/>
      <c r="ABZ159" s="170"/>
      <c r="ACA159" s="170"/>
      <c r="ACB159" s="170"/>
      <c r="ACC159" s="170"/>
      <c r="ACD159" s="170"/>
      <c r="ACE159" s="170"/>
      <c r="ACF159" s="170"/>
      <c r="ACG159" s="170"/>
      <c r="ACH159" s="170"/>
      <c r="ACI159" s="170"/>
      <c r="ACJ159" s="170"/>
      <c r="ACK159" s="170"/>
      <c r="ACL159" s="170"/>
      <c r="ACM159" s="170"/>
      <c r="ACN159" s="170"/>
      <c r="ACO159" s="170"/>
      <c r="ACP159" s="170"/>
      <c r="ACQ159" s="170"/>
      <c r="ACR159" s="170"/>
      <c r="ACS159" s="170"/>
      <c r="ACT159" s="170"/>
      <c r="ACU159" s="170"/>
      <c r="ACV159" s="170"/>
      <c r="ACW159" s="170"/>
      <c r="ACX159" s="170"/>
      <c r="ACY159" s="170"/>
      <c r="ACZ159" s="170"/>
      <c r="ADA159" s="170"/>
      <c r="ADB159" s="170"/>
      <c r="ADC159" s="170"/>
      <c r="ADD159" s="170"/>
      <c r="ADE159" s="170"/>
      <c r="ADF159" s="170"/>
      <c r="ADG159" s="170"/>
      <c r="ADH159" s="170"/>
      <c r="ADI159" s="170"/>
      <c r="ADJ159" s="170"/>
      <c r="ADK159" s="170"/>
      <c r="ADL159" s="170"/>
      <c r="ADM159" s="170"/>
      <c r="ADN159" s="170"/>
      <c r="ADO159" s="170"/>
      <c r="ADP159" s="170"/>
      <c r="ADQ159" s="170"/>
      <c r="ADR159" s="170"/>
      <c r="ADS159" s="170"/>
      <c r="ADT159" s="170"/>
      <c r="ADU159" s="170"/>
      <c r="ADV159" s="170"/>
      <c r="ADW159" s="170"/>
      <c r="ADX159" s="170"/>
      <c r="ADY159" s="170"/>
      <c r="ADZ159" s="170"/>
      <c r="AEA159" s="170"/>
      <c r="AEB159" s="170"/>
      <c r="AEC159" s="170"/>
      <c r="AED159" s="170"/>
      <c r="AEE159" s="170"/>
      <c r="AEF159" s="170"/>
      <c r="AEG159" s="170"/>
      <c r="AEH159" s="170"/>
      <c r="AEI159" s="170"/>
      <c r="AEJ159" s="170"/>
      <c r="AEK159" s="170"/>
      <c r="AEL159" s="170"/>
      <c r="AEM159" s="170"/>
      <c r="AEN159" s="170"/>
      <c r="AEO159" s="170"/>
      <c r="AEP159" s="170"/>
      <c r="AEQ159" s="170"/>
      <c r="AER159" s="170"/>
      <c r="AES159" s="170"/>
      <c r="AET159" s="170"/>
      <c r="AEU159" s="170"/>
      <c r="AEV159" s="170"/>
      <c r="AEW159" s="170"/>
      <c r="AEX159" s="170"/>
      <c r="AEY159" s="170"/>
      <c r="AEZ159" s="170"/>
      <c r="AFA159" s="170"/>
      <c r="AFB159" s="170"/>
      <c r="AFC159" s="170"/>
      <c r="AFD159" s="170"/>
      <c r="AFE159" s="170"/>
      <c r="AFF159" s="170"/>
      <c r="AFG159" s="170"/>
      <c r="AFH159" s="170"/>
      <c r="AFI159" s="170"/>
      <c r="AFJ159" s="170"/>
      <c r="AFK159" s="170"/>
      <c r="AFL159" s="170"/>
      <c r="AFM159" s="170"/>
      <c r="AFN159" s="170"/>
      <c r="AFO159" s="170"/>
      <c r="AFP159" s="170"/>
      <c r="AFQ159" s="170"/>
      <c r="AFR159" s="170"/>
      <c r="AFS159" s="170"/>
      <c r="AFT159" s="170"/>
      <c r="AFU159" s="170"/>
      <c r="AFV159" s="170"/>
      <c r="AFW159" s="170"/>
      <c r="AFX159" s="170"/>
      <c r="AFY159" s="170"/>
      <c r="AFZ159" s="170"/>
      <c r="AGA159" s="170"/>
      <c r="AGB159" s="170"/>
      <c r="AGC159" s="170"/>
      <c r="AGD159" s="170"/>
      <c r="AGE159" s="170"/>
      <c r="AGF159" s="170"/>
      <c r="AGG159" s="170"/>
      <c r="AGH159" s="170"/>
      <c r="AGI159" s="170"/>
      <c r="AGJ159" s="170"/>
      <c r="AGK159" s="170"/>
      <c r="AGL159" s="170"/>
      <c r="AGM159" s="170"/>
      <c r="AGN159" s="170"/>
      <c r="AGO159" s="170"/>
      <c r="AGP159" s="170"/>
      <c r="AGQ159" s="170"/>
      <c r="AGR159" s="170"/>
      <c r="AGS159" s="170"/>
      <c r="AGT159" s="170"/>
      <c r="AGU159" s="170"/>
      <c r="AGV159" s="170"/>
      <c r="AGW159" s="170"/>
      <c r="AGX159" s="170"/>
      <c r="AGY159" s="170"/>
      <c r="AGZ159" s="170"/>
      <c r="AHA159" s="170"/>
      <c r="AHB159" s="170"/>
      <c r="AHC159" s="170"/>
      <c r="AHD159" s="170"/>
      <c r="AHE159" s="170"/>
      <c r="AHF159" s="170"/>
      <c r="AHG159" s="170"/>
      <c r="AHH159" s="170"/>
      <c r="AHI159" s="170"/>
      <c r="AHJ159" s="170"/>
      <c r="AHK159" s="170"/>
      <c r="AHL159" s="170"/>
      <c r="AHM159" s="170"/>
      <c r="AHN159" s="170"/>
      <c r="AHO159" s="170"/>
      <c r="AHP159" s="170"/>
      <c r="AHQ159" s="170"/>
      <c r="AHR159" s="170"/>
      <c r="AHS159" s="170"/>
      <c r="AHT159" s="170"/>
      <c r="AHU159" s="170"/>
      <c r="AHV159" s="170"/>
      <c r="AHW159" s="170"/>
      <c r="AHX159" s="170"/>
      <c r="AHY159" s="170"/>
      <c r="AHZ159" s="170"/>
      <c r="AIA159" s="170"/>
      <c r="AIB159" s="170"/>
      <c r="AIC159" s="170"/>
      <c r="AID159" s="170"/>
      <c r="AIE159" s="170"/>
      <c r="AIF159" s="170"/>
      <c r="AIG159" s="170"/>
      <c r="AIH159" s="170"/>
      <c r="AII159" s="170"/>
      <c r="AIJ159" s="170"/>
      <c r="AIK159" s="170"/>
      <c r="AIL159" s="170"/>
      <c r="AIM159" s="170"/>
      <c r="AIN159" s="170"/>
      <c r="AIO159" s="170"/>
      <c r="AIP159" s="170"/>
      <c r="AIQ159" s="170"/>
      <c r="AIR159" s="170"/>
      <c r="AIS159" s="170"/>
      <c r="AIT159" s="170"/>
      <c r="AIU159" s="170"/>
      <c r="AIV159" s="170"/>
      <c r="AIW159" s="170"/>
      <c r="AIX159" s="170"/>
      <c r="AIY159" s="170"/>
      <c r="AIZ159" s="170"/>
      <c r="AJA159" s="170"/>
      <c r="AJB159" s="170"/>
      <c r="AJC159" s="170"/>
      <c r="AJD159" s="170"/>
      <c r="AJE159" s="170"/>
      <c r="AJF159" s="170"/>
      <c r="AJG159" s="170"/>
      <c r="AJH159" s="170"/>
      <c r="AJI159" s="170"/>
      <c r="AJJ159" s="170"/>
      <c r="AJK159" s="170"/>
      <c r="AJL159" s="170"/>
      <c r="AJM159" s="170"/>
      <c r="AJN159" s="170"/>
      <c r="AJO159" s="170"/>
      <c r="AJP159" s="170"/>
      <c r="AJQ159" s="170"/>
      <c r="AJR159" s="170"/>
      <c r="AJS159" s="170"/>
      <c r="AJT159" s="170"/>
      <c r="AJU159" s="170"/>
      <c r="AJV159" s="170"/>
      <c r="AJW159" s="170"/>
      <c r="AJX159" s="170"/>
      <c r="AJY159" s="170"/>
      <c r="AJZ159" s="170"/>
      <c r="AKA159" s="170"/>
      <c r="AKB159" s="170"/>
      <c r="AKC159" s="170"/>
      <c r="AKD159" s="170"/>
      <c r="AKE159" s="170"/>
      <c r="AKF159" s="170"/>
      <c r="AKG159" s="170"/>
      <c r="AKH159" s="170"/>
      <c r="AKI159" s="170"/>
      <c r="AKJ159" s="170"/>
      <c r="AKK159" s="170"/>
      <c r="AKL159" s="170"/>
      <c r="AKM159" s="170"/>
      <c r="AKN159" s="170"/>
      <c r="AKO159" s="170"/>
      <c r="AKP159" s="170"/>
      <c r="AKQ159" s="170"/>
      <c r="AKR159" s="170"/>
      <c r="AKS159" s="170"/>
      <c r="AKT159" s="170"/>
      <c r="AKU159" s="170"/>
      <c r="AKV159" s="170"/>
      <c r="AKW159" s="170"/>
      <c r="AKX159" s="170"/>
      <c r="AKY159" s="170"/>
      <c r="AKZ159" s="170"/>
      <c r="ALA159" s="170"/>
      <c r="ALB159" s="170"/>
      <c r="ALC159" s="170"/>
      <c r="ALD159" s="170"/>
      <c r="ALE159" s="170"/>
      <c r="ALF159" s="170"/>
      <c r="ALG159" s="170"/>
      <c r="ALH159" s="170"/>
      <c r="ALI159" s="170"/>
      <c r="ALJ159" s="170"/>
      <c r="ALK159" s="170"/>
      <c r="ALL159" s="170"/>
      <c r="ALM159" s="170"/>
      <c r="ALN159" s="170"/>
      <c r="ALO159" s="170"/>
      <c r="ALP159" s="170"/>
      <c r="ALQ159" s="170"/>
      <c r="ALR159" s="170"/>
      <c r="ALS159" s="170"/>
      <c r="ALT159" s="170"/>
      <c r="ALU159" s="170"/>
      <c r="ALV159" s="170"/>
      <c r="ALW159" s="170"/>
      <c r="ALX159" s="170"/>
      <c r="ALY159" s="170"/>
      <c r="ALZ159" s="170"/>
      <c r="AMA159" s="170"/>
      <c r="AMB159" s="170"/>
      <c r="AMC159" s="170"/>
      <c r="AMD159" s="170"/>
      <c r="AME159" s="170"/>
      <c r="AMF159" s="170"/>
      <c r="AMG159" s="170"/>
      <c r="AMH159" s="170"/>
      <c r="AMI159" s="170"/>
      <c r="AMJ159" s="170"/>
      <c r="AMK159" s="170"/>
      <c r="AML159" s="170"/>
      <c r="AMM159" s="170"/>
      <c r="AMN159" s="170"/>
      <c r="AMO159" s="170"/>
      <c r="AMP159" s="170"/>
      <c r="AMQ159" s="170"/>
      <c r="AMR159" s="170"/>
      <c r="AMS159" s="170"/>
      <c r="AMT159" s="170"/>
      <c r="AMU159" s="170"/>
      <c r="AMV159" s="170"/>
      <c r="AMW159" s="170"/>
      <c r="AMX159" s="170"/>
      <c r="AMY159" s="170"/>
      <c r="AMZ159" s="170"/>
      <c r="ANA159" s="170"/>
      <c r="ANB159" s="170"/>
      <c r="ANC159" s="170"/>
      <c r="AND159" s="170"/>
      <c r="ANE159" s="170"/>
      <c r="ANF159" s="170"/>
      <c r="ANG159" s="170"/>
      <c r="ANH159" s="170"/>
      <c r="ANI159" s="170"/>
      <c r="ANJ159" s="170"/>
      <c r="ANK159" s="170"/>
      <c r="ANL159" s="170"/>
      <c r="ANM159" s="170"/>
      <c r="ANN159" s="170"/>
      <c r="ANO159" s="170"/>
      <c r="ANP159" s="170"/>
      <c r="ANQ159" s="170"/>
      <c r="ANR159" s="170"/>
      <c r="ANS159" s="170"/>
      <c r="ANT159" s="170"/>
      <c r="ANU159" s="170"/>
      <c r="ANV159" s="170"/>
      <c r="ANW159" s="170"/>
      <c r="ANX159" s="170"/>
      <c r="ANY159" s="170"/>
      <c r="ANZ159" s="170"/>
      <c r="AOA159" s="170"/>
      <c r="AOB159" s="170"/>
      <c r="AOC159" s="170"/>
      <c r="AOD159" s="170"/>
      <c r="AOE159" s="170"/>
      <c r="AOF159" s="170"/>
      <c r="AOG159" s="170"/>
      <c r="AOH159" s="170"/>
      <c r="AOI159" s="170"/>
      <c r="AOJ159" s="170"/>
      <c r="AOK159" s="170"/>
      <c r="AOL159" s="170"/>
      <c r="AOM159" s="170"/>
      <c r="AON159" s="170"/>
      <c r="AOO159" s="170"/>
      <c r="AOP159" s="170"/>
      <c r="AOQ159" s="170"/>
      <c r="AOR159" s="170"/>
      <c r="AOS159" s="170"/>
      <c r="AOT159" s="170"/>
      <c r="AOU159" s="170"/>
      <c r="AOV159" s="170"/>
      <c r="AOW159" s="170"/>
      <c r="AOX159" s="170"/>
      <c r="AOY159" s="170"/>
      <c r="AOZ159" s="170"/>
      <c r="APA159" s="170"/>
      <c r="APB159" s="170"/>
      <c r="APC159" s="170"/>
      <c r="APD159" s="170"/>
      <c r="APE159" s="170"/>
      <c r="APF159" s="170"/>
      <c r="APG159" s="170"/>
      <c r="APH159" s="170"/>
      <c r="API159" s="170"/>
      <c r="APJ159" s="170"/>
      <c r="APK159" s="170"/>
      <c r="APL159" s="170"/>
      <c r="APM159" s="170"/>
      <c r="APN159" s="170"/>
      <c r="APO159" s="170"/>
      <c r="APP159" s="170"/>
      <c r="APQ159" s="170"/>
      <c r="APR159" s="170"/>
      <c r="APS159" s="170"/>
      <c r="APT159" s="170"/>
      <c r="APU159" s="170"/>
      <c r="APV159" s="170"/>
      <c r="APW159" s="170"/>
      <c r="APX159" s="170"/>
      <c r="APY159" s="170"/>
      <c r="APZ159" s="170"/>
      <c r="AQA159" s="170"/>
      <c r="AQB159" s="170"/>
      <c r="AQC159" s="170"/>
      <c r="AQD159" s="170"/>
      <c r="AQE159" s="170"/>
      <c r="AQF159" s="170"/>
      <c r="AQG159" s="170"/>
      <c r="AQH159" s="170"/>
      <c r="AQI159" s="170"/>
      <c r="AQJ159" s="170"/>
      <c r="AQK159" s="170"/>
      <c r="AQL159" s="170"/>
      <c r="AQM159" s="170"/>
      <c r="AQN159" s="170"/>
      <c r="AQO159" s="170"/>
      <c r="AQP159" s="170"/>
      <c r="AQQ159" s="170"/>
      <c r="AQR159" s="170"/>
      <c r="AQS159" s="170"/>
      <c r="AQT159" s="170"/>
      <c r="AQU159" s="170"/>
      <c r="AQV159" s="170"/>
      <c r="AQW159" s="170"/>
      <c r="AQX159" s="170"/>
      <c r="AQY159" s="170"/>
      <c r="AQZ159" s="170"/>
      <c r="ARA159" s="170"/>
      <c r="ARB159" s="170"/>
      <c r="ARC159" s="170"/>
      <c r="ARD159" s="170"/>
      <c r="ARE159" s="170"/>
      <c r="ARF159" s="170"/>
      <c r="ARG159" s="170"/>
      <c r="ARH159" s="170"/>
      <c r="ARI159" s="170"/>
      <c r="ARJ159" s="170"/>
      <c r="ARK159" s="170"/>
      <c r="ARL159" s="170"/>
      <c r="ARM159" s="170"/>
      <c r="ARN159" s="170"/>
      <c r="ARO159" s="170"/>
      <c r="ARP159" s="170"/>
      <c r="ARQ159" s="170"/>
      <c r="ARR159" s="170"/>
      <c r="ARS159" s="170"/>
      <c r="ART159" s="170"/>
      <c r="ARU159" s="170"/>
      <c r="ARV159" s="170"/>
      <c r="ARW159" s="170"/>
      <c r="ARX159" s="170"/>
      <c r="ARY159" s="170"/>
      <c r="ARZ159" s="170"/>
      <c r="ASA159" s="170"/>
      <c r="ASB159" s="170"/>
      <c r="ASC159" s="170"/>
      <c r="ASD159" s="170"/>
      <c r="ASE159" s="170"/>
      <c r="ASF159" s="170"/>
      <c r="ASG159" s="170"/>
      <c r="ASH159" s="170"/>
      <c r="ASI159" s="170"/>
      <c r="ASJ159" s="170"/>
      <c r="ASK159" s="170"/>
      <c r="ASL159" s="170"/>
      <c r="ASM159" s="170"/>
      <c r="ASN159" s="170"/>
      <c r="ASO159" s="170"/>
      <c r="ASP159" s="170"/>
      <c r="ASQ159" s="170"/>
      <c r="ASR159" s="170"/>
      <c r="ASS159" s="170"/>
      <c r="AST159" s="170"/>
      <c r="ASU159" s="170"/>
      <c r="ASV159" s="170"/>
      <c r="ASW159" s="170"/>
      <c r="ASX159" s="170"/>
      <c r="ASY159" s="170"/>
      <c r="ASZ159" s="170"/>
    </row>
    <row r="160" spans="1:1196" s="145" customFormat="1" ht="6" customHeight="1">
      <c r="A160" s="422"/>
      <c r="B160" s="423"/>
      <c r="C160" s="435"/>
      <c r="D160" s="436"/>
      <c r="E160" s="426"/>
      <c r="F160" s="427"/>
      <c r="G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c r="BX160" s="170"/>
      <c r="BY160" s="170"/>
      <c r="BZ160" s="170"/>
      <c r="CA160" s="170"/>
      <c r="CB160" s="170"/>
      <c r="CC160" s="170"/>
      <c r="CD160" s="170"/>
      <c r="CE160" s="170"/>
      <c r="CF160" s="170"/>
      <c r="CG160" s="170"/>
      <c r="CH160" s="170"/>
      <c r="CI160" s="170"/>
      <c r="CJ160" s="170"/>
      <c r="CK160" s="170"/>
      <c r="CL160" s="170"/>
      <c r="CM160" s="170"/>
      <c r="CN160" s="170"/>
      <c r="CO160" s="170"/>
      <c r="CP160" s="170"/>
      <c r="CQ160" s="170"/>
      <c r="CR160" s="170"/>
      <c r="CS160" s="170"/>
      <c r="CT160" s="170"/>
      <c r="CU160" s="170"/>
      <c r="CV160" s="170"/>
      <c r="CW160" s="170"/>
      <c r="CX160" s="170"/>
      <c r="CY160" s="170"/>
      <c r="CZ160" s="170"/>
      <c r="DA160" s="170"/>
      <c r="DB160" s="170"/>
      <c r="DC160" s="170"/>
      <c r="DD160" s="170"/>
      <c r="DE160" s="170"/>
      <c r="DF160" s="170"/>
      <c r="DG160" s="170"/>
      <c r="DH160" s="170"/>
      <c r="DI160" s="170"/>
      <c r="DJ160" s="170"/>
      <c r="DK160" s="170"/>
      <c r="DL160" s="170"/>
      <c r="DM160" s="170"/>
      <c r="DN160" s="170"/>
      <c r="DO160" s="170"/>
      <c r="DP160" s="170"/>
      <c r="DQ160" s="170"/>
      <c r="DR160" s="170"/>
      <c r="DS160" s="170"/>
      <c r="DT160" s="170"/>
      <c r="DU160" s="170"/>
      <c r="DV160" s="170"/>
      <c r="DW160" s="170"/>
      <c r="DX160" s="170"/>
      <c r="DY160" s="170"/>
      <c r="DZ160" s="170"/>
      <c r="EA160" s="170"/>
      <c r="EB160" s="170"/>
      <c r="EC160" s="170"/>
      <c r="ED160" s="170"/>
      <c r="EE160" s="170"/>
      <c r="EF160" s="170"/>
      <c r="EG160" s="170"/>
      <c r="EH160" s="170"/>
      <c r="EI160" s="170"/>
      <c r="EJ160" s="170"/>
      <c r="EK160" s="170"/>
      <c r="EL160" s="170"/>
      <c r="EM160" s="170"/>
      <c r="EN160" s="170"/>
      <c r="EO160" s="170"/>
      <c r="EP160" s="170"/>
      <c r="EQ160" s="170"/>
      <c r="ER160" s="170"/>
      <c r="ES160" s="170"/>
      <c r="ET160" s="170"/>
      <c r="EU160" s="170"/>
      <c r="EV160" s="170"/>
      <c r="EW160" s="170"/>
      <c r="EX160" s="170"/>
      <c r="EY160" s="170"/>
      <c r="EZ160" s="170"/>
      <c r="FA160" s="170"/>
      <c r="FB160" s="170"/>
      <c r="FC160" s="170"/>
      <c r="FD160" s="170"/>
      <c r="FE160" s="170"/>
      <c r="FF160" s="170"/>
      <c r="FG160" s="170"/>
      <c r="FH160" s="170"/>
      <c r="FI160" s="170"/>
      <c r="FJ160" s="170"/>
      <c r="FK160" s="170"/>
      <c r="FL160" s="170"/>
      <c r="FM160" s="170"/>
      <c r="FN160" s="170"/>
      <c r="FO160" s="170"/>
      <c r="FP160" s="170"/>
      <c r="FQ160" s="170"/>
      <c r="FR160" s="170"/>
      <c r="FS160" s="170"/>
      <c r="FT160" s="170"/>
      <c r="FU160" s="170"/>
      <c r="FV160" s="170"/>
      <c r="FW160" s="170"/>
      <c r="FX160" s="170"/>
      <c r="FY160" s="170"/>
      <c r="FZ160" s="170"/>
      <c r="GA160" s="170"/>
      <c r="GB160" s="170"/>
      <c r="GC160" s="170"/>
      <c r="GD160" s="170"/>
      <c r="GE160" s="170"/>
      <c r="GF160" s="170"/>
      <c r="GG160" s="170"/>
      <c r="GH160" s="170"/>
      <c r="GI160" s="170"/>
      <c r="GJ160" s="170"/>
      <c r="GK160" s="170"/>
      <c r="GL160" s="170"/>
      <c r="GM160" s="170"/>
      <c r="GN160" s="170"/>
      <c r="GO160" s="170"/>
      <c r="GP160" s="170"/>
      <c r="GQ160" s="170"/>
      <c r="GR160" s="170"/>
      <c r="GS160" s="170"/>
      <c r="GT160" s="170"/>
      <c r="GU160" s="170"/>
      <c r="GV160" s="170"/>
      <c r="GW160" s="170"/>
      <c r="GX160" s="170"/>
      <c r="GY160" s="170"/>
      <c r="GZ160" s="170"/>
      <c r="HA160" s="170"/>
      <c r="HB160" s="170"/>
      <c r="HC160" s="170"/>
      <c r="HD160" s="170"/>
      <c r="HE160" s="170"/>
      <c r="HF160" s="170"/>
      <c r="HG160" s="170"/>
      <c r="HH160" s="170"/>
      <c r="HI160" s="170"/>
      <c r="HJ160" s="170"/>
      <c r="HK160" s="170"/>
      <c r="HL160" s="170"/>
      <c r="HM160" s="170"/>
      <c r="HN160" s="170"/>
      <c r="HO160" s="170"/>
      <c r="HP160" s="170"/>
      <c r="HQ160" s="170"/>
      <c r="HR160" s="170"/>
      <c r="HS160" s="170"/>
      <c r="HT160" s="170"/>
      <c r="HU160" s="170"/>
      <c r="HV160" s="170"/>
      <c r="HW160" s="170"/>
      <c r="HX160" s="170"/>
      <c r="HY160" s="170"/>
      <c r="HZ160" s="170"/>
      <c r="IA160" s="170"/>
      <c r="IB160" s="170"/>
      <c r="IC160" s="170"/>
      <c r="ID160" s="170"/>
      <c r="IE160" s="170"/>
      <c r="IF160" s="170"/>
      <c r="IG160" s="170"/>
      <c r="IH160" s="170"/>
      <c r="II160" s="170"/>
      <c r="IJ160" s="170"/>
      <c r="IK160" s="170"/>
      <c r="IL160" s="170"/>
      <c r="IM160" s="170"/>
      <c r="IN160" s="170"/>
      <c r="IO160" s="170"/>
      <c r="IP160" s="170"/>
      <c r="IQ160" s="170"/>
      <c r="IR160" s="170"/>
      <c r="IS160" s="170"/>
      <c r="IT160" s="170"/>
      <c r="IU160" s="170"/>
      <c r="IV160" s="170"/>
      <c r="IW160" s="170"/>
      <c r="IX160" s="170"/>
      <c r="IY160" s="170"/>
      <c r="IZ160" s="170"/>
      <c r="JA160" s="170"/>
      <c r="JB160" s="170"/>
      <c r="JC160" s="170"/>
      <c r="JD160" s="170"/>
      <c r="JE160" s="170"/>
      <c r="JF160" s="170"/>
      <c r="JG160" s="170"/>
      <c r="JH160" s="170"/>
      <c r="JI160" s="170"/>
      <c r="JJ160" s="170"/>
      <c r="JK160" s="170"/>
      <c r="JL160" s="170"/>
      <c r="JM160" s="170"/>
      <c r="JN160" s="170"/>
      <c r="JO160" s="170"/>
      <c r="JP160" s="170"/>
      <c r="JQ160" s="170"/>
      <c r="JR160" s="170"/>
      <c r="JS160" s="170"/>
      <c r="JT160" s="170"/>
      <c r="JU160" s="170"/>
      <c r="JV160" s="170"/>
      <c r="JW160" s="170"/>
      <c r="JX160" s="170"/>
      <c r="JY160" s="170"/>
      <c r="JZ160" s="170"/>
      <c r="KA160" s="170"/>
      <c r="KB160" s="170"/>
      <c r="KC160" s="170"/>
      <c r="KD160" s="170"/>
      <c r="KE160" s="170"/>
      <c r="KF160" s="170"/>
      <c r="KG160" s="170"/>
      <c r="KH160" s="170"/>
      <c r="KI160" s="170"/>
      <c r="KJ160" s="170"/>
      <c r="KK160" s="170"/>
      <c r="KL160" s="170"/>
      <c r="KM160" s="170"/>
      <c r="KN160" s="170"/>
      <c r="KO160" s="170"/>
      <c r="KP160" s="170"/>
      <c r="KQ160" s="170"/>
      <c r="KR160" s="170"/>
      <c r="KS160" s="170"/>
      <c r="KT160" s="170"/>
      <c r="KU160" s="170"/>
      <c r="KV160" s="170"/>
      <c r="KW160" s="170"/>
      <c r="KX160" s="170"/>
      <c r="KY160" s="170"/>
      <c r="KZ160" s="170"/>
      <c r="LA160" s="170"/>
      <c r="LB160" s="170"/>
      <c r="LC160" s="170"/>
      <c r="LD160" s="170"/>
      <c r="LE160" s="170"/>
      <c r="LF160" s="170"/>
      <c r="LG160" s="170"/>
      <c r="LH160" s="170"/>
      <c r="LI160" s="170"/>
      <c r="LJ160" s="170"/>
      <c r="LK160" s="170"/>
      <c r="LL160" s="170"/>
      <c r="LM160" s="170"/>
      <c r="LN160" s="170"/>
      <c r="LO160" s="170"/>
      <c r="LP160" s="170"/>
      <c r="LQ160" s="170"/>
      <c r="LR160" s="170"/>
      <c r="LS160" s="170"/>
      <c r="LT160" s="170"/>
      <c r="LU160" s="170"/>
      <c r="LV160" s="170"/>
      <c r="LW160" s="170"/>
      <c r="LX160" s="170"/>
      <c r="LY160" s="170"/>
      <c r="LZ160" s="170"/>
      <c r="MA160" s="170"/>
      <c r="MB160" s="170"/>
      <c r="MC160" s="170"/>
      <c r="MD160" s="170"/>
      <c r="ME160" s="170"/>
      <c r="MF160" s="170"/>
      <c r="MG160" s="170"/>
      <c r="MH160" s="170"/>
      <c r="MI160" s="170"/>
      <c r="MJ160" s="170"/>
      <c r="MK160" s="170"/>
      <c r="ML160" s="170"/>
      <c r="MM160" s="170"/>
      <c r="MN160" s="170"/>
      <c r="MO160" s="170"/>
      <c r="MP160" s="170"/>
      <c r="MQ160" s="170"/>
      <c r="MR160" s="170"/>
      <c r="MS160" s="170"/>
      <c r="MT160" s="170"/>
      <c r="MU160" s="170"/>
      <c r="MV160" s="170"/>
      <c r="MW160" s="170"/>
      <c r="MX160" s="170"/>
      <c r="MY160" s="170"/>
      <c r="MZ160" s="170"/>
      <c r="NA160" s="170"/>
      <c r="NB160" s="170"/>
      <c r="NC160" s="170"/>
      <c r="ND160" s="170"/>
      <c r="NE160" s="170"/>
      <c r="NF160" s="170"/>
      <c r="NG160" s="170"/>
      <c r="NH160" s="170"/>
      <c r="NI160" s="170"/>
      <c r="NJ160" s="170"/>
      <c r="NK160" s="170"/>
      <c r="NL160" s="170"/>
      <c r="NM160" s="170"/>
      <c r="NN160" s="170"/>
      <c r="NO160" s="170"/>
      <c r="NP160" s="170"/>
      <c r="NQ160" s="170"/>
      <c r="NR160" s="170"/>
      <c r="NS160" s="170"/>
      <c r="NT160" s="170"/>
      <c r="NU160" s="170"/>
      <c r="NV160" s="170"/>
      <c r="NW160" s="170"/>
      <c r="NX160" s="170"/>
      <c r="NY160" s="170"/>
      <c r="NZ160" s="170"/>
      <c r="OA160" s="170"/>
      <c r="OB160" s="170"/>
      <c r="OC160" s="170"/>
      <c r="OD160" s="170"/>
      <c r="OE160" s="170"/>
      <c r="OF160" s="170"/>
      <c r="OG160" s="170"/>
      <c r="OH160" s="170"/>
      <c r="OI160" s="170"/>
      <c r="OJ160" s="170"/>
      <c r="OK160" s="170"/>
      <c r="OL160" s="170"/>
      <c r="OM160" s="170"/>
      <c r="ON160" s="170"/>
      <c r="OO160" s="170"/>
      <c r="OP160" s="170"/>
      <c r="OQ160" s="170"/>
      <c r="OR160" s="170"/>
      <c r="OS160" s="170"/>
      <c r="OT160" s="170"/>
      <c r="OU160" s="170"/>
      <c r="OV160" s="170"/>
      <c r="OW160" s="170"/>
      <c r="OX160" s="170"/>
      <c r="OY160" s="170"/>
      <c r="OZ160" s="170"/>
      <c r="PA160" s="170"/>
      <c r="PB160" s="170"/>
      <c r="PC160" s="170"/>
      <c r="PD160" s="170"/>
      <c r="PE160" s="170"/>
      <c r="PF160" s="170"/>
      <c r="PG160" s="170"/>
      <c r="PH160" s="170"/>
      <c r="PI160" s="170"/>
      <c r="PJ160" s="170"/>
      <c r="PK160" s="170"/>
      <c r="PL160" s="170"/>
      <c r="PM160" s="170"/>
      <c r="PN160" s="170"/>
      <c r="PO160" s="170"/>
      <c r="PP160" s="170"/>
      <c r="PQ160" s="170"/>
      <c r="PR160" s="170"/>
      <c r="PS160" s="170"/>
      <c r="PT160" s="170"/>
      <c r="PU160" s="170"/>
      <c r="PV160" s="170"/>
      <c r="PW160" s="170"/>
      <c r="PX160" s="170"/>
      <c r="PY160" s="170"/>
      <c r="PZ160" s="170"/>
      <c r="QA160" s="170"/>
      <c r="QB160" s="170"/>
      <c r="QC160" s="170"/>
      <c r="QD160" s="170"/>
      <c r="QE160" s="170"/>
      <c r="QF160" s="170"/>
      <c r="QG160" s="170"/>
      <c r="QH160" s="170"/>
      <c r="QI160" s="170"/>
      <c r="QJ160" s="170"/>
      <c r="QK160" s="170"/>
      <c r="QL160" s="170"/>
      <c r="QM160" s="170"/>
      <c r="QN160" s="170"/>
      <c r="QO160" s="170"/>
      <c r="QP160" s="170"/>
      <c r="QQ160" s="170"/>
      <c r="QR160" s="170"/>
      <c r="QS160" s="170"/>
      <c r="QT160" s="170"/>
      <c r="QU160" s="170"/>
      <c r="QV160" s="170"/>
      <c r="QW160" s="170"/>
      <c r="QX160" s="170"/>
      <c r="QY160" s="170"/>
      <c r="QZ160" s="170"/>
      <c r="RA160" s="170"/>
      <c r="RB160" s="170"/>
      <c r="RC160" s="170"/>
      <c r="RD160" s="170"/>
      <c r="RE160" s="170"/>
      <c r="RF160" s="170"/>
      <c r="RG160" s="170"/>
      <c r="RH160" s="170"/>
      <c r="RI160" s="170"/>
      <c r="RJ160" s="170"/>
      <c r="RK160" s="170"/>
      <c r="RL160" s="170"/>
      <c r="RM160" s="170"/>
      <c r="RN160" s="170"/>
      <c r="RO160" s="170"/>
      <c r="RP160" s="170"/>
      <c r="RQ160" s="170"/>
      <c r="RR160" s="170"/>
      <c r="RS160" s="170"/>
      <c r="RT160" s="170"/>
      <c r="RU160" s="170"/>
      <c r="RV160" s="170"/>
      <c r="RW160" s="170"/>
      <c r="RX160" s="170"/>
      <c r="RY160" s="170"/>
      <c r="RZ160" s="170"/>
      <c r="SA160" s="170"/>
      <c r="SB160" s="170"/>
      <c r="SC160" s="170"/>
      <c r="SD160" s="170"/>
      <c r="SE160" s="170"/>
      <c r="SF160" s="170"/>
      <c r="SG160" s="170"/>
      <c r="SH160" s="170"/>
      <c r="SI160" s="170"/>
      <c r="SJ160" s="170"/>
      <c r="SK160" s="170"/>
      <c r="SL160" s="170"/>
      <c r="SM160" s="170"/>
      <c r="SN160" s="170"/>
      <c r="SO160" s="170"/>
      <c r="SP160" s="170"/>
      <c r="SQ160" s="170"/>
      <c r="SR160" s="170"/>
      <c r="SS160" s="170"/>
      <c r="ST160" s="170"/>
      <c r="SU160" s="170"/>
      <c r="SV160" s="170"/>
      <c r="SW160" s="170"/>
      <c r="SX160" s="170"/>
      <c r="SY160" s="170"/>
      <c r="SZ160" s="170"/>
      <c r="TA160" s="170"/>
      <c r="TB160" s="170"/>
      <c r="TC160" s="170"/>
      <c r="TD160" s="170"/>
      <c r="TE160" s="170"/>
      <c r="TF160" s="170"/>
      <c r="TG160" s="170"/>
      <c r="TH160" s="170"/>
      <c r="TI160" s="170"/>
      <c r="TJ160" s="170"/>
      <c r="TK160" s="170"/>
      <c r="TL160" s="170"/>
      <c r="TM160" s="170"/>
      <c r="TN160" s="170"/>
      <c r="TO160" s="170"/>
      <c r="TP160" s="170"/>
      <c r="TQ160" s="170"/>
      <c r="TR160" s="170"/>
      <c r="TS160" s="170"/>
      <c r="TT160" s="170"/>
      <c r="TU160" s="170"/>
      <c r="TV160" s="170"/>
      <c r="TW160" s="170"/>
      <c r="TX160" s="170"/>
      <c r="TY160" s="170"/>
      <c r="TZ160" s="170"/>
      <c r="UA160" s="170"/>
      <c r="UB160" s="170"/>
      <c r="UC160" s="170"/>
      <c r="UD160" s="170"/>
      <c r="UE160" s="170"/>
      <c r="UF160" s="170"/>
      <c r="UG160" s="170"/>
      <c r="UH160" s="170"/>
      <c r="UI160" s="170"/>
      <c r="UJ160" s="170"/>
      <c r="UK160" s="170"/>
      <c r="UL160" s="170"/>
      <c r="UM160" s="170"/>
      <c r="UN160" s="170"/>
      <c r="UO160" s="170"/>
      <c r="UP160" s="170"/>
      <c r="UQ160" s="170"/>
      <c r="UR160" s="170"/>
      <c r="US160" s="170"/>
      <c r="UT160" s="170"/>
      <c r="UU160" s="170"/>
      <c r="UV160" s="170"/>
      <c r="UW160" s="170"/>
      <c r="UX160" s="170"/>
      <c r="UY160" s="170"/>
      <c r="UZ160" s="170"/>
      <c r="VA160" s="170"/>
      <c r="VB160" s="170"/>
      <c r="VC160" s="170"/>
      <c r="VD160" s="170"/>
      <c r="VE160" s="170"/>
      <c r="VF160" s="170"/>
      <c r="VG160" s="170"/>
      <c r="VH160" s="170"/>
      <c r="VI160" s="170"/>
      <c r="VJ160" s="170"/>
      <c r="VK160" s="170"/>
      <c r="VL160" s="170"/>
      <c r="VM160" s="170"/>
      <c r="VN160" s="170"/>
      <c r="VO160" s="170"/>
      <c r="VP160" s="170"/>
      <c r="VQ160" s="170"/>
      <c r="VR160" s="170"/>
      <c r="VS160" s="170"/>
      <c r="VT160" s="170"/>
      <c r="VU160" s="170"/>
      <c r="VV160" s="170"/>
      <c r="VW160" s="170"/>
      <c r="VX160" s="170"/>
      <c r="VY160" s="170"/>
      <c r="VZ160" s="170"/>
      <c r="WA160" s="170"/>
      <c r="WB160" s="170"/>
      <c r="WC160" s="170"/>
      <c r="WD160" s="170"/>
      <c r="WE160" s="170"/>
      <c r="WF160" s="170"/>
      <c r="WG160" s="170"/>
      <c r="WH160" s="170"/>
      <c r="WI160" s="170"/>
      <c r="WJ160" s="170"/>
      <c r="WK160" s="170"/>
      <c r="WL160" s="170"/>
      <c r="WM160" s="170"/>
      <c r="WN160" s="170"/>
      <c r="WO160" s="170"/>
      <c r="WP160" s="170"/>
      <c r="WQ160" s="170"/>
      <c r="WR160" s="170"/>
      <c r="WS160" s="170"/>
      <c r="WT160" s="170"/>
      <c r="WU160" s="170"/>
      <c r="WV160" s="170"/>
      <c r="WW160" s="170"/>
      <c r="WX160" s="170"/>
      <c r="WY160" s="170"/>
      <c r="WZ160" s="170"/>
      <c r="XA160" s="170"/>
      <c r="XB160" s="170"/>
      <c r="XC160" s="170"/>
      <c r="XD160" s="170"/>
      <c r="XE160" s="170"/>
      <c r="XF160" s="170"/>
      <c r="XG160" s="170"/>
      <c r="XH160" s="170"/>
      <c r="XI160" s="170"/>
      <c r="XJ160" s="170"/>
      <c r="XK160" s="170"/>
      <c r="XL160" s="170"/>
      <c r="XM160" s="170"/>
      <c r="XN160" s="170"/>
      <c r="XO160" s="170"/>
      <c r="XP160" s="170"/>
      <c r="XQ160" s="170"/>
      <c r="XR160" s="170"/>
      <c r="XS160" s="170"/>
      <c r="XT160" s="170"/>
      <c r="XU160" s="170"/>
      <c r="XV160" s="170"/>
      <c r="XW160" s="170"/>
      <c r="XX160" s="170"/>
      <c r="XY160" s="170"/>
      <c r="XZ160" s="170"/>
      <c r="YA160" s="170"/>
      <c r="YB160" s="170"/>
      <c r="YC160" s="170"/>
      <c r="YD160" s="170"/>
      <c r="YE160" s="170"/>
      <c r="YF160" s="170"/>
      <c r="YG160" s="170"/>
      <c r="YH160" s="170"/>
      <c r="YI160" s="170"/>
      <c r="YJ160" s="170"/>
      <c r="YK160" s="170"/>
      <c r="YL160" s="170"/>
      <c r="YM160" s="170"/>
      <c r="YN160" s="170"/>
      <c r="YO160" s="170"/>
      <c r="YP160" s="170"/>
      <c r="YQ160" s="170"/>
      <c r="YR160" s="170"/>
      <c r="YS160" s="170"/>
      <c r="YT160" s="170"/>
      <c r="YU160" s="170"/>
      <c r="YV160" s="170"/>
      <c r="YW160" s="170"/>
      <c r="YX160" s="170"/>
      <c r="YY160" s="170"/>
      <c r="YZ160" s="170"/>
      <c r="ZA160" s="170"/>
      <c r="ZB160" s="170"/>
      <c r="ZC160" s="170"/>
      <c r="ZD160" s="170"/>
      <c r="ZE160" s="170"/>
      <c r="ZF160" s="170"/>
      <c r="ZG160" s="170"/>
      <c r="ZH160" s="170"/>
      <c r="ZI160" s="170"/>
      <c r="ZJ160" s="170"/>
      <c r="ZK160" s="170"/>
      <c r="ZL160" s="170"/>
      <c r="ZM160" s="170"/>
      <c r="ZN160" s="170"/>
      <c r="ZO160" s="170"/>
      <c r="ZP160" s="170"/>
      <c r="ZQ160" s="170"/>
      <c r="ZR160" s="170"/>
      <c r="ZS160" s="170"/>
      <c r="ZT160" s="170"/>
      <c r="ZU160" s="170"/>
      <c r="ZV160" s="170"/>
      <c r="ZW160" s="170"/>
      <c r="ZX160" s="170"/>
      <c r="ZY160" s="170"/>
      <c r="ZZ160" s="170"/>
      <c r="AAA160" s="170"/>
      <c r="AAB160" s="170"/>
      <c r="AAC160" s="170"/>
      <c r="AAD160" s="170"/>
      <c r="AAE160" s="170"/>
      <c r="AAF160" s="170"/>
      <c r="AAG160" s="170"/>
      <c r="AAH160" s="170"/>
      <c r="AAI160" s="170"/>
      <c r="AAJ160" s="170"/>
      <c r="AAK160" s="170"/>
      <c r="AAL160" s="170"/>
      <c r="AAM160" s="170"/>
      <c r="AAN160" s="170"/>
      <c r="AAO160" s="170"/>
      <c r="AAP160" s="170"/>
      <c r="AAQ160" s="170"/>
      <c r="AAR160" s="170"/>
      <c r="AAS160" s="170"/>
      <c r="AAT160" s="170"/>
      <c r="AAU160" s="170"/>
      <c r="AAV160" s="170"/>
      <c r="AAW160" s="170"/>
      <c r="AAX160" s="170"/>
      <c r="AAY160" s="170"/>
      <c r="AAZ160" s="170"/>
      <c r="ABA160" s="170"/>
      <c r="ABB160" s="170"/>
      <c r="ABC160" s="170"/>
      <c r="ABD160" s="170"/>
      <c r="ABE160" s="170"/>
      <c r="ABF160" s="170"/>
      <c r="ABG160" s="170"/>
      <c r="ABH160" s="170"/>
      <c r="ABI160" s="170"/>
      <c r="ABJ160" s="170"/>
      <c r="ABK160" s="170"/>
      <c r="ABL160" s="170"/>
      <c r="ABM160" s="170"/>
      <c r="ABN160" s="170"/>
      <c r="ABO160" s="170"/>
      <c r="ABP160" s="170"/>
      <c r="ABQ160" s="170"/>
      <c r="ABR160" s="170"/>
      <c r="ABS160" s="170"/>
      <c r="ABT160" s="170"/>
      <c r="ABU160" s="170"/>
      <c r="ABV160" s="170"/>
      <c r="ABW160" s="170"/>
      <c r="ABX160" s="170"/>
      <c r="ABY160" s="170"/>
      <c r="ABZ160" s="170"/>
      <c r="ACA160" s="170"/>
      <c r="ACB160" s="170"/>
      <c r="ACC160" s="170"/>
      <c r="ACD160" s="170"/>
      <c r="ACE160" s="170"/>
      <c r="ACF160" s="170"/>
      <c r="ACG160" s="170"/>
      <c r="ACH160" s="170"/>
      <c r="ACI160" s="170"/>
      <c r="ACJ160" s="170"/>
      <c r="ACK160" s="170"/>
      <c r="ACL160" s="170"/>
      <c r="ACM160" s="170"/>
      <c r="ACN160" s="170"/>
      <c r="ACO160" s="170"/>
      <c r="ACP160" s="170"/>
      <c r="ACQ160" s="170"/>
      <c r="ACR160" s="170"/>
      <c r="ACS160" s="170"/>
      <c r="ACT160" s="170"/>
      <c r="ACU160" s="170"/>
      <c r="ACV160" s="170"/>
      <c r="ACW160" s="170"/>
      <c r="ACX160" s="170"/>
      <c r="ACY160" s="170"/>
      <c r="ACZ160" s="170"/>
      <c r="ADA160" s="170"/>
      <c r="ADB160" s="170"/>
      <c r="ADC160" s="170"/>
      <c r="ADD160" s="170"/>
      <c r="ADE160" s="170"/>
      <c r="ADF160" s="170"/>
      <c r="ADG160" s="170"/>
      <c r="ADH160" s="170"/>
      <c r="ADI160" s="170"/>
      <c r="ADJ160" s="170"/>
      <c r="ADK160" s="170"/>
      <c r="ADL160" s="170"/>
      <c r="ADM160" s="170"/>
      <c r="ADN160" s="170"/>
      <c r="ADO160" s="170"/>
      <c r="ADP160" s="170"/>
      <c r="ADQ160" s="170"/>
      <c r="ADR160" s="170"/>
      <c r="ADS160" s="170"/>
      <c r="ADT160" s="170"/>
      <c r="ADU160" s="170"/>
      <c r="ADV160" s="170"/>
      <c r="ADW160" s="170"/>
      <c r="ADX160" s="170"/>
      <c r="ADY160" s="170"/>
      <c r="ADZ160" s="170"/>
      <c r="AEA160" s="170"/>
      <c r="AEB160" s="170"/>
      <c r="AEC160" s="170"/>
      <c r="AED160" s="170"/>
      <c r="AEE160" s="170"/>
      <c r="AEF160" s="170"/>
      <c r="AEG160" s="170"/>
      <c r="AEH160" s="170"/>
      <c r="AEI160" s="170"/>
      <c r="AEJ160" s="170"/>
      <c r="AEK160" s="170"/>
      <c r="AEL160" s="170"/>
      <c r="AEM160" s="170"/>
      <c r="AEN160" s="170"/>
      <c r="AEO160" s="170"/>
      <c r="AEP160" s="170"/>
      <c r="AEQ160" s="170"/>
      <c r="AER160" s="170"/>
      <c r="AES160" s="170"/>
      <c r="AET160" s="170"/>
      <c r="AEU160" s="170"/>
      <c r="AEV160" s="170"/>
      <c r="AEW160" s="170"/>
      <c r="AEX160" s="170"/>
      <c r="AEY160" s="170"/>
      <c r="AEZ160" s="170"/>
      <c r="AFA160" s="170"/>
      <c r="AFB160" s="170"/>
      <c r="AFC160" s="170"/>
      <c r="AFD160" s="170"/>
      <c r="AFE160" s="170"/>
      <c r="AFF160" s="170"/>
      <c r="AFG160" s="170"/>
      <c r="AFH160" s="170"/>
      <c r="AFI160" s="170"/>
      <c r="AFJ160" s="170"/>
      <c r="AFK160" s="170"/>
      <c r="AFL160" s="170"/>
      <c r="AFM160" s="170"/>
      <c r="AFN160" s="170"/>
      <c r="AFO160" s="170"/>
      <c r="AFP160" s="170"/>
      <c r="AFQ160" s="170"/>
      <c r="AFR160" s="170"/>
      <c r="AFS160" s="170"/>
      <c r="AFT160" s="170"/>
      <c r="AFU160" s="170"/>
      <c r="AFV160" s="170"/>
      <c r="AFW160" s="170"/>
      <c r="AFX160" s="170"/>
      <c r="AFY160" s="170"/>
      <c r="AFZ160" s="170"/>
      <c r="AGA160" s="170"/>
      <c r="AGB160" s="170"/>
      <c r="AGC160" s="170"/>
      <c r="AGD160" s="170"/>
      <c r="AGE160" s="170"/>
      <c r="AGF160" s="170"/>
      <c r="AGG160" s="170"/>
      <c r="AGH160" s="170"/>
      <c r="AGI160" s="170"/>
      <c r="AGJ160" s="170"/>
      <c r="AGK160" s="170"/>
      <c r="AGL160" s="170"/>
      <c r="AGM160" s="170"/>
      <c r="AGN160" s="170"/>
      <c r="AGO160" s="170"/>
      <c r="AGP160" s="170"/>
      <c r="AGQ160" s="170"/>
      <c r="AGR160" s="170"/>
      <c r="AGS160" s="170"/>
      <c r="AGT160" s="170"/>
      <c r="AGU160" s="170"/>
      <c r="AGV160" s="170"/>
      <c r="AGW160" s="170"/>
      <c r="AGX160" s="170"/>
      <c r="AGY160" s="170"/>
      <c r="AGZ160" s="170"/>
      <c r="AHA160" s="170"/>
      <c r="AHB160" s="170"/>
      <c r="AHC160" s="170"/>
      <c r="AHD160" s="170"/>
      <c r="AHE160" s="170"/>
      <c r="AHF160" s="170"/>
      <c r="AHG160" s="170"/>
      <c r="AHH160" s="170"/>
      <c r="AHI160" s="170"/>
      <c r="AHJ160" s="170"/>
      <c r="AHK160" s="170"/>
      <c r="AHL160" s="170"/>
      <c r="AHM160" s="170"/>
      <c r="AHN160" s="170"/>
      <c r="AHO160" s="170"/>
      <c r="AHP160" s="170"/>
      <c r="AHQ160" s="170"/>
      <c r="AHR160" s="170"/>
      <c r="AHS160" s="170"/>
      <c r="AHT160" s="170"/>
      <c r="AHU160" s="170"/>
      <c r="AHV160" s="170"/>
      <c r="AHW160" s="170"/>
      <c r="AHX160" s="170"/>
      <c r="AHY160" s="170"/>
      <c r="AHZ160" s="170"/>
      <c r="AIA160" s="170"/>
      <c r="AIB160" s="170"/>
      <c r="AIC160" s="170"/>
      <c r="AID160" s="170"/>
      <c r="AIE160" s="170"/>
      <c r="AIF160" s="170"/>
      <c r="AIG160" s="170"/>
      <c r="AIH160" s="170"/>
      <c r="AII160" s="170"/>
      <c r="AIJ160" s="170"/>
      <c r="AIK160" s="170"/>
      <c r="AIL160" s="170"/>
      <c r="AIM160" s="170"/>
      <c r="AIN160" s="170"/>
      <c r="AIO160" s="170"/>
      <c r="AIP160" s="170"/>
      <c r="AIQ160" s="170"/>
      <c r="AIR160" s="170"/>
      <c r="AIS160" s="170"/>
      <c r="AIT160" s="170"/>
      <c r="AIU160" s="170"/>
      <c r="AIV160" s="170"/>
      <c r="AIW160" s="170"/>
      <c r="AIX160" s="170"/>
      <c r="AIY160" s="170"/>
      <c r="AIZ160" s="170"/>
      <c r="AJA160" s="170"/>
      <c r="AJB160" s="170"/>
      <c r="AJC160" s="170"/>
      <c r="AJD160" s="170"/>
      <c r="AJE160" s="170"/>
      <c r="AJF160" s="170"/>
      <c r="AJG160" s="170"/>
      <c r="AJH160" s="170"/>
      <c r="AJI160" s="170"/>
      <c r="AJJ160" s="170"/>
      <c r="AJK160" s="170"/>
      <c r="AJL160" s="170"/>
      <c r="AJM160" s="170"/>
      <c r="AJN160" s="170"/>
      <c r="AJO160" s="170"/>
      <c r="AJP160" s="170"/>
      <c r="AJQ160" s="170"/>
      <c r="AJR160" s="170"/>
      <c r="AJS160" s="170"/>
      <c r="AJT160" s="170"/>
      <c r="AJU160" s="170"/>
      <c r="AJV160" s="170"/>
      <c r="AJW160" s="170"/>
      <c r="AJX160" s="170"/>
      <c r="AJY160" s="170"/>
      <c r="AJZ160" s="170"/>
      <c r="AKA160" s="170"/>
      <c r="AKB160" s="170"/>
      <c r="AKC160" s="170"/>
      <c r="AKD160" s="170"/>
      <c r="AKE160" s="170"/>
      <c r="AKF160" s="170"/>
      <c r="AKG160" s="170"/>
      <c r="AKH160" s="170"/>
      <c r="AKI160" s="170"/>
      <c r="AKJ160" s="170"/>
      <c r="AKK160" s="170"/>
      <c r="AKL160" s="170"/>
      <c r="AKM160" s="170"/>
      <c r="AKN160" s="170"/>
      <c r="AKO160" s="170"/>
      <c r="AKP160" s="170"/>
      <c r="AKQ160" s="170"/>
      <c r="AKR160" s="170"/>
      <c r="AKS160" s="170"/>
      <c r="AKT160" s="170"/>
      <c r="AKU160" s="170"/>
      <c r="AKV160" s="170"/>
      <c r="AKW160" s="170"/>
      <c r="AKX160" s="170"/>
      <c r="AKY160" s="170"/>
      <c r="AKZ160" s="170"/>
      <c r="ALA160" s="170"/>
      <c r="ALB160" s="170"/>
      <c r="ALC160" s="170"/>
      <c r="ALD160" s="170"/>
      <c r="ALE160" s="170"/>
      <c r="ALF160" s="170"/>
      <c r="ALG160" s="170"/>
      <c r="ALH160" s="170"/>
      <c r="ALI160" s="170"/>
      <c r="ALJ160" s="170"/>
      <c r="ALK160" s="170"/>
      <c r="ALL160" s="170"/>
      <c r="ALM160" s="170"/>
      <c r="ALN160" s="170"/>
      <c r="ALO160" s="170"/>
      <c r="ALP160" s="170"/>
      <c r="ALQ160" s="170"/>
      <c r="ALR160" s="170"/>
      <c r="ALS160" s="170"/>
      <c r="ALT160" s="170"/>
      <c r="ALU160" s="170"/>
      <c r="ALV160" s="170"/>
      <c r="ALW160" s="170"/>
      <c r="ALX160" s="170"/>
      <c r="ALY160" s="170"/>
      <c r="ALZ160" s="170"/>
      <c r="AMA160" s="170"/>
      <c r="AMB160" s="170"/>
      <c r="AMC160" s="170"/>
      <c r="AMD160" s="170"/>
      <c r="AME160" s="170"/>
      <c r="AMF160" s="170"/>
      <c r="AMG160" s="170"/>
      <c r="AMH160" s="170"/>
      <c r="AMI160" s="170"/>
      <c r="AMJ160" s="170"/>
      <c r="AMK160" s="170"/>
      <c r="AML160" s="170"/>
      <c r="AMM160" s="170"/>
      <c r="AMN160" s="170"/>
      <c r="AMO160" s="170"/>
      <c r="AMP160" s="170"/>
      <c r="AMQ160" s="170"/>
      <c r="AMR160" s="170"/>
      <c r="AMS160" s="170"/>
      <c r="AMT160" s="170"/>
      <c r="AMU160" s="170"/>
      <c r="AMV160" s="170"/>
      <c r="AMW160" s="170"/>
      <c r="AMX160" s="170"/>
      <c r="AMY160" s="170"/>
      <c r="AMZ160" s="170"/>
      <c r="ANA160" s="170"/>
      <c r="ANB160" s="170"/>
      <c r="ANC160" s="170"/>
      <c r="AND160" s="170"/>
      <c r="ANE160" s="170"/>
      <c r="ANF160" s="170"/>
      <c r="ANG160" s="170"/>
      <c r="ANH160" s="170"/>
      <c r="ANI160" s="170"/>
      <c r="ANJ160" s="170"/>
      <c r="ANK160" s="170"/>
      <c r="ANL160" s="170"/>
      <c r="ANM160" s="170"/>
      <c r="ANN160" s="170"/>
      <c r="ANO160" s="170"/>
      <c r="ANP160" s="170"/>
      <c r="ANQ160" s="170"/>
      <c r="ANR160" s="170"/>
      <c r="ANS160" s="170"/>
      <c r="ANT160" s="170"/>
      <c r="ANU160" s="170"/>
      <c r="ANV160" s="170"/>
      <c r="ANW160" s="170"/>
      <c r="ANX160" s="170"/>
      <c r="ANY160" s="170"/>
      <c r="ANZ160" s="170"/>
      <c r="AOA160" s="170"/>
      <c r="AOB160" s="170"/>
      <c r="AOC160" s="170"/>
      <c r="AOD160" s="170"/>
      <c r="AOE160" s="170"/>
      <c r="AOF160" s="170"/>
      <c r="AOG160" s="170"/>
      <c r="AOH160" s="170"/>
      <c r="AOI160" s="170"/>
      <c r="AOJ160" s="170"/>
      <c r="AOK160" s="170"/>
      <c r="AOL160" s="170"/>
      <c r="AOM160" s="170"/>
      <c r="AON160" s="170"/>
      <c r="AOO160" s="170"/>
      <c r="AOP160" s="170"/>
      <c r="AOQ160" s="170"/>
      <c r="AOR160" s="170"/>
      <c r="AOS160" s="170"/>
      <c r="AOT160" s="170"/>
      <c r="AOU160" s="170"/>
      <c r="AOV160" s="170"/>
      <c r="AOW160" s="170"/>
      <c r="AOX160" s="170"/>
      <c r="AOY160" s="170"/>
      <c r="AOZ160" s="170"/>
      <c r="APA160" s="170"/>
      <c r="APB160" s="170"/>
      <c r="APC160" s="170"/>
      <c r="APD160" s="170"/>
      <c r="APE160" s="170"/>
      <c r="APF160" s="170"/>
      <c r="APG160" s="170"/>
      <c r="APH160" s="170"/>
      <c r="API160" s="170"/>
      <c r="APJ160" s="170"/>
      <c r="APK160" s="170"/>
      <c r="APL160" s="170"/>
      <c r="APM160" s="170"/>
      <c r="APN160" s="170"/>
      <c r="APO160" s="170"/>
      <c r="APP160" s="170"/>
      <c r="APQ160" s="170"/>
      <c r="APR160" s="170"/>
      <c r="APS160" s="170"/>
      <c r="APT160" s="170"/>
      <c r="APU160" s="170"/>
      <c r="APV160" s="170"/>
      <c r="APW160" s="170"/>
      <c r="APX160" s="170"/>
      <c r="APY160" s="170"/>
      <c r="APZ160" s="170"/>
      <c r="AQA160" s="170"/>
      <c r="AQB160" s="170"/>
      <c r="AQC160" s="170"/>
      <c r="AQD160" s="170"/>
      <c r="AQE160" s="170"/>
      <c r="AQF160" s="170"/>
      <c r="AQG160" s="170"/>
      <c r="AQH160" s="170"/>
      <c r="AQI160" s="170"/>
      <c r="AQJ160" s="170"/>
      <c r="AQK160" s="170"/>
      <c r="AQL160" s="170"/>
      <c r="AQM160" s="170"/>
      <c r="AQN160" s="170"/>
      <c r="AQO160" s="170"/>
      <c r="AQP160" s="170"/>
      <c r="AQQ160" s="170"/>
      <c r="AQR160" s="170"/>
      <c r="AQS160" s="170"/>
      <c r="AQT160" s="170"/>
      <c r="AQU160" s="170"/>
      <c r="AQV160" s="170"/>
      <c r="AQW160" s="170"/>
      <c r="AQX160" s="170"/>
      <c r="AQY160" s="170"/>
      <c r="AQZ160" s="170"/>
      <c r="ARA160" s="170"/>
      <c r="ARB160" s="170"/>
      <c r="ARC160" s="170"/>
      <c r="ARD160" s="170"/>
      <c r="ARE160" s="170"/>
      <c r="ARF160" s="170"/>
      <c r="ARG160" s="170"/>
      <c r="ARH160" s="170"/>
      <c r="ARI160" s="170"/>
      <c r="ARJ160" s="170"/>
      <c r="ARK160" s="170"/>
      <c r="ARL160" s="170"/>
      <c r="ARM160" s="170"/>
      <c r="ARN160" s="170"/>
      <c r="ARO160" s="170"/>
      <c r="ARP160" s="170"/>
      <c r="ARQ160" s="170"/>
      <c r="ARR160" s="170"/>
      <c r="ARS160" s="170"/>
      <c r="ART160" s="170"/>
      <c r="ARU160" s="170"/>
      <c r="ARV160" s="170"/>
      <c r="ARW160" s="170"/>
      <c r="ARX160" s="170"/>
      <c r="ARY160" s="170"/>
      <c r="ARZ160" s="170"/>
      <c r="ASA160" s="170"/>
      <c r="ASB160" s="170"/>
      <c r="ASC160" s="170"/>
      <c r="ASD160" s="170"/>
      <c r="ASE160" s="170"/>
      <c r="ASF160" s="170"/>
      <c r="ASG160" s="170"/>
      <c r="ASH160" s="170"/>
      <c r="ASI160" s="170"/>
      <c r="ASJ160" s="170"/>
      <c r="ASK160" s="170"/>
      <c r="ASL160" s="170"/>
      <c r="ASM160" s="170"/>
      <c r="ASN160" s="170"/>
      <c r="ASO160" s="170"/>
      <c r="ASP160" s="170"/>
      <c r="ASQ160" s="170"/>
      <c r="ASR160" s="170"/>
      <c r="ASS160" s="170"/>
      <c r="AST160" s="170"/>
      <c r="ASU160" s="170"/>
      <c r="ASV160" s="170"/>
      <c r="ASW160" s="170"/>
      <c r="ASX160" s="170"/>
      <c r="ASY160" s="170"/>
      <c r="ASZ160" s="170"/>
    </row>
    <row r="161" spans="1:1196" s="145" customFormat="1">
      <c r="A161" s="433"/>
      <c r="B161" s="488" t="s">
        <v>203</v>
      </c>
      <c r="C161" s="435"/>
      <c r="D161" s="465"/>
      <c r="E161" s="487"/>
      <c r="F161" s="427"/>
      <c r="G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c r="BX161" s="170"/>
      <c r="BY161" s="170"/>
      <c r="BZ161" s="170"/>
      <c r="CA161" s="170"/>
      <c r="CB161" s="170"/>
      <c r="CC161" s="170"/>
      <c r="CD161" s="170"/>
      <c r="CE161" s="170"/>
      <c r="CF161" s="170"/>
      <c r="CG161" s="170"/>
      <c r="CH161" s="170"/>
      <c r="CI161" s="170"/>
      <c r="CJ161" s="170"/>
      <c r="CK161" s="170"/>
      <c r="CL161" s="170"/>
      <c r="CM161" s="170"/>
      <c r="CN161" s="170"/>
      <c r="CO161" s="170"/>
      <c r="CP161" s="170"/>
      <c r="CQ161" s="170"/>
      <c r="CR161" s="170"/>
      <c r="CS161" s="170"/>
      <c r="CT161" s="170"/>
      <c r="CU161" s="170"/>
      <c r="CV161" s="170"/>
      <c r="CW161" s="170"/>
      <c r="CX161" s="170"/>
      <c r="CY161" s="170"/>
      <c r="CZ161" s="170"/>
      <c r="DA161" s="170"/>
      <c r="DB161" s="170"/>
      <c r="DC161" s="170"/>
      <c r="DD161" s="170"/>
      <c r="DE161" s="170"/>
      <c r="DF161" s="170"/>
      <c r="DG161" s="170"/>
      <c r="DH161" s="170"/>
      <c r="DI161" s="170"/>
      <c r="DJ161" s="170"/>
      <c r="DK161" s="170"/>
      <c r="DL161" s="170"/>
      <c r="DM161" s="170"/>
      <c r="DN161" s="170"/>
      <c r="DO161" s="170"/>
      <c r="DP161" s="170"/>
      <c r="DQ161" s="170"/>
      <c r="DR161" s="170"/>
      <c r="DS161" s="170"/>
      <c r="DT161" s="170"/>
      <c r="DU161" s="170"/>
      <c r="DV161" s="170"/>
      <c r="DW161" s="170"/>
      <c r="DX161" s="170"/>
      <c r="DY161" s="170"/>
      <c r="DZ161" s="170"/>
      <c r="EA161" s="170"/>
      <c r="EB161" s="170"/>
      <c r="EC161" s="170"/>
      <c r="ED161" s="170"/>
      <c r="EE161" s="170"/>
      <c r="EF161" s="170"/>
      <c r="EG161" s="170"/>
      <c r="EH161" s="170"/>
      <c r="EI161" s="170"/>
      <c r="EJ161" s="170"/>
      <c r="EK161" s="170"/>
      <c r="EL161" s="170"/>
      <c r="EM161" s="170"/>
      <c r="EN161" s="170"/>
      <c r="EO161" s="170"/>
      <c r="EP161" s="170"/>
      <c r="EQ161" s="170"/>
      <c r="ER161" s="170"/>
      <c r="ES161" s="170"/>
      <c r="ET161" s="170"/>
      <c r="EU161" s="170"/>
      <c r="EV161" s="170"/>
      <c r="EW161" s="170"/>
      <c r="EX161" s="170"/>
      <c r="EY161" s="170"/>
      <c r="EZ161" s="170"/>
      <c r="FA161" s="170"/>
      <c r="FB161" s="170"/>
      <c r="FC161" s="170"/>
      <c r="FD161" s="170"/>
      <c r="FE161" s="170"/>
      <c r="FF161" s="170"/>
      <c r="FG161" s="170"/>
      <c r="FH161" s="170"/>
      <c r="FI161" s="170"/>
      <c r="FJ161" s="170"/>
      <c r="FK161" s="170"/>
      <c r="FL161" s="170"/>
      <c r="FM161" s="170"/>
      <c r="FN161" s="170"/>
      <c r="FO161" s="170"/>
      <c r="FP161" s="170"/>
      <c r="FQ161" s="170"/>
      <c r="FR161" s="170"/>
      <c r="FS161" s="170"/>
      <c r="FT161" s="170"/>
      <c r="FU161" s="170"/>
      <c r="FV161" s="170"/>
      <c r="FW161" s="170"/>
      <c r="FX161" s="170"/>
      <c r="FY161" s="170"/>
      <c r="FZ161" s="170"/>
      <c r="GA161" s="170"/>
      <c r="GB161" s="170"/>
      <c r="GC161" s="170"/>
      <c r="GD161" s="170"/>
      <c r="GE161" s="170"/>
      <c r="GF161" s="170"/>
      <c r="GG161" s="170"/>
      <c r="GH161" s="170"/>
      <c r="GI161" s="170"/>
      <c r="GJ161" s="170"/>
      <c r="GK161" s="170"/>
      <c r="GL161" s="170"/>
      <c r="GM161" s="170"/>
      <c r="GN161" s="170"/>
      <c r="GO161" s="170"/>
      <c r="GP161" s="170"/>
      <c r="GQ161" s="170"/>
      <c r="GR161" s="170"/>
      <c r="GS161" s="170"/>
      <c r="GT161" s="170"/>
      <c r="GU161" s="170"/>
      <c r="GV161" s="170"/>
      <c r="GW161" s="170"/>
      <c r="GX161" s="170"/>
      <c r="GY161" s="170"/>
      <c r="GZ161" s="170"/>
      <c r="HA161" s="170"/>
      <c r="HB161" s="170"/>
      <c r="HC161" s="170"/>
      <c r="HD161" s="170"/>
      <c r="HE161" s="170"/>
      <c r="HF161" s="170"/>
      <c r="HG161" s="170"/>
      <c r="HH161" s="170"/>
      <c r="HI161" s="170"/>
      <c r="HJ161" s="170"/>
      <c r="HK161" s="170"/>
      <c r="HL161" s="170"/>
      <c r="HM161" s="170"/>
      <c r="HN161" s="170"/>
      <c r="HO161" s="170"/>
      <c r="HP161" s="170"/>
      <c r="HQ161" s="170"/>
      <c r="HR161" s="170"/>
      <c r="HS161" s="170"/>
      <c r="HT161" s="170"/>
      <c r="HU161" s="170"/>
      <c r="HV161" s="170"/>
      <c r="HW161" s="170"/>
      <c r="HX161" s="170"/>
      <c r="HY161" s="170"/>
      <c r="HZ161" s="170"/>
      <c r="IA161" s="170"/>
      <c r="IB161" s="170"/>
      <c r="IC161" s="170"/>
      <c r="ID161" s="170"/>
      <c r="IE161" s="170"/>
      <c r="IF161" s="170"/>
      <c r="IG161" s="170"/>
      <c r="IH161" s="170"/>
      <c r="II161" s="170"/>
      <c r="IJ161" s="170"/>
      <c r="IK161" s="170"/>
      <c r="IL161" s="170"/>
      <c r="IM161" s="170"/>
      <c r="IN161" s="170"/>
      <c r="IO161" s="170"/>
      <c r="IP161" s="170"/>
      <c r="IQ161" s="170"/>
      <c r="IR161" s="170"/>
      <c r="IS161" s="170"/>
      <c r="IT161" s="170"/>
      <c r="IU161" s="170"/>
      <c r="IV161" s="170"/>
      <c r="IW161" s="170"/>
      <c r="IX161" s="170"/>
      <c r="IY161" s="170"/>
      <c r="IZ161" s="170"/>
      <c r="JA161" s="170"/>
      <c r="JB161" s="170"/>
      <c r="JC161" s="170"/>
      <c r="JD161" s="170"/>
      <c r="JE161" s="170"/>
      <c r="JF161" s="170"/>
      <c r="JG161" s="170"/>
      <c r="JH161" s="170"/>
      <c r="JI161" s="170"/>
      <c r="JJ161" s="170"/>
      <c r="JK161" s="170"/>
      <c r="JL161" s="170"/>
      <c r="JM161" s="170"/>
      <c r="JN161" s="170"/>
      <c r="JO161" s="170"/>
      <c r="JP161" s="170"/>
      <c r="JQ161" s="170"/>
      <c r="JR161" s="170"/>
      <c r="JS161" s="170"/>
      <c r="JT161" s="170"/>
      <c r="JU161" s="170"/>
      <c r="JV161" s="170"/>
      <c r="JW161" s="170"/>
      <c r="JX161" s="170"/>
      <c r="JY161" s="170"/>
      <c r="JZ161" s="170"/>
      <c r="KA161" s="170"/>
      <c r="KB161" s="170"/>
      <c r="KC161" s="170"/>
      <c r="KD161" s="170"/>
      <c r="KE161" s="170"/>
      <c r="KF161" s="170"/>
      <c r="KG161" s="170"/>
      <c r="KH161" s="170"/>
      <c r="KI161" s="170"/>
      <c r="KJ161" s="170"/>
      <c r="KK161" s="170"/>
      <c r="KL161" s="170"/>
      <c r="KM161" s="170"/>
      <c r="KN161" s="170"/>
      <c r="KO161" s="170"/>
      <c r="KP161" s="170"/>
      <c r="KQ161" s="170"/>
      <c r="KR161" s="170"/>
      <c r="KS161" s="170"/>
      <c r="KT161" s="170"/>
      <c r="KU161" s="170"/>
      <c r="KV161" s="170"/>
      <c r="KW161" s="170"/>
      <c r="KX161" s="170"/>
      <c r="KY161" s="170"/>
      <c r="KZ161" s="170"/>
      <c r="LA161" s="170"/>
      <c r="LB161" s="170"/>
      <c r="LC161" s="170"/>
      <c r="LD161" s="170"/>
      <c r="LE161" s="170"/>
      <c r="LF161" s="170"/>
      <c r="LG161" s="170"/>
      <c r="LH161" s="170"/>
      <c r="LI161" s="170"/>
      <c r="LJ161" s="170"/>
      <c r="LK161" s="170"/>
      <c r="LL161" s="170"/>
      <c r="LM161" s="170"/>
      <c r="LN161" s="170"/>
      <c r="LO161" s="170"/>
      <c r="LP161" s="170"/>
      <c r="LQ161" s="170"/>
      <c r="LR161" s="170"/>
      <c r="LS161" s="170"/>
      <c r="LT161" s="170"/>
      <c r="LU161" s="170"/>
      <c r="LV161" s="170"/>
      <c r="LW161" s="170"/>
      <c r="LX161" s="170"/>
      <c r="LY161" s="170"/>
      <c r="LZ161" s="170"/>
      <c r="MA161" s="170"/>
      <c r="MB161" s="170"/>
      <c r="MC161" s="170"/>
      <c r="MD161" s="170"/>
      <c r="ME161" s="170"/>
      <c r="MF161" s="170"/>
      <c r="MG161" s="170"/>
      <c r="MH161" s="170"/>
      <c r="MI161" s="170"/>
      <c r="MJ161" s="170"/>
      <c r="MK161" s="170"/>
      <c r="ML161" s="170"/>
      <c r="MM161" s="170"/>
      <c r="MN161" s="170"/>
      <c r="MO161" s="170"/>
      <c r="MP161" s="170"/>
      <c r="MQ161" s="170"/>
      <c r="MR161" s="170"/>
      <c r="MS161" s="170"/>
      <c r="MT161" s="170"/>
      <c r="MU161" s="170"/>
      <c r="MV161" s="170"/>
      <c r="MW161" s="170"/>
      <c r="MX161" s="170"/>
      <c r="MY161" s="170"/>
      <c r="MZ161" s="170"/>
      <c r="NA161" s="170"/>
      <c r="NB161" s="170"/>
      <c r="NC161" s="170"/>
      <c r="ND161" s="170"/>
      <c r="NE161" s="170"/>
      <c r="NF161" s="170"/>
      <c r="NG161" s="170"/>
      <c r="NH161" s="170"/>
      <c r="NI161" s="170"/>
      <c r="NJ161" s="170"/>
      <c r="NK161" s="170"/>
      <c r="NL161" s="170"/>
      <c r="NM161" s="170"/>
      <c r="NN161" s="170"/>
      <c r="NO161" s="170"/>
      <c r="NP161" s="170"/>
      <c r="NQ161" s="170"/>
      <c r="NR161" s="170"/>
      <c r="NS161" s="170"/>
      <c r="NT161" s="170"/>
      <c r="NU161" s="170"/>
      <c r="NV161" s="170"/>
      <c r="NW161" s="170"/>
      <c r="NX161" s="170"/>
      <c r="NY161" s="170"/>
      <c r="NZ161" s="170"/>
      <c r="OA161" s="170"/>
      <c r="OB161" s="170"/>
      <c r="OC161" s="170"/>
      <c r="OD161" s="170"/>
      <c r="OE161" s="170"/>
      <c r="OF161" s="170"/>
      <c r="OG161" s="170"/>
      <c r="OH161" s="170"/>
      <c r="OI161" s="170"/>
      <c r="OJ161" s="170"/>
      <c r="OK161" s="170"/>
      <c r="OL161" s="170"/>
      <c r="OM161" s="170"/>
      <c r="ON161" s="170"/>
      <c r="OO161" s="170"/>
      <c r="OP161" s="170"/>
      <c r="OQ161" s="170"/>
      <c r="OR161" s="170"/>
      <c r="OS161" s="170"/>
      <c r="OT161" s="170"/>
      <c r="OU161" s="170"/>
      <c r="OV161" s="170"/>
      <c r="OW161" s="170"/>
      <c r="OX161" s="170"/>
      <c r="OY161" s="170"/>
      <c r="OZ161" s="170"/>
      <c r="PA161" s="170"/>
      <c r="PB161" s="170"/>
      <c r="PC161" s="170"/>
      <c r="PD161" s="170"/>
      <c r="PE161" s="170"/>
      <c r="PF161" s="170"/>
      <c r="PG161" s="170"/>
      <c r="PH161" s="170"/>
      <c r="PI161" s="170"/>
      <c r="PJ161" s="170"/>
      <c r="PK161" s="170"/>
      <c r="PL161" s="170"/>
      <c r="PM161" s="170"/>
      <c r="PN161" s="170"/>
      <c r="PO161" s="170"/>
      <c r="PP161" s="170"/>
      <c r="PQ161" s="170"/>
      <c r="PR161" s="170"/>
      <c r="PS161" s="170"/>
      <c r="PT161" s="170"/>
      <c r="PU161" s="170"/>
      <c r="PV161" s="170"/>
      <c r="PW161" s="170"/>
      <c r="PX161" s="170"/>
      <c r="PY161" s="170"/>
      <c r="PZ161" s="170"/>
      <c r="QA161" s="170"/>
      <c r="QB161" s="170"/>
      <c r="QC161" s="170"/>
      <c r="QD161" s="170"/>
      <c r="QE161" s="170"/>
      <c r="QF161" s="170"/>
      <c r="QG161" s="170"/>
      <c r="QH161" s="170"/>
      <c r="QI161" s="170"/>
      <c r="QJ161" s="170"/>
      <c r="QK161" s="170"/>
      <c r="QL161" s="170"/>
      <c r="QM161" s="170"/>
      <c r="QN161" s="170"/>
      <c r="QO161" s="170"/>
      <c r="QP161" s="170"/>
      <c r="QQ161" s="170"/>
      <c r="QR161" s="170"/>
      <c r="QS161" s="170"/>
      <c r="QT161" s="170"/>
      <c r="QU161" s="170"/>
      <c r="QV161" s="170"/>
      <c r="QW161" s="170"/>
      <c r="QX161" s="170"/>
      <c r="QY161" s="170"/>
      <c r="QZ161" s="170"/>
      <c r="RA161" s="170"/>
      <c r="RB161" s="170"/>
      <c r="RC161" s="170"/>
      <c r="RD161" s="170"/>
      <c r="RE161" s="170"/>
      <c r="RF161" s="170"/>
      <c r="RG161" s="170"/>
      <c r="RH161" s="170"/>
      <c r="RI161" s="170"/>
      <c r="RJ161" s="170"/>
      <c r="RK161" s="170"/>
      <c r="RL161" s="170"/>
      <c r="RM161" s="170"/>
      <c r="RN161" s="170"/>
      <c r="RO161" s="170"/>
      <c r="RP161" s="170"/>
      <c r="RQ161" s="170"/>
      <c r="RR161" s="170"/>
      <c r="RS161" s="170"/>
      <c r="RT161" s="170"/>
      <c r="RU161" s="170"/>
      <c r="RV161" s="170"/>
      <c r="RW161" s="170"/>
      <c r="RX161" s="170"/>
      <c r="RY161" s="170"/>
      <c r="RZ161" s="170"/>
      <c r="SA161" s="170"/>
      <c r="SB161" s="170"/>
      <c r="SC161" s="170"/>
      <c r="SD161" s="170"/>
      <c r="SE161" s="170"/>
      <c r="SF161" s="170"/>
      <c r="SG161" s="170"/>
      <c r="SH161" s="170"/>
      <c r="SI161" s="170"/>
      <c r="SJ161" s="170"/>
      <c r="SK161" s="170"/>
      <c r="SL161" s="170"/>
      <c r="SM161" s="170"/>
      <c r="SN161" s="170"/>
      <c r="SO161" s="170"/>
      <c r="SP161" s="170"/>
      <c r="SQ161" s="170"/>
      <c r="SR161" s="170"/>
      <c r="SS161" s="170"/>
      <c r="ST161" s="170"/>
      <c r="SU161" s="170"/>
      <c r="SV161" s="170"/>
      <c r="SW161" s="170"/>
      <c r="SX161" s="170"/>
      <c r="SY161" s="170"/>
      <c r="SZ161" s="170"/>
      <c r="TA161" s="170"/>
      <c r="TB161" s="170"/>
      <c r="TC161" s="170"/>
      <c r="TD161" s="170"/>
      <c r="TE161" s="170"/>
      <c r="TF161" s="170"/>
      <c r="TG161" s="170"/>
      <c r="TH161" s="170"/>
      <c r="TI161" s="170"/>
      <c r="TJ161" s="170"/>
      <c r="TK161" s="170"/>
      <c r="TL161" s="170"/>
      <c r="TM161" s="170"/>
      <c r="TN161" s="170"/>
      <c r="TO161" s="170"/>
      <c r="TP161" s="170"/>
      <c r="TQ161" s="170"/>
      <c r="TR161" s="170"/>
      <c r="TS161" s="170"/>
      <c r="TT161" s="170"/>
      <c r="TU161" s="170"/>
      <c r="TV161" s="170"/>
      <c r="TW161" s="170"/>
      <c r="TX161" s="170"/>
      <c r="TY161" s="170"/>
      <c r="TZ161" s="170"/>
      <c r="UA161" s="170"/>
      <c r="UB161" s="170"/>
      <c r="UC161" s="170"/>
      <c r="UD161" s="170"/>
      <c r="UE161" s="170"/>
      <c r="UF161" s="170"/>
      <c r="UG161" s="170"/>
      <c r="UH161" s="170"/>
      <c r="UI161" s="170"/>
      <c r="UJ161" s="170"/>
      <c r="UK161" s="170"/>
      <c r="UL161" s="170"/>
      <c r="UM161" s="170"/>
      <c r="UN161" s="170"/>
      <c r="UO161" s="170"/>
      <c r="UP161" s="170"/>
      <c r="UQ161" s="170"/>
      <c r="UR161" s="170"/>
      <c r="US161" s="170"/>
      <c r="UT161" s="170"/>
      <c r="UU161" s="170"/>
      <c r="UV161" s="170"/>
      <c r="UW161" s="170"/>
      <c r="UX161" s="170"/>
      <c r="UY161" s="170"/>
      <c r="UZ161" s="170"/>
      <c r="VA161" s="170"/>
      <c r="VB161" s="170"/>
      <c r="VC161" s="170"/>
      <c r="VD161" s="170"/>
      <c r="VE161" s="170"/>
      <c r="VF161" s="170"/>
      <c r="VG161" s="170"/>
      <c r="VH161" s="170"/>
      <c r="VI161" s="170"/>
      <c r="VJ161" s="170"/>
      <c r="VK161" s="170"/>
      <c r="VL161" s="170"/>
      <c r="VM161" s="170"/>
      <c r="VN161" s="170"/>
      <c r="VO161" s="170"/>
      <c r="VP161" s="170"/>
      <c r="VQ161" s="170"/>
      <c r="VR161" s="170"/>
      <c r="VS161" s="170"/>
      <c r="VT161" s="170"/>
      <c r="VU161" s="170"/>
      <c r="VV161" s="170"/>
      <c r="VW161" s="170"/>
      <c r="VX161" s="170"/>
      <c r="VY161" s="170"/>
      <c r="VZ161" s="170"/>
      <c r="WA161" s="170"/>
      <c r="WB161" s="170"/>
      <c r="WC161" s="170"/>
      <c r="WD161" s="170"/>
      <c r="WE161" s="170"/>
      <c r="WF161" s="170"/>
      <c r="WG161" s="170"/>
      <c r="WH161" s="170"/>
      <c r="WI161" s="170"/>
      <c r="WJ161" s="170"/>
      <c r="WK161" s="170"/>
      <c r="WL161" s="170"/>
      <c r="WM161" s="170"/>
      <c r="WN161" s="170"/>
      <c r="WO161" s="170"/>
      <c r="WP161" s="170"/>
      <c r="WQ161" s="170"/>
      <c r="WR161" s="170"/>
      <c r="WS161" s="170"/>
      <c r="WT161" s="170"/>
      <c r="WU161" s="170"/>
      <c r="WV161" s="170"/>
      <c r="WW161" s="170"/>
      <c r="WX161" s="170"/>
      <c r="WY161" s="170"/>
      <c r="WZ161" s="170"/>
      <c r="XA161" s="170"/>
      <c r="XB161" s="170"/>
      <c r="XC161" s="170"/>
      <c r="XD161" s="170"/>
      <c r="XE161" s="170"/>
      <c r="XF161" s="170"/>
      <c r="XG161" s="170"/>
      <c r="XH161" s="170"/>
      <c r="XI161" s="170"/>
      <c r="XJ161" s="170"/>
      <c r="XK161" s="170"/>
      <c r="XL161" s="170"/>
      <c r="XM161" s="170"/>
      <c r="XN161" s="170"/>
      <c r="XO161" s="170"/>
      <c r="XP161" s="170"/>
      <c r="XQ161" s="170"/>
      <c r="XR161" s="170"/>
      <c r="XS161" s="170"/>
      <c r="XT161" s="170"/>
      <c r="XU161" s="170"/>
      <c r="XV161" s="170"/>
      <c r="XW161" s="170"/>
      <c r="XX161" s="170"/>
      <c r="XY161" s="170"/>
      <c r="XZ161" s="170"/>
      <c r="YA161" s="170"/>
      <c r="YB161" s="170"/>
      <c r="YC161" s="170"/>
      <c r="YD161" s="170"/>
      <c r="YE161" s="170"/>
      <c r="YF161" s="170"/>
      <c r="YG161" s="170"/>
      <c r="YH161" s="170"/>
      <c r="YI161" s="170"/>
      <c r="YJ161" s="170"/>
      <c r="YK161" s="170"/>
      <c r="YL161" s="170"/>
      <c r="YM161" s="170"/>
      <c r="YN161" s="170"/>
      <c r="YO161" s="170"/>
      <c r="YP161" s="170"/>
      <c r="YQ161" s="170"/>
      <c r="YR161" s="170"/>
      <c r="YS161" s="170"/>
      <c r="YT161" s="170"/>
      <c r="YU161" s="170"/>
      <c r="YV161" s="170"/>
      <c r="YW161" s="170"/>
      <c r="YX161" s="170"/>
      <c r="YY161" s="170"/>
      <c r="YZ161" s="170"/>
      <c r="ZA161" s="170"/>
      <c r="ZB161" s="170"/>
      <c r="ZC161" s="170"/>
      <c r="ZD161" s="170"/>
      <c r="ZE161" s="170"/>
      <c r="ZF161" s="170"/>
      <c r="ZG161" s="170"/>
      <c r="ZH161" s="170"/>
      <c r="ZI161" s="170"/>
      <c r="ZJ161" s="170"/>
      <c r="ZK161" s="170"/>
      <c r="ZL161" s="170"/>
      <c r="ZM161" s="170"/>
      <c r="ZN161" s="170"/>
      <c r="ZO161" s="170"/>
      <c r="ZP161" s="170"/>
      <c r="ZQ161" s="170"/>
      <c r="ZR161" s="170"/>
      <c r="ZS161" s="170"/>
      <c r="ZT161" s="170"/>
      <c r="ZU161" s="170"/>
      <c r="ZV161" s="170"/>
      <c r="ZW161" s="170"/>
      <c r="ZX161" s="170"/>
      <c r="ZY161" s="170"/>
      <c r="ZZ161" s="170"/>
      <c r="AAA161" s="170"/>
      <c r="AAB161" s="170"/>
      <c r="AAC161" s="170"/>
      <c r="AAD161" s="170"/>
      <c r="AAE161" s="170"/>
      <c r="AAF161" s="170"/>
      <c r="AAG161" s="170"/>
      <c r="AAH161" s="170"/>
      <c r="AAI161" s="170"/>
      <c r="AAJ161" s="170"/>
      <c r="AAK161" s="170"/>
      <c r="AAL161" s="170"/>
      <c r="AAM161" s="170"/>
      <c r="AAN161" s="170"/>
      <c r="AAO161" s="170"/>
      <c r="AAP161" s="170"/>
      <c r="AAQ161" s="170"/>
      <c r="AAR161" s="170"/>
      <c r="AAS161" s="170"/>
      <c r="AAT161" s="170"/>
      <c r="AAU161" s="170"/>
      <c r="AAV161" s="170"/>
      <c r="AAW161" s="170"/>
      <c r="AAX161" s="170"/>
      <c r="AAY161" s="170"/>
      <c r="AAZ161" s="170"/>
      <c r="ABA161" s="170"/>
      <c r="ABB161" s="170"/>
      <c r="ABC161" s="170"/>
      <c r="ABD161" s="170"/>
      <c r="ABE161" s="170"/>
      <c r="ABF161" s="170"/>
      <c r="ABG161" s="170"/>
      <c r="ABH161" s="170"/>
      <c r="ABI161" s="170"/>
      <c r="ABJ161" s="170"/>
      <c r="ABK161" s="170"/>
      <c r="ABL161" s="170"/>
      <c r="ABM161" s="170"/>
      <c r="ABN161" s="170"/>
      <c r="ABO161" s="170"/>
      <c r="ABP161" s="170"/>
      <c r="ABQ161" s="170"/>
      <c r="ABR161" s="170"/>
      <c r="ABS161" s="170"/>
      <c r="ABT161" s="170"/>
      <c r="ABU161" s="170"/>
      <c r="ABV161" s="170"/>
      <c r="ABW161" s="170"/>
      <c r="ABX161" s="170"/>
      <c r="ABY161" s="170"/>
      <c r="ABZ161" s="170"/>
      <c r="ACA161" s="170"/>
      <c r="ACB161" s="170"/>
      <c r="ACC161" s="170"/>
      <c r="ACD161" s="170"/>
      <c r="ACE161" s="170"/>
      <c r="ACF161" s="170"/>
      <c r="ACG161" s="170"/>
      <c r="ACH161" s="170"/>
      <c r="ACI161" s="170"/>
      <c r="ACJ161" s="170"/>
      <c r="ACK161" s="170"/>
      <c r="ACL161" s="170"/>
      <c r="ACM161" s="170"/>
      <c r="ACN161" s="170"/>
      <c r="ACO161" s="170"/>
      <c r="ACP161" s="170"/>
      <c r="ACQ161" s="170"/>
      <c r="ACR161" s="170"/>
      <c r="ACS161" s="170"/>
      <c r="ACT161" s="170"/>
      <c r="ACU161" s="170"/>
      <c r="ACV161" s="170"/>
      <c r="ACW161" s="170"/>
      <c r="ACX161" s="170"/>
      <c r="ACY161" s="170"/>
      <c r="ACZ161" s="170"/>
      <c r="ADA161" s="170"/>
      <c r="ADB161" s="170"/>
      <c r="ADC161" s="170"/>
      <c r="ADD161" s="170"/>
      <c r="ADE161" s="170"/>
      <c r="ADF161" s="170"/>
      <c r="ADG161" s="170"/>
      <c r="ADH161" s="170"/>
      <c r="ADI161" s="170"/>
      <c r="ADJ161" s="170"/>
      <c r="ADK161" s="170"/>
      <c r="ADL161" s="170"/>
      <c r="ADM161" s="170"/>
      <c r="ADN161" s="170"/>
      <c r="ADO161" s="170"/>
      <c r="ADP161" s="170"/>
      <c r="ADQ161" s="170"/>
      <c r="ADR161" s="170"/>
      <c r="ADS161" s="170"/>
      <c r="ADT161" s="170"/>
      <c r="ADU161" s="170"/>
      <c r="ADV161" s="170"/>
      <c r="ADW161" s="170"/>
      <c r="ADX161" s="170"/>
      <c r="ADY161" s="170"/>
      <c r="ADZ161" s="170"/>
      <c r="AEA161" s="170"/>
      <c r="AEB161" s="170"/>
      <c r="AEC161" s="170"/>
      <c r="AED161" s="170"/>
      <c r="AEE161" s="170"/>
      <c r="AEF161" s="170"/>
      <c r="AEG161" s="170"/>
      <c r="AEH161" s="170"/>
      <c r="AEI161" s="170"/>
      <c r="AEJ161" s="170"/>
      <c r="AEK161" s="170"/>
      <c r="AEL161" s="170"/>
      <c r="AEM161" s="170"/>
      <c r="AEN161" s="170"/>
      <c r="AEO161" s="170"/>
      <c r="AEP161" s="170"/>
      <c r="AEQ161" s="170"/>
      <c r="AER161" s="170"/>
      <c r="AES161" s="170"/>
      <c r="AET161" s="170"/>
      <c r="AEU161" s="170"/>
      <c r="AEV161" s="170"/>
      <c r="AEW161" s="170"/>
      <c r="AEX161" s="170"/>
      <c r="AEY161" s="170"/>
      <c r="AEZ161" s="170"/>
      <c r="AFA161" s="170"/>
      <c r="AFB161" s="170"/>
      <c r="AFC161" s="170"/>
      <c r="AFD161" s="170"/>
      <c r="AFE161" s="170"/>
      <c r="AFF161" s="170"/>
      <c r="AFG161" s="170"/>
      <c r="AFH161" s="170"/>
      <c r="AFI161" s="170"/>
      <c r="AFJ161" s="170"/>
      <c r="AFK161" s="170"/>
      <c r="AFL161" s="170"/>
      <c r="AFM161" s="170"/>
      <c r="AFN161" s="170"/>
      <c r="AFO161" s="170"/>
      <c r="AFP161" s="170"/>
      <c r="AFQ161" s="170"/>
      <c r="AFR161" s="170"/>
      <c r="AFS161" s="170"/>
      <c r="AFT161" s="170"/>
      <c r="AFU161" s="170"/>
      <c r="AFV161" s="170"/>
      <c r="AFW161" s="170"/>
      <c r="AFX161" s="170"/>
      <c r="AFY161" s="170"/>
      <c r="AFZ161" s="170"/>
      <c r="AGA161" s="170"/>
      <c r="AGB161" s="170"/>
      <c r="AGC161" s="170"/>
      <c r="AGD161" s="170"/>
      <c r="AGE161" s="170"/>
      <c r="AGF161" s="170"/>
      <c r="AGG161" s="170"/>
      <c r="AGH161" s="170"/>
      <c r="AGI161" s="170"/>
      <c r="AGJ161" s="170"/>
      <c r="AGK161" s="170"/>
      <c r="AGL161" s="170"/>
      <c r="AGM161" s="170"/>
      <c r="AGN161" s="170"/>
      <c r="AGO161" s="170"/>
      <c r="AGP161" s="170"/>
      <c r="AGQ161" s="170"/>
      <c r="AGR161" s="170"/>
      <c r="AGS161" s="170"/>
      <c r="AGT161" s="170"/>
      <c r="AGU161" s="170"/>
      <c r="AGV161" s="170"/>
      <c r="AGW161" s="170"/>
      <c r="AGX161" s="170"/>
      <c r="AGY161" s="170"/>
      <c r="AGZ161" s="170"/>
      <c r="AHA161" s="170"/>
      <c r="AHB161" s="170"/>
      <c r="AHC161" s="170"/>
      <c r="AHD161" s="170"/>
      <c r="AHE161" s="170"/>
      <c r="AHF161" s="170"/>
      <c r="AHG161" s="170"/>
      <c r="AHH161" s="170"/>
      <c r="AHI161" s="170"/>
      <c r="AHJ161" s="170"/>
      <c r="AHK161" s="170"/>
      <c r="AHL161" s="170"/>
      <c r="AHM161" s="170"/>
      <c r="AHN161" s="170"/>
      <c r="AHO161" s="170"/>
      <c r="AHP161" s="170"/>
      <c r="AHQ161" s="170"/>
      <c r="AHR161" s="170"/>
      <c r="AHS161" s="170"/>
      <c r="AHT161" s="170"/>
      <c r="AHU161" s="170"/>
      <c r="AHV161" s="170"/>
      <c r="AHW161" s="170"/>
      <c r="AHX161" s="170"/>
      <c r="AHY161" s="170"/>
      <c r="AHZ161" s="170"/>
      <c r="AIA161" s="170"/>
      <c r="AIB161" s="170"/>
      <c r="AIC161" s="170"/>
      <c r="AID161" s="170"/>
      <c r="AIE161" s="170"/>
      <c r="AIF161" s="170"/>
      <c r="AIG161" s="170"/>
      <c r="AIH161" s="170"/>
      <c r="AII161" s="170"/>
      <c r="AIJ161" s="170"/>
      <c r="AIK161" s="170"/>
      <c r="AIL161" s="170"/>
      <c r="AIM161" s="170"/>
      <c r="AIN161" s="170"/>
      <c r="AIO161" s="170"/>
      <c r="AIP161" s="170"/>
      <c r="AIQ161" s="170"/>
      <c r="AIR161" s="170"/>
      <c r="AIS161" s="170"/>
      <c r="AIT161" s="170"/>
      <c r="AIU161" s="170"/>
      <c r="AIV161" s="170"/>
      <c r="AIW161" s="170"/>
      <c r="AIX161" s="170"/>
      <c r="AIY161" s="170"/>
      <c r="AIZ161" s="170"/>
      <c r="AJA161" s="170"/>
      <c r="AJB161" s="170"/>
      <c r="AJC161" s="170"/>
      <c r="AJD161" s="170"/>
      <c r="AJE161" s="170"/>
      <c r="AJF161" s="170"/>
      <c r="AJG161" s="170"/>
      <c r="AJH161" s="170"/>
      <c r="AJI161" s="170"/>
      <c r="AJJ161" s="170"/>
      <c r="AJK161" s="170"/>
      <c r="AJL161" s="170"/>
      <c r="AJM161" s="170"/>
      <c r="AJN161" s="170"/>
      <c r="AJO161" s="170"/>
      <c r="AJP161" s="170"/>
      <c r="AJQ161" s="170"/>
      <c r="AJR161" s="170"/>
      <c r="AJS161" s="170"/>
      <c r="AJT161" s="170"/>
      <c r="AJU161" s="170"/>
      <c r="AJV161" s="170"/>
      <c r="AJW161" s="170"/>
      <c r="AJX161" s="170"/>
      <c r="AJY161" s="170"/>
      <c r="AJZ161" s="170"/>
      <c r="AKA161" s="170"/>
      <c r="AKB161" s="170"/>
      <c r="AKC161" s="170"/>
      <c r="AKD161" s="170"/>
      <c r="AKE161" s="170"/>
      <c r="AKF161" s="170"/>
      <c r="AKG161" s="170"/>
      <c r="AKH161" s="170"/>
      <c r="AKI161" s="170"/>
      <c r="AKJ161" s="170"/>
      <c r="AKK161" s="170"/>
      <c r="AKL161" s="170"/>
      <c r="AKM161" s="170"/>
      <c r="AKN161" s="170"/>
      <c r="AKO161" s="170"/>
      <c r="AKP161" s="170"/>
      <c r="AKQ161" s="170"/>
      <c r="AKR161" s="170"/>
      <c r="AKS161" s="170"/>
      <c r="AKT161" s="170"/>
      <c r="AKU161" s="170"/>
      <c r="AKV161" s="170"/>
      <c r="AKW161" s="170"/>
      <c r="AKX161" s="170"/>
      <c r="AKY161" s="170"/>
      <c r="AKZ161" s="170"/>
      <c r="ALA161" s="170"/>
      <c r="ALB161" s="170"/>
      <c r="ALC161" s="170"/>
      <c r="ALD161" s="170"/>
      <c r="ALE161" s="170"/>
      <c r="ALF161" s="170"/>
      <c r="ALG161" s="170"/>
      <c r="ALH161" s="170"/>
      <c r="ALI161" s="170"/>
      <c r="ALJ161" s="170"/>
      <c r="ALK161" s="170"/>
      <c r="ALL161" s="170"/>
      <c r="ALM161" s="170"/>
      <c r="ALN161" s="170"/>
      <c r="ALO161" s="170"/>
      <c r="ALP161" s="170"/>
      <c r="ALQ161" s="170"/>
      <c r="ALR161" s="170"/>
      <c r="ALS161" s="170"/>
      <c r="ALT161" s="170"/>
      <c r="ALU161" s="170"/>
      <c r="ALV161" s="170"/>
      <c r="ALW161" s="170"/>
      <c r="ALX161" s="170"/>
      <c r="ALY161" s="170"/>
      <c r="ALZ161" s="170"/>
      <c r="AMA161" s="170"/>
      <c r="AMB161" s="170"/>
      <c r="AMC161" s="170"/>
      <c r="AMD161" s="170"/>
      <c r="AME161" s="170"/>
      <c r="AMF161" s="170"/>
      <c r="AMG161" s="170"/>
      <c r="AMH161" s="170"/>
      <c r="AMI161" s="170"/>
      <c r="AMJ161" s="170"/>
      <c r="AMK161" s="170"/>
      <c r="AML161" s="170"/>
      <c r="AMM161" s="170"/>
      <c r="AMN161" s="170"/>
      <c r="AMO161" s="170"/>
      <c r="AMP161" s="170"/>
      <c r="AMQ161" s="170"/>
      <c r="AMR161" s="170"/>
      <c r="AMS161" s="170"/>
      <c r="AMT161" s="170"/>
      <c r="AMU161" s="170"/>
      <c r="AMV161" s="170"/>
      <c r="AMW161" s="170"/>
      <c r="AMX161" s="170"/>
      <c r="AMY161" s="170"/>
      <c r="AMZ161" s="170"/>
      <c r="ANA161" s="170"/>
      <c r="ANB161" s="170"/>
      <c r="ANC161" s="170"/>
      <c r="AND161" s="170"/>
      <c r="ANE161" s="170"/>
      <c r="ANF161" s="170"/>
      <c r="ANG161" s="170"/>
      <c r="ANH161" s="170"/>
      <c r="ANI161" s="170"/>
      <c r="ANJ161" s="170"/>
      <c r="ANK161" s="170"/>
      <c r="ANL161" s="170"/>
      <c r="ANM161" s="170"/>
      <c r="ANN161" s="170"/>
      <c r="ANO161" s="170"/>
      <c r="ANP161" s="170"/>
      <c r="ANQ161" s="170"/>
      <c r="ANR161" s="170"/>
      <c r="ANS161" s="170"/>
      <c r="ANT161" s="170"/>
      <c r="ANU161" s="170"/>
      <c r="ANV161" s="170"/>
      <c r="ANW161" s="170"/>
      <c r="ANX161" s="170"/>
      <c r="ANY161" s="170"/>
      <c r="ANZ161" s="170"/>
      <c r="AOA161" s="170"/>
      <c r="AOB161" s="170"/>
      <c r="AOC161" s="170"/>
      <c r="AOD161" s="170"/>
      <c r="AOE161" s="170"/>
      <c r="AOF161" s="170"/>
      <c r="AOG161" s="170"/>
      <c r="AOH161" s="170"/>
      <c r="AOI161" s="170"/>
      <c r="AOJ161" s="170"/>
      <c r="AOK161" s="170"/>
      <c r="AOL161" s="170"/>
      <c r="AOM161" s="170"/>
      <c r="AON161" s="170"/>
      <c r="AOO161" s="170"/>
      <c r="AOP161" s="170"/>
      <c r="AOQ161" s="170"/>
      <c r="AOR161" s="170"/>
      <c r="AOS161" s="170"/>
      <c r="AOT161" s="170"/>
      <c r="AOU161" s="170"/>
      <c r="AOV161" s="170"/>
      <c r="AOW161" s="170"/>
      <c r="AOX161" s="170"/>
      <c r="AOY161" s="170"/>
      <c r="AOZ161" s="170"/>
      <c r="APA161" s="170"/>
      <c r="APB161" s="170"/>
      <c r="APC161" s="170"/>
      <c r="APD161" s="170"/>
      <c r="APE161" s="170"/>
      <c r="APF161" s="170"/>
      <c r="APG161" s="170"/>
      <c r="APH161" s="170"/>
      <c r="API161" s="170"/>
      <c r="APJ161" s="170"/>
      <c r="APK161" s="170"/>
      <c r="APL161" s="170"/>
      <c r="APM161" s="170"/>
      <c r="APN161" s="170"/>
      <c r="APO161" s="170"/>
      <c r="APP161" s="170"/>
      <c r="APQ161" s="170"/>
      <c r="APR161" s="170"/>
      <c r="APS161" s="170"/>
      <c r="APT161" s="170"/>
      <c r="APU161" s="170"/>
      <c r="APV161" s="170"/>
      <c r="APW161" s="170"/>
      <c r="APX161" s="170"/>
      <c r="APY161" s="170"/>
      <c r="APZ161" s="170"/>
      <c r="AQA161" s="170"/>
      <c r="AQB161" s="170"/>
      <c r="AQC161" s="170"/>
      <c r="AQD161" s="170"/>
      <c r="AQE161" s="170"/>
      <c r="AQF161" s="170"/>
      <c r="AQG161" s="170"/>
      <c r="AQH161" s="170"/>
      <c r="AQI161" s="170"/>
      <c r="AQJ161" s="170"/>
      <c r="AQK161" s="170"/>
      <c r="AQL161" s="170"/>
      <c r="AQM161" s="170"/>
      <c r="AQN161" s="170"/>
      <c r="AQO161" s="170"/>
      <c r="AQP161" s="170"/>
      <c r="AQQ161" s="170"/>
      <c r="AQR161" s="170"/>
      <c r="AQS161" s="170"/>
      <c r="AQT161" s="170"/>
      <c r="AQU161" s="170"/>
      <c r="AQV161" s="170"/>
      <c r="AQW161" s="170"/>
      <c r="AQX161" s="170"/>
      <c r="AQY161" s="170"/>
      <c r="AQZ161" s="170"/>
      <c r="ARA161" s="170"/>
      <c r="ARB161" s="170"/>
      <c r="ARC161" s="170"/>
      <c r="ARD161" s="170"/>
      <c r="ARE161" s="170"/>
      <c r="ARF161" s="170"/>
      <c r="ARG161" s="170"/>
      <c r="ARH161" s="170"/>
      <c r="ARI161" s="170"/>
      <c r="ARJ161" s="170"/>
      <c r="ARK161" s="170"/>
      <c r="ARL161" s="170"/>
      <c r="ARM161" s="170"/>
      <c r="ARN161" s="170"/>
      <c r="ARO161" s="170"/>
      <c r="ARP161" s="170"/>
      <c r="ARQ161" s="170"/>
      <c r="ARR161" s="170"/>
      <c r="ARS161" s="170"/>
      <c r="ART161" s="170"/>
      <c r="ARU161" s="170"/>
      <c r="ARV161" s="170"/>
      <c r="ARW161" s="170"/>
      <c r="ARX161" s="170"/>
      <c r="ARY161" s="170"/>
      <c r="ARZ161" s="170"/>
      <c r="ASA161" s="170"/>
      <c r="ASB161" s="170"/>
      <c r="ASC161" s="170"/>
      <c r="ASD161" s="170"/>
      <c r="ASE161" s="170"/>
      <c r="ASF161" s="170"/>
      <c r="ASG161" s="170"/>
      <c r="ASH161" s="170"/>
      <c r="ASI161" s="170"/>
      <c r="ASJ161" s="170"/>
      <c r="ASK161" s="170"/>
      <c r="ASL161" s="170"/>
      <c r="ASM161" s="170"/>
      <c r="ASN161" s="170"/>
      <c r="ASO161" s="170"/>
      <c r="ASP161" s="170"/>
      <c r="ASQ161" s="170"/>
      <c r="ASR161" s="170"/>
      <c r="ASS161" s="170"/>
      <c r="AST161" s="170"/>
      <c r="ASU161" s="170"/>
      <c r="ASV161" s="170"/>
      <c r="ASW161" s="170"/>
      <c r="ASX161" s="170"/>
      <c r="ASY161" s="170"/>
      <c r="ASZ161" s="170"/>
    </row>
    <row r="162" spans="1:1196" s="145" customFormat="1" ht="6" customHeight="1">
      <c r="A162" s="422"/>
      <c r="B162" s="423"/>
      <c r="C162" s="435"/>
      <c r="D162" s="436"/>
      <c r="E162" s="426"/>
      <c r="F162" s="427"/>
      <c r="G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c r="BX162" s="170"/>
      <c r="BY162" s="170"/>
      <c r="BZ162" s="170"/>
      <c r="CA162" s="170"/>
      <c r="CB162" s="170"/>
      <c r="CC162" s="170"/>
      <c r="CD162" s="170"/>
      <c r="CE162" s="170"/>
      <c r="CF162" s="170"/>
      <c r="CG162" s="170"/>
      <c r="CH162" s="170"/>
      <c r="CI162" s="170"/>
      <c r="CJ162" s="170"/>
      <c r="CK162" s="170"/>
      <c r="CL162" s="170"/>
      <c r="CM162" s="170"/>
      <c r="CN162" s="170"/>
      <c r="CO162" s="170"/>
      <c r="CP162" s="170"/>
      <c r="CQ162" s="170"/>
      <c r="CR162" s="170"/>
      <c r="CS162" s="170"/>
      <c r="CT162" s="170"/>
      <c r="CU162" s="170"/>
      <c r="CV162" s="170"/>
      <c r="CW162" s="170"/>
      <c r="CX162" s="170"/>
      <c r="CY162" s="170"/>
      <c r="CZ162" s="170"/>
      <c r="DA162" s="170"/>
      <c r="DB162" s="170"/>
      <c r="DC162" s="170"/>
      <c r="DD162" s="170"/>
      <c r="DE162" s="170"/>
      <c r="DF162" s="170"/>
      <c r="DG162" s="170"/>
      <c r="DH162" s="170"/>
      <c r="DI162" s="170"/>
      <c r="DJ162" s="170"/>
      <c r="DK162" s="170"/>
      <c r="DL162" s="170"/>
      <c r="DM162" s="170"/>
      <c r="DN162" s="170"/>
      <c r="DO162" s="170"/>
      <c r="DP162" s="170"/>
      <c r="DQ162" s="170"/>
      <c r="DR162" s="170"/>
      <c r="DS162" s="170"/>
      <c r="DT162" s="170"/>
      <c r="DU162" s="170"/>
      <c r="DV162" s="170"/>
      <c r="DW162" s="170"/>
      <c r="DX162" s="170"/>
      <c r="DY162" s="170"/>
      <c r="DZ162" s="170"/>
      <c r="EA162" s="170"/>
      <c r="EB162" s="170"/>
      <c r="EC162" s="170"/>
      <c r="ED162" s="170"/>
      <c r="EE162" s="170"/>
      <c r="EF162" s="170"/>
      <c r="EG162" s="170"/>
      <c r="EH162" s="170"/>
      <c r="EI162" s="170"/>
      <c r="EJ162" s="170"/>
      <c r="EK162" s="170"/>
      <c r="EL162" s="170"/>
      <c r="EM162" s="170"/>
      <c r="EN162" s="170"/>
      <c r="EO162" s="170"/>
      <c r="EP162" s="170"/>
      <c r="EQ162" s="170"/>
      <c r="ER162" s="170"/>
      <c r="ES162" s="170"/>
      <c r="ET162" s="170"/>
      <c r="EU162" s="170"/>
      <c r="EV162" s="170"/>
      <c r="EW162" s="170"/>
      <c r="EX162" s="170"/>
      <c r="EY162" s="170"/>
      <c r="EZ162" s="170"/>
      <c r="FA162" s="170"/>
      <c r="FB162" s="170"/>
      <c r="FC162" s="170"/>
      <c r="FD162" s="170"/>
      <c r="FE162" s="170"/>
      <c r="FF162" s="170"/>
      <c r="FG162" s="170"/>
      <c r="FH162" s="170"/>
      <c r="FI162" s="170"/>
      <c r="FJ162" s="170"/>
      <c r="FK162" s="170"/>
      <c r="FL162" s="170"/>
      <c r="FM162" s="170"/>
      <c r="FN162" s="170"/>
      <c r="FO162" s="170"/>
      <c r="FP162" s="170"/>
      <c r="FQ162" s="170"/>
      <c r="FR162" s="170"/>
      <c r="FS162" s="170"/>
      <c r="FT162" s="170"/>
      <c r="FU162" s="170"/>
      <c r="FV162" s="170"/>
      <c r="FW162" s="170"/>
      <c r="FX162" s="170"/>
      <c r="FY162" s="170"/>
      <c r="FZ162" s="170"/>
      <c r="GA162" s="170"/>
      <c r="GB162" s="170"/>
      <c r="GC162" s="170"/>
      <c r="GD162" s="170"/>
      <c r="GE162" s="170"/>
      <c r="GF162" s="170"/>
      <c r="GG162" s="170"/>
      <c r="GH162" s="170"/>
      <c r="GI162" s="170"/>
      <c r="GJ162" s="170"/>
      <c r="GK162" s="170"/>
      <c r="GL162" s="170"/>
      <c r="GM162" s="170"/>
      <c r="GN162" s="170"/>
      <c r="GO162" s="170"/>
      <c r="GP162" s="170"/>
      <c r="GQ162" s="170"/>
      <c r="GR162" s="170"/>
      <c r="GS162" s="170"/>
      <c r="GT162" s="170"/>
      <c r="GU162" s="170"/>
      <c r="GV162" s="170"/>
      <c r="GW162" s="170"/>
      <c r="GX162" s="170"/>
      <c r="GY162" s="170"/>
      <c r="GZ162" s="170"/>
      <c r="HA162" s="170"/>
      <c r="HB162" s="170"/>
      <c r="HC162" s="170"/>
      <c r="HD162" s="170"/>
      <c r="HE162" s="170"/>
      <c r="HF162" s="170"/>
      <c r="HG162" s="170"/>
      <c r="HH162" s="170"/>
      <c r="HI162" s="170"/>
      <c r="HJ162" s="170"/>
      <c r="HK162" s="170"/>
      <c r="HL162" s="170"/>
      <c r="HM162" s="170"/>
      <c r="HN162" s="170"/>
      <c r="HO162" s="170"/>
      <c r="HP162" s="170"/>
      <c r="HQ162" s="170"/>
      <c r="HR162" s="170"/>
      <c r="HS162" s="170"/>
      <c r="HT162" s="170"/>
      <c r="HU162" s="170"/>
      <c r="HV162" s="170"/>
      <c r="HW162" s="170"/>
      <c r="HX162" s="170"/>
      <c r="HY162" s="170"/>
      <c r="HZ162" s="170"/>
      <c r="IA162" s="170"/>
      <c r="IB162" s="170"/>
      <c r="IC162" s="170"/>
      <c r="ID162" s="170"/>
      <c r="IE162" s="170"/>
      <c r="IF162" s="170"/>
      <c r="IG162" s="170"/>
      <c r="IH162" s="170"/>
      <c r="II162" s="170"/>
      <c r="IJ162" s="170"/>
      <c r="IK162" s="170"/>
      <c r="IL162" s="170"/>
      <c r="IM162" s="170"/>
      <c r="IN162" s="170"/>
      <c r="IO162" s="170"/>
      <c r="IP162" s="170"/>
      <c r="IQ162" s="170"/>
      <c r="IR162" s="170"/>
      <c r="IS162" s="170"/>
      <c r="IT162" s="170"/>
      <c r="IU162" s="170"/>
      <c r="IV162" s="170"/>
      <c r="IW162" s="170"/>
      <c r="IX162" s="170"/>
      <c r="IY162" s="170"/>
      <c r="IZ162" s="170"/>
      <c r="JA162" s="170"/>
      <c r="JB162" s="170"/>
      <c r="JC162" s="170"/>
      <c r="JD162" s="170"/>
      <c r="JE162" s="170"/>
      <c r="JF162" s="170"/>
      <c r="JG162" s="170"/>
      <c r="JH162" s="170"/>
      <c r="JI162" s="170"/>
      <c r="JJ162" s="170"/>
      <c r="JK162" s="170"/>
      <c r="JL162" s="170"/>
      <c r="JM162" s="170"/>
      <c r="JN162" s="170"/>
      <c r="JO162" s="170"/>
      <c r="JP162" s="170"/>
      <c r="JQ162" s="170"/>
      <c r="JR162" s="170"/>
      <c r="JS162" s="170"/>
      <c r="JT162" s="170"/>
      <c r="JU162" s="170"/>
      <c r="JV162" s="170"/>
      <c r="JW162" s="170"/>
      <c r="JX162" s="170"/>
      <c r="JY162" s="170"/>
      <c r="JZ162" s="170"/>
      <c r="KA162" s="170"/>
      <c r="KB162" s="170"/>
      <c r="KC162" s="170"/>
      <c r="KD162" s="170"/>
      <c r="KE162" s="170"/>
      <c r="KF162" s="170"/>
      <c r="KG162" s="170"/>
      <c r="KH162" s="170"/>
      <c r="KI162" s="170"/>
      <c r="KJ162" s="170"/>
      <c r="KK162" s="170"/>
      <c r="KL162" s="170"/>
      <c r="KM162" s="170"/>
      <c r="KN162" s="170"/>
      <c r="KO162" s="170"/>
      <c r="KP162" s="170"/>
      <c r="KQ162" s="170"/>
      <c r="KR162" s="170"/>
      <c r="KS162" s="170"/>
      <c r="KT162" s="170"/>
      <c r="KU162" s="170"/>
      <c r="KV162" s="170"/>
      <c r="KW162" s="170"/>
      <c r="KX162" s="170"/>
      <c r="KY162" s="170"/>
      <c r="KZ162" s="170"/>
      <c r="LA162" s="170"/>
      <c r="LB162" s="170"/>
      <c r="LC162" s="170"/>
      <c r="LD162" s="170"/>
      <c r="LE162" s="170"/>
      <c r="LF162" s="170"/>
      <c r="LG162" s="170"/>
      <c r="LH162" s="170"/>
      <c r="LI162" s="170"/>
      <c r="LJ162" s="170"/>
      <c r="LK162" s="170"/>
      <c r="LL162" s="170"/>
      <c r="LM162" s="170"/>
      <c r="LN162" s="170"/>
      <c r="LO162" s="170"/>
      <c r="LP162" s="170"/>
      <c r="LQ162" s="170"/>
      <c r="LR162" s="170"/>
      <c r="LS162" s="170"/>
      <c r="LT162" s="170"/>
      <c r="LU162" s="170"/>
      <c r="LV162" s="170"/>
      <c r="LW162" s="170"/>
      <c r="LX162" s="170"/>
      <c r="LY162" s="170"/>
      <c r="LZ162" s="170"/>
      <c r="MA162" s="170"/>
      <c r="MB162" s="170"/>
      <c r="MC162" s="170"/>
      <c r="MD162" s="170"/>
      <c r="ME162" s="170"/>
      <c r="MF162" s="170"/>
      <c r="MG162" s="170"/>
      <c r="MH162" s="170"/>
      <c r="MI162" s="170"/>
      <c r="MJ162" s="170"/>
      <c r="MK162" s="170"/>
      <c r="ML162" s="170"/>
      <c r="MM162" s="170"/>
      <c r="MN162" s="170"/>
      <c r="MO162" s="170"/>
      <c r="MP162" s="170"/>
      <c r="MQ162" s="170"/>
      <c r="MR162" s="170"/>
      <c r="MS162" s="170"/>
      <c r="MT162" s="170"/>
      <c r="MU162" s="170"/>
      <c r="MV162" s="170"/>
      <c r="MW162" s="170"/>
      <c r="MX162" s="170"/>
      <c r="MY162" s="170"/>
      <c r="MZ162" s="170"/>
      <c r="NA162" s="170"/>
      <c r="NB162" s="170"/>
      <c r="NC162" s="170"/>
      <c r="ND162" s="170"/>
      <c r="NE162" s="170"/>
      <c r="NF162" s="170"/>
      <c r="NG162" s="170"/>
      <c r="NH162" s="170"/>
      <c r="NI162" s="170"/>
      <c r="NJ162" s="170"/>
      <c r="NK162" s="170"/>
      <c r="NL162" s="170"/>
      <c r="NM162" s="170"/>
      <c r="NN162" s="170"/>
      <c r="NO162" s="170"/>
      <c r="NP162" s="170"/>
      <c r="NQ162" s="170"/>
      <c r="NR162" s="170"/>
      <c r="NS162" s="170"/>
      <c r="NT162" s="170"/>
      <c r="NU162" s="170"/>
      <c r="NV162" s="170"/>
      <c r="NW162" s="170"/>
      <c r="NX162" s="170"/>
      <c r="NY162" s="170"/>
      <c r="NZ162" s="170"/>
      <c r="OA162" s="170"/>
      <c r="OB162" s="170"/>
      <c r="OC162" s="170"/>
      <c r="OD162" s="170"/>
      <c r="OE162" s="170"/>
      <c r="OF162" s="170"/>
      <c r="OG162" s="170"/>
      <c r="OH162" s="170"/>
      <c r="OI162" s="170"/>
      <c r="OJ162" s="170"/>
      <c r="OK162" s="170"/>
      <c r="OL162" s="170"/>
      <c r="OM162" s="170"/>
      <c r="ON162" s="170"/>
      <c r="OO162" s="170"/>
      <c r="OP162" s="170"/>
      <c r="OQ162" s="170"/>
      <c r="OR162" s="170"/>
      <c r="OS162" s="170"/>
      <c r="OT162" s="170"/>
      <c r="OU162" s="170"/>
      <c r="OV162" s="170"/>
      <c r="OW162" s="170"/>
      <c r="OX162" s="170"/>
      <c r="OY162" s="170"/>
      <c r="OZ162" s="170"/>
      <c r="PA162" s="170"/>
      <c r="PB162" s="170"/>
      <c r="PC162" s="170"/>
      <c r="PD162" s="170"/>
      <c r="PE162" s="170"/>
      <c r="PF162" s="170"/>
      <c r="PG162" s="170"/>
      <c r="PH162" s="170"/>
      <c r="PI162" s="170"/>
      <c r="PJ162" s="170"/>
      <c r="PK162" s="170"/>
      <c r="PL162" s="170"/>
      <c r="PM162" s="170"/>
      <c r="PN162" s="170"/>
      <c r="PO162" s="170"/>
      <c r="PP162" s="170"/>
      <c r="PQ162" s="170"/>
      <c r="PR162" s="170"/>
      <c r="PS162" s="170"/>
      <c r="PT162" s="170"/>
      <c r="PU162" s="170"/>
      <c r="PV162" s="170"/>
      <c r="PW162" s="170"/>
      <c r="PX162" s="170"/>
      <c r="PY162" s="170"/>
      <c r="PZ162" s="170"/>
      <c r="QA162" s="170"/>
      <c r="QB162" s="170"/>
      <c r="QC162" s="170"/>
      <c r="QD162" s="170"/>
      <c r="QE162" s="170"/>
      <c r="QF162" s="170"/>
      <c r="QG162" s="170"/>
      <c r="QH162" s="170"/>
      <c r="QI162" s="170"/>
      <c r="QJ162" s="170"/>
      <c r="QK162" s="170"/>
      <c r="QL162" s="170"/>
      <c r="QM162" s="170"/>
      <c r="QN162" s="170"/>
      <c r="QO162" s="170"/>
      <c r="QP162" s="170"/>
      <c r="QQ162" s="170"/>
      <c r="QR162" s="170"/>
      <c r="QS162" s="170"/>
      <c r="QT162" s="170"/>
      <c r="QU162" s="170"/>
      <c r="QV162" s="170"/>
      <c r="QW162" s="170"/>
      <c r="QX162" s="170"/>
      <c r="QY162" s="170"/>
      <c r="QZ162" s="170"/>
      <c r="RA162" s="170"/>
      <c r="RB162" s="170"/>
      <c r="RC162" s="170"/>
      <c r="RD162" s="170"/>
      <c r="RE162" s="170"/>
      <c r="RF162" s="170"/>
      <c r="RG162" s="170"/>
      <c r="RH162" s="170"/>
      <c r="RI162" s="170"/>
      <c r="RJ162" s="170"/>
      <c r="RK162" s="170"/>
      <c r="RL162" s="170"/>
      <c r="RM162" s="170"/>
      <c r="RN162" s="170"/>
      <c r="RO162" s="170"/>
      <c r="RP162" s="170"/>
      <c r="RQ162" s="170"/>
      <c r="RR162" s="170"/>
      <c r="RS162" s="170"/>
      <c r="RT162" s="170"/>
      <c r="RU162" s="170"/>
      <c r="RV162" s="170"/>
      <c r="RW162" s="170"/>
      <c r="RX162" s="170"/>
      <c r="RY162" s="170"/>
      <c r="RZ162" s="170"/>
      <c r="SA162" s="170"/>
      <c r="SB162" s="170"/>
      <c r="SC162" s="170"/>
      <c r="SD162" s="170"/>
      <c r="SE162" s="170"/>
      <c r="SF162" s="170"/>
      <c r="SG162" s="170"/>
      <c r="SH162" s="170"/>
      <c r="SI162" s="170"/>
      <c r="SJ162" s="170"/>
      <c r="SK162" s="170"/>
      <c r="SL162" s="170"/>
      <c r="SM162" s="170"/>
      <c r="SN162" s="170"/>
      <c r="SO162" s="170"/>
      <c r="SP162" s="170"/>
      <c r="SQ162" s="170"/>
      <c r="SR162" s="170"/>
      <c r="SS162" s="170"/>
      <c r="ST162" s="170"/>
      <c r="SU162" s="170"/>
      <c r="SV162" s="170"/>
      <c r="SW162" s="170"/>
      <c r="SX162" s="170"/>
      <c r="SY162" s="170"/>
      <c r="SZ162" s="170"/>
      <c r="TA162" s="170"/>
      <c r="TB162" s="170"/>
      <c r="TC162" s="170"/>
      <c r="TD162" s="170"/>
      <c r="TE162" s="170"/>
      <c r="TF162" s="170"/>
      <c r="TG162" s="170"/>
      <c r="TH162" s="170"/>
      <c r="TI162" s="170"/>
      <c r="TJ162" s="170"/>
      <c r="TK162" s="170"/>
      <c r="TL162" s="170"/>
      <c r="TM162" s="170"/>
      <c r="TN162" s="170"/>
      <c r="TO162" s="170"/>
      <c r="TP162" s="170"/>
      <c r="TQ162" s="170"/>
      <c r="TR162" s="170"/>
      <c r="TS162" s="170"/>
      <c r="TT162" s="170"/>
      <c r="TU162" s="170"/>
      <c r="TV162" s="170"/>
      <c r="TW162" s="170"/>
      <c r="TX162" s="170"/>
      <c r="TY162" s="170"/>
      <c r="TZ162" s="170"/>
      <c r="UA162" s="170"/>
      <c r="UB162" s="170"/>
      <c r="UC162" s="170"/>
      <c r="UD162" s="170"/>
      <c r="UE162" s="170"/>
      <c r="UF162" s="170"/>
      <c r="UG162" s="170"/>
      <c r="UH162" s="170"/>
      <c r="UI162" s="170"/>
      <c r="UJ162" s="170"/>
      <c r="UK162" s="170"/>
      <c r="UL162" s="170"/>
      <c r="UM162" s="170"/>
      <c r="UN162" s="170"/>
      <c r="UO162" s="170"/>
      <c r="UP162" s="170"/>
      <c r="UQ162" s="170"/>
      <c r="UR162" s="170"/>
      <c r="US162" s="170"/>
      <c r="UT162" s="170"/>
      <c r="UU162" s="170"/>
      <c r="UV162" s="170"/>
      <c r="UW162" s="170"/>
      <c r="UX162" s="170"/>
      <c r="UY162" s="170"/>
      <c r="UZ162" s="170"/>
      <c r="VA162" s="170"/>
      <c r="VB162" s="170"/>
      <c r="VC162" s="170"/>
      <c r="VD162" s="170"/>
      <c r="VE162" s="170"/>
      <c r="VF162" s="170"/>
      <c r="VG162" s="170"/>
      <c r="VH162" s="170"/>
      <c r="VI162" s="170"/>
      <c r="VJ162" s="170"/>
      <c r="VK162" s="170"/>
      <c r="VL162" s="170"/>
      <c r="VM162" s="170"/>
      <c r="VN162" s="170"/>
      <c r="VO162" s="170"/>
      <c r="VP162" s="170"/>
      <c r="VQ162" s="170"/>
      <c r="VR162" s="170"/>
      <c r="VS162" s="170"/>
      <c r="VT162" s="170"/>
      <c r="VU162" s="170"/>
      <c r="VV162" s="170"/>
      <c r="VW162" s="170"/>
      <c r="VX162" s="170"/>
      <c r="VY162" s="170"/>
      <c r="VZ162" s="170"/>
      <c r="WA162" s="170"/>
      <c r="WB162" s="170"/>
      <c r="WC162" s="170"/>
      <c r="WD162" s="170"/>
      <c r="WE162" s="170"/>
      <c r="WF162" s="170"/>
      <c r="WG162" s="170"/>
      <c r="WH162" s="170"/>
      <c r="WI162" s="170"/>
      <c r="WJ162" s="170"/>
      <c r="WK162" s="170"/>
      <c r="WL162" s="170"/>
      <c r="WM162" s="170"/>
      <c r="WN162" s="170"/>
      <c r="WO162" s="170"/>
      <c r="WP162" s="170"/>
      <c r="WQ162" s="170"/>
      <c r="WR162" s="170"/>
      <c r="WS162" s="170"/>
      <c r="WT162" s="170"/>
      <c r="WU162" s="170"/>
      <c r="WV162" s="170"/>
      <c r="WW162" s="170"/>
      <c r="WX162" s="170"/>
      <c r="WY162" s="170"/>
      <c r="WZ162" s="170"/>
      <c r="XA162" s="170"/>
      <c r="XB162" s="170"/>
      <c r="XC162" s="170"/>
      <c r="XD162" s="170"/>
      <c r="XE162" s="170"/>
      <c r="XF162" s="170"/>
      <c r="XG162" s="170"/>
      <c r="XH162" s="170"/>
      <c r="XI162" s="170"/>
      <c r="XJ162" s="170"/>
      <c r="XK162" s="170"/>
      <c r="XL162" s="170"/>
      <c r="XM162" s="170"/>
      <c r="XN162" s="170"/>
      <c r="XO162" s="170"/>
      <c r="XP162" s="170"/>
      <c r="XQ162" s="170"/>
      <c r="XR162" s="170"/>
      <c r="XS162" s="170"/>
      <c r="XT162" s="170"/>
      <c r="XU162" s="170"/>
      <c r="XV162" s="170"/>
      <c r="XW162" s="170"/>
      <c r="XX162" s="170"/>
      <c r="XY162" s="170"/>
      <c r="XZ162" s="170"/>
      <c r="YA162" s="170"/>
      <c r="YB162" s="170"/>
      <c r="YC162" s="170"/>
      <c r="YD162" s="170"/>
      <c r="YE162" s="170"/>
      <c r="YF162" s="170"/>
      <c r="YG162" s="170"/>
      <c r="YH162" s="170"/>
      <c r="YI162" s="170"/>
      <c r="YJ162" s="170"/>
      <c r="YK162" s="170"/>
      <c r="YL162" s="170"/>
      <c r="YM162" s="170"/>
      <c r="YN162" s="170"/>
      <c r="YO162" s="170"/>
      <c r="YP162" s="170"/>
      <c r="YQ162" s="170"/>
      <c r="YR162" s="170"/>
      <c r="YS162" s="170"/>
      <c r="YT162" s="170"/>
      <c r="YU162" s="170"/>
      <c r="YV162" s="170"/>
      <c r="YW162" s="170"/>
      <c r="YX162" s="170"/>
      <c r="YY162" s="170"/>
      <c r="YZ162" s="170"/>
      <c r="ZA162" s="170"/>
      <c r="ZB162" s="170"/>
      <c r="ZC162" s="170"/>
      <c r="ZD162" s="170"/>
      <c r="ZE162" s="170"/>
      <c r="ZF162" s="170"/>
      <c r="ZG162" s="170"/>
      <c r="ZH162" s="170"/>
      <c r="ZI162" s="170"/>
      <c r="ZJ162" s="170"/>
      <c r="ZK162" s="170"/>
      <c r="ZL162" s="170"/>
      <c r="ZM162" s="170"/>
      <c r="ZN162" s="170"/>
      <c r="ZO162" s="170"/>
      <c r="ZP162" s="170"/>
      <c r="ZQ162" s="170"/>
      <c r="ZR162" s="170"/>
      <c r="ZS162" s="170"/>
      <c r="ZT162" s="170"/>
      <c r="ZU162" s="170"/>
      <c r="ZV162" s="170"/>
      <c r="ZW162" s="170"/>
      <c r="ZX162" s="170"/>
      <c r="ZY162" s="170"/>
      <c r="ZZ162" s="170"/>
      <c r="AAA162" s="170"/>
      <c r="AAB162" s="170"/>
      <c r="AAC162" s="170"/>
      <c r="AAD162" s="170"/>
      <c r="AAE162" s="170"/>
      <c r="AAF162" s="170"/>
      <c r="AAG162" s="170"/>
      <c r="AAH162" s="170"/>
      <c r="AAI162" s="170"/>
      <c r="AAJ162" s="170"/>
      <c r="AAK162" s="170"/>
      <c r="AAL162" s="170"/>
      <c r="AAM162" s="170"/>
      <c r="AAN162" s="170"/>
      <c r="AAO162" s="170"/>
      <c r="AAP162" s="170"/>
      <c r="AAQ162" s="170"/>
      <c r="AAR162" s="170"/>
      <c r="AAS162" s="170"/>
      <c r="AAT162" s="170"/>
      <c r="AAU162" s="170"/>
      <c r="AAV162" s="170"/>
      <c r="AAW162" s="170"/>
      <c r="AAX162" s="170"/>
      <c r="AAY162" s="170"/>
      <c r="AAZ162" s="170"/>
      <c r="ABA162" s="170"/>
      <c r="ABB162" s="170"/>
      <c r="ABC162" s="170"/>
      <c r="ABD162" s="170"/>
      <c r="ABE162" s="170"/>
      <c r="ABF162" s="170"/>
      <c r="ABG162" s="170"/>
      <c r="ABH162" s="170"/>
      <c r="ABI162" s="170"/>
      <c r="ABJ162" s="170"/>
      <c r="ABK162" s="170"/>
      <c r="ABL162" s="170"/>
      <c r="ABM162" s="170"/>
      <c r="ABN162" s="170"/>
      <c r="ABO162" s="170"/>
      <c r="ABP162" s="170"/>
      <c r="ABQ162" s="170"/>
      <c r="ABR162" s="170"/>
      <c r="ABS162" s="170"/>
      <c r="ABT162" s="170"/>
      <c r="ABU162" s="170"/>
      <c r="ABV162" s="170"/>
      <c r="ABW162" s="170"/>
      <c r="ABX162" s="170"/>
      <c r="ABY162" s="170"/>
      <c r="ABZ162" s="170"/>
      <c r="ACA162" s="170"/>
      <c r="ACB162" s="170"/>
      <c r="ACC162" s="170"/>
      <c r="ACD162" s="170"/>
      <c r="ACE162" s="170"/>
      <c r="ACF162" s="170"/>
      <c r="ACG162" s="170"/>
      <c r="ACH162" s="170"/>
      <c r="ACI162" s="170"/>
      <c r="ACJ162" s="170"/>
      <c r="ACK162" s="170"/>
      <c r="ACL162" s="170"/>
      <c r="ACM162" s="170"/>
      <c r="ACN162" s="170"/>
      <c r="ACO162" s="170"/>
      <c r="ACP162" s="170"/>
      <c r="ACQ162" s="170"/>
      <c r="ACR162" s="170"/>
      <c r="ACS162" s="170"/>
      <c r="ACT162" s="170"/>
      <c r="ACU162" s="170"/>
      <c r="ACV162" s="170"/>
      <c r="ACW162" s="170"/>
      <c r="ACX162" s="170"/>
      <c r="ACY162" s="170"/>
      <c r="ACZ162" s="170"/>
      <c r="ADA162" s="170"/>
      <c r="ADB162" s="170"/>
      <c r="ADC162" s="170"/>
      <c r="ADD162" s="170"/>
      <c r="ADE162" s="170"/>
      <c r="ADF162" s="170"/>
      <c r="ADG162" s="170"/>
      <c r="ADH162" s="170"/>
      <c r="ADI162" s="170"/>
      <c r="ADJ162" s="170"/>
      <c r="ADK162" s="170"/>
      <c r="ADL162" s="170"/>
      <c r="ADM162" s="170"/>
      <c r="ADN162" s="170"/>
      <c r="ADO162" s="170"/>
      <c r="ADP162" s="170"/>
      <c r="ADQ162" s="170"/>
      <c r="ADR162" s="170"/>
      <c r="ADS162" s="170"/>
      <c r="ADT162" s="170"/>
      <c r="ADU162" s="170"/>
      <c r="ADV162" s="170"/>
      <c r="ADW162" s="170"/>
      <c r="ADX162" s="170"/>
      <c r="ADY162" s="170"/>
      <c r="ADZ162" s="170"/>
      <c r="AEA162" s="170"/>
      <c r="AEB162" s="170"/>
      <c r="AEC162" s="170"/>
      <c r="AED162" s="170"/>
      <c r="AEE162" s="170"/>
      <c r="AEF162" s="170"/>
      <c r="AEG162" s="170"/>
      <c r="AEH162" s="170"/>
      <c r="AEI162" s="170"/>
      <c r="AEJ162" s="170"/>
      <c r="AEK162" s="170"/>
      <c r="AEL162" s="170"/>
      <c r="AEM162" s="170"/>
      <c r="AEN162" s="170"/>
      <c r="AEO162" s="170"/>
      <c r="AEP162" s="170"/>
      <c r="AEQ162" s="170"/>
      <c r="AER162" s="170"/>
      <c r="AES162" s="170"/>
      <c r="AET162" s="170"/>
      <c r="AEU162" s="170"/>
      <c r="AEV162" s="170"/>
      <c r="AEW162" s="170"/>
      <c r="AEX162" s="170"/>
      <c r="AEY162" s="170"/>
      <c r="AEZ162" s="170"/>
      <c r="AFA162" s="170"/>
      <c r="AFB162" s="170"/>
      <c r="AFC162" s="170"/>
      <c r="AFD162" s="170"/>
      <c r="AFE162" s="170"/>
      <c r="AFF162" s="170"/>
      <c r="AFG162" s="170"/>
      <c r="AFH162" s="170"/>
      <c r="AFI162" s="170"/>
      <c r="AFJ162" s="170"/>
      <c r="AFK162" s="170"/>
      <c r="AFL162" s="170"/>
      <c r="AFM162" s="170"/>
      <c r="AFN162" s="170"/>
      <c r="AFO162" s="170"/>
      <c r="AFP162" s="170"/>
      <c r="AFQ162" s="170"/>
      <c r="AFR162" s="170"/>
      <c r="AFS162" s="170"/>
      <c r="AFT162" s="170"/>
      <c r="AFU162" s="170"/>
      <c r="AFV162" s="170"/>
      <c r="AFW162" s="170"/>
      <c r="AFX162" s="170"/>
      <c r="AFY162" s="170"/>
      <c r="AFZ162" s="170"/>
      <c r="AGA162" s="170"/>
      <c r="AGB162" s="170"/>
      <c r="AGC162" s="170"/>
      <c r="AGD162" s="170"/>
      <c r="AGE162" s="170"/>
      <c r="AGF162" s="170"/>
      <c r="AGG162" s="170"/>
      <c r="AGH162" s="170"/>
      <c r="AGI162" s="170"/>
      <c r="AGJ162" s="170"/>
      <c r="AGK162" s="170"/>
      <c r="AGL162" s="170"/>
      <c r="AGM162" s="170"/>
      <c r="AGN162" s="170"/>
      <c r="AGO162" s="170"/>
      <c r="AGP162" s="170"/>
      <c r="AGQ162" s="170"/>
      <c r="AGR162" s="170"/>
      <c r="AGS162" s="170"/>
      <c r="AGT162" s="170"/>
      <c r="AGU162" s="170"/>
      <c r="AGV162" s="170"/>
      <c r="AGW162" s="170"/>
      <c r="AGX162" s="170"/>
      <c r="AGY162" s="170"/>
      <c r="AGZ162" s="170"/>
      <c r="AHA162" s="170"/>
      <c r="AHB162" s="170"/>
      <c r="AHC162" s="170"/>
      <c r="AHD162" s="170"/>
      <c r="AHE162" s="170"/>
      <c r="AHF162" s="170"/>
      <c r="AHG162" s="170"/>
      <c r="AHH162" s="170"/>
      <c r="AHI162" s="170"/>
      <c r="AHJ162" s="170"/>
      <c r="AHK162" s="170"/>
      <c r="AHL162" s="170"/>
      <c r="AHM162" s="170"/>
      <c r="AHN162" s="170"/>
      <c r="AHO162" s="170"/>
      <c r="AHP162" s="170"/>
      <c r="AHQ162" s="170"/>
      <c r="AHR162" s="170"/>
      <c r="AHS162" s="170"/>
      <c r="AHT162" s="170"/>
      <c r="AHU162" s="170"/>
      <c r="AHV162" s="170"/>
      <c r="AHW162" s="170"/>
      <c r="AHX162" s="170"/>
      <c r="AHY162" s="170"/>
      <c r="AHZ162" s="170"/>
      <c r="AIA162" s="170"/>
      <c r="AIB162" s="170"/>
      <c r="AIC162" s="170"/>
      <c r="AID162" s="170"/>
      <c r="AIE162" s="170"/>
      <c r="AIF162" s="170"/>
      <c r="AIG162" s="170"/>
      <c r="AIH162" s="170"/>
      <c r="AII162" s="170"/>
      <c r="AIJ162" s="170"/>
      <c r="AIK162" s="170"/>
      <c r="AIL162" s="170"/>
      <c r="AIM162" s="170"/>
      <c r="AIN162" s="170"/>
      <c r="AIO162" s="170"/>
      <c r="AIP162" s="170"/>
      <c r="AIQ162" s="170"/>
      <c r="AIR162" s="170"/>
      <c r="AIS162" s="170"/>
      <c r="AIT162" s="170"/>
      <c r="AIU162" s="170"/>
      <c r="AIV162" s="170"/>
      <c r="AIW162" s="170"/>
      <c r="AIX162" s="170"/>
      <c r="AIY162" s="170"/>
      <c r="AIZ162" s="170"/>
      <c r="AJA162" s="170"/>
      <c r="AJB162" s="170"/>
      <c r="AJC162" s="170"/>
      <c r="AJD162" s="170"/>
      <c r="AJE162" s="170"/>
      <c r="AJF162" s="170"/>
      <c r="AJG162" s="170"/>
      <c r="AJH162" s="170"/>
      <c r="AJI162" s="170"/>
      <c r="AJJ162" s="170"/>
      <c r="AJK162" s="170"/>
      <c r="AJL162" s="170"/>
      <c r="AJM162" s="170"/>
      <c r="AJN162" s="170"/>
      <c r="AJO162" s="170"/>
      <c r="AJP162" s="170"/>
      <c r="AJQ162" s="170"/>
      <c r="AJR162" s="170"/>
      <c r="AJS162" s="170"/>
      <c r="AJT162" s="170"/>
      <c r="AJU162" s="170"/>
      <c r="AJV162" s="170"/>
      <c r="AJW162" s="170"/>
      <c r="AJX162" s="170"/>
      <c r="AJY162" s="170"/>
      <c r="AJZ162" s="170"/>
      <c r="AKA162" s="170"/>
      <c r="AKB162" s="170"/>
      <c r="AKC162" s="170"/>
      <c r="AKD162" s="170"/>
      <c r="AKE162" s="170"/>
      <c r="AKF162" s="170"/>
      <c r="AKG162" s="170"/>
      <c r="AKH162" s="170"/>
      <c r="AKI162" s="170"/>
      <c r="AKJ162" s="170"/>
      <c r="AKK162" s="170"/>
      <c r="AKL162" s="170"/>
      <c r="AKM162" s="170"/>
      <c r="AKN162" s="170"/>
      <c r="AKO162" s="170"/>
      <c r="AKP162" s="170"/>
      <c r="AKQ162" s="170"/>
      <c r="AKR162" s="170"/>
      <c r="AKS162" s="170"/>
      <c r="AKT162" s="170"/>
      <c r="AKU162" s="170"/>
      <c r="AKV162" s="170"/>
      <c r="AKW162" s="170"/>
      <c r="AKX162" s="170"/>
      <c r="AKY162" s="170"/>
      <c r="AKZ162" s="170"/>
      <c r="ALA162" s="170"/>
      <c r="ALB162" s="170"/>
      <c r="ALC162" s="170"/>
      <c r="ALD162" s="170"/>
      <c r="ALE162" s="170"/>
      <c r="ALF162" s="170"/>
      <c r="ALG162" s="170"/>
      <c r="ALH162" s="170"/>
      <c r="ALI162" s="170"/>
      <c r="ALJ162" s="170"/>
      <c r="ALK162" s="170"/>
      <c r="ALL162" s="170"/>
      <c r="ALM162" s="170"/>
      <c r="ALN162" s="170"/>
      <c r="ALO162" s="170"/>
      <c r="ALP162" s="170"/>
      <c r="ALQ162" s="170"/>
      <c r="ALR162" s="170"/>
      <c r="ALS162" s="170"/>
      <c r="ALT162" s="170"/>
      <c r="ALU162" s="170"/>
      <c r="ALV162" s="170"/>
      <c r="ALW162" s="170"/>
      <c r="ALX162" s="170"/>
      <c r="ALY162" s="170"/>
      <c r="ALZ162" s="170"/>
      <c r="AMA162" s="170"/>
      <c r="AMB162" s="170"/>
      <c r="AMC162" s="170"/>
      <c r="AMD162" s="170"/>
      <c r="AME162" s="170"/>
      <c r="AMF162" s="170"/>
      <c r="AMG162" s="170"/>
      <c r="AMH162" s="170"/>
      <c r="AMI162" s="170"/>
      <c r="AMJ162" s="170"/>
      <c r="AMK162" s="170"/>
      <c r="AML162" s="170"/>
      <c r="AMM162" s="170"/>
      <c r="AMN162" s="170"/>
      <c r="AMO162" s="170"/>
      <c r="AMP162" s="170"/>
      <c r="AMQ162" s="170"/>
      <c r="AMR162" s="170"/>
      <c r="AMS162" s="170"/>
      <c r="AMT162" s="170"/>
      <c r="AMU162" s="170"/>
      <c r="AMV162" s="170"/>
      <c r="AMW162" s="170"/>
      <c r="AMX162" s="170"/>
      <c r="AMY162" s="170"/>
      <c r="AMZ162" s="170"/>
      <c r="ANA162" s="170"/>
      <c r="ANB162" s="170"/>
      <c r="ANC162" s="170"/>
      <c r="AND162" s="170"/>
      <c r="ANE162" s="170"/>
      <c r="ANF162" s="170"/>
      <c r="ANG162" s="170"/>
      <c r="ANH162" s="170"/>
      <c r="ANI162" s="170"/>
      <c r="ANJ162" s="170"/>
      <c r="ANK162" s="170"/>
      <c r="ANL162" s="170"/>
      <c r="ANM162" s="170"/>
      <c r="ANN162" s="170"/>
      <c r="ANO162" s="170"/>
      <c r="ANP162" s="170"/>
      <c r="ANQ162" s="170"/>
      <c r="ANR162" s="170"/>
      <c r="ANS162" s="170"/>
      <c r="ANT162" s="170"/>
      <c r="ANU162" s="170"/>
      <c r="ANV162" s="170"/>
      <c r="ANW162" s="170"/>
      <c r="ANX162" s="170"/>
      <c r="ANY162" s="170"/>
      <c r="ANZ162" s="170"/>
      <c r="AOA162" s="170"/>
      <c r="AOB162" s="170"/>
      <c r="AOC162" s="170"/>
      <c r="AOD162" s="170"/>
      <c r="AOE162" s="170"/>
      <c r="AOF162" s="170"/>
      <c r="AOG162" s="170"/>
      <c r="AOH162" s="170"/>
      <c r="AOI162" s="170"/>
      <c r="AOJ162" s="170"/>
      <c r="AOK162" s="170"/>
      <c r="AOL162" s="170"/>
      <c r="AOM162" s="170"/>
      <c r="AON162" s="170"/>
      <c r="AOO162" s="170"/>
      <c r="AOP162" s="170"/>
      <c r="AOQ162" s="170"/>
      <c r="AOR162" s="170"/>
      <c r="AOS162" s="170"/>
      <c r="AOT162" s="170"/>
      <c r="AOU162" s="170"/>
      <c r="AOV162" s="170"/>
      <c r="AOW162" s="170"/>
      <c r="AOX162" s="170"/>
      <c r="AOY162" s="170"/>
      <c r="AOZ162" s="170"/>
      <c r="APA162" s="170"/>
      <c r="APB162" s="170"/>
      <c r="APC162" s="170"/>
      <c r="APD162" s="170"/>
      <c r="APE162" s="170"/>
      <c r="APF162" s="170"/>
      <c r="APG162" s="170"/>
      <c r="APH162" s="170"/>
      <c r="API162" s="170"/>
      <c r="APJ162" s="170"/>
      <c r="APK162" s="170"/>
      <c r="APL162" s="170"/>
      <c r="APM162" s="170"/>
      <c r="APN162" s="170"/>
      <c r="APO162" s="170"/>
      <c r="APP162" s="170"/>
      <c r="APQ162" s="170"/>
      <c r="APR162" s="170"/>
      <c r="APS162" s="170"/>
      <c r="APT162" s="170"/>
      <c r="APU162" s="170"/>
      <c r="APV162" s="170"/>
      <c r="APW162" s="170"/>
      <c r="APX162" s="170"/>
      <c r="APY162" s="170"/>
      <c r="APZ162" s="170"/>
      <c r="AQA162" s="170"/>
      <c r="AQB162" s="170"/>
      <c r="AQC162" s="170"/>
      <c r="AQD162" s="170"/>
      <c r="AQE162" s="170"/>
      <c r="AQF162" s="170"/>
      <c r="AQG162" s="170"/>
      <c r="AQH162" s="170"/>
      <c r="AQI162" s="170"/>
      <c r="AQJ162" s="170"/>
      <c r="AQK162" s="170"/>
      <c r="AQL162" s="170"/>
      <c r="AQM162" s="170"/>
      <c r="AQN162" s="170"/>
      <c r="AQO162" s="170"/>
      <c r="AQP162" s="170"/>
      <c r="AQQ162" s="170"/>
      <c r="AQR162" s="170"/>
      <c r="AQS162" s="170"/>
      <c r="AQT162" s="170"/>
      <c r="AQU162" s="170"/>
      <c r="AQV162" s="170"/>
      <c r="AQW162" s="170"/>
      <c r="AQX162" s="170"/>
      <c r="AQY162" s="170"/>
      <c r="AQZ162" s="170"/>
      <c r="ARA162" s="170"/>
      <c r="ARB162" s="170"/>
      <c r="ARC162" s="170"/>
      <c r="ARD162" s="170"/>
      <c r="ARE162" s="170"/>
      <c r="ARF162" s="170"/>
      <c r="ARG162" s="170"/>
      <c r="ARH162" s="170"/>
      <c r="ARI162" s="170"/>
      <c r="ARJ162" s="170"/>
      <c r="ARK162" s="170"/>
      <c r="ARL162" s="170"/>
      <c r="ARM162" s="170"/>
      <c r="ARN162" s="170"/>
      <c r="ARO162" s="170"/>
      <c r="ARP162" s="170"/>
      <c r="ARQ162" s="170"/>
      <c r="ARR162" s="170"/>
      <c r="ARS162" s="170"/>
      <c r="ART162" s="170"/>
      <c r="ARU162" s="170"/>
      <c r="ARV162" s="170"/>
      <c r="ARW162" s="170"/>
      <c r="ARX162" s="170"/>
      <c r="ARY162" s="170"/>
      <c r="ARZ162" s="170"/>
      <c r="ASA162" s="170"/>
      <c r="ASB162" s="170"/>
      <c r="ASC162" s="170"/>
      <c r="ASD162" s="170"/>
      <c r="ASE162" s="170"/>
      <c r="ASF162" s="170"/>
      <c r="ASG162" s="170"/>
      <c r="ASH162" s="170"/>
      <c r="ASI162" s="170"/>
      <c r="ASJ162" s="170"/>
      <c r="ASK162" s="170"/>
      <c r="ASL162" s="170"/>
      <c r="ASM162" s="170"/>
      <c r="ASN162" s="170"/>
      <c r="ASO162" s="170"/>
      <c r="ASP162" s="170"/>
      <c r="ASQ162" s="170"/>
      <c r="ASR162" s="170"/>
      <c r="ASS162" s="170"/>
      <c r="AST162" s="170"/>
      <c r="ASU162" s="170"/>
      <c r="ASV162" s="170"/>
      <c r="ASW162" s="170"/>
      <c r="ASX162" s="170"/>
      <c r="ASY162" s="170"/>
      <c r="ASZ162" s="170"/>
    </row>
    <row r="163" spans="1:1196" s="145" customFormat="1">
      <c r="A163" s="433" t="s">
        <v>289</v>
      </c>
      <c r="B163" s="464" t="s">
        <v>204</v>
      </c>
      <c r="C163" s="435" t="s">
        <v>130</v>
      </c>
      <c r="D163" s="465">
        <v>40</v>
      </c>
      <c r="E163" s="487"/>
      <c r="F163" s="427"/>
      <c r="G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c r="AY163" s="170"/>
      <c r="AZ163" s="170"/>
      <c r="BA163" s="170"/>
      <c r="BB163" s="170"/>
      <c r="BC163" s="170"/>
      <c r="BD163" s="170"/>
      <c r="BE163" s="170"/>
      <c r="BF163" s="170"/>
      <c r="BG163" s="170"/>
      <c r="BH163" s="170"/>
      <c r="BI163" s="170"/>
      <c r="BJ163" s="170"/>
      <c r="BK163" s="170"/>
      <c r="BL163" s="170"/>
      <c r="BM163" s="170"/>
      <c r="BN163" s="170"/>
      <c r="BO163" s="170"/>
      <c r="BP163" s="170"/>
      <c r="BQ163" s="170"/>
      <c r="BR163" s="170"/>
      <c r="BS163" s="170"/>
      <c r="BT163" s="170"/>
      <c r="BU163" s="170"/>
      <c r="BV163" s="170"/>
      <c r="BW163" s="170"/>
      <c r="BX163" s="170"/>
      <c r="BY163" s="170"/>
      <c r="BZ163" s="170"/>
      <c r="CA163" s="170"/>
      <c r="CB163" s="170"/>
      <c r="CC163" s="170"/>
      <c r="CD163" s="170"/>
      <c r="CE163" s="170"/>
      <c r="CF163" s="170"/>
      <c r="CG163" s="170"/>
      <c r="CH163" s="170"/>
      <c r="CI163" s="170"/>
      <c r="CJ163" s="170"/>
      <c r="CK163" s="170"/>
      <c r="CL163" s="170"/>
      <c r="CM163" s="170"/>
      <c r="CN163" s="170"/>
      <c r="CO163" s="170"/>
      <c r="CP163" s="170"/>
      <c r="CQ163" s="170"/>
      <c r="CR163" s="170"/>
      <c r="CS163" s="170"/>
      <c r="CT163" s="170"/>
      <c r="CU163" s="170"/>
      <c r="CV163" s="170"/>
      <c r="CW163" s="170"/>
      <c r="CX163" s="170"/>
      <c r="CY163" s="170"/>
      <c r="CZ163" s="170"/>
      <c r="DA163" s="170"/>
      <c r="DB163" s="170"/>
      <c r="DC163" s="170"/>
      <c r="DD163" s="170"/>
      <c r="DE163" s="170"/>
      <c r="DF163" s="170"/>
      <c r="DG163" s="170"/>
      <c r="DH163" s="170"/>
      <c r="DI163" s="170"/>
      <c r="DJ163" s="170"/>
      <c r="DK163" s="170"/>
      <c r="DL163" s="170"/>
      <c r="DM163" s="170"/>
      <c r="DN163" s="170"/>
      <c r="DO163" s="170"/>
      <c r="DP163" s="170"/>
      <c r="DQ163" s="170"/>
      <c r="DR163" s="170"/>
      <c r="DS163" s="170"/>
      <c r="DT163" s="170"/>
      <c r="DU163" s="170"/>
      <c r="DV163" s="170"/>
      <c r="DW163" s="170"/>
      <c r="DX163" s="170"/>
      <c r="DY163" s="170"/>
      <c r="DZ163" s="170"/>
      <c r="EA163" s="170"/>
      <c r="EB163" s="170"/>
      <c r="EC163" s="170"/>
      <c r="ED163" s="170"/>
      <c r="EE163" s="170"/>
      <c r="EF163" s="170"/>
      <c r="EG163" s="170"/>
      <c r="EH163" s="170"/>
      <c r="EI163" s="170"/>
      <c r="EJ163" s="170"/>
      <c r="EK163" s="170"/>
      <c r="EL163" s="170"/>
      <c r="EM163" s="170"/>
      <c r="EN163" s="170"/>
      <c r="EO163" s="170"/>
      <c r="EP163" s="170"/>
      <c r="EQ163" s="170"/>
      <c r="ER163" s="170"/>
      <c r="ES163" s="170"/>
      <c r="ET163" s="170"/>
      <c r="EU163" s="170"/>
      <c r="EV163" s="170"/>
      <c r="EW163" s="170"/>
      <c r="EX163" s="170"/>
      <c r="EY163" s="170"/>
      <c r="EZ163" s="170"/>
      <c r="FA163" s="170"/>
      <c r="FB163" s="170"/>
      <c r="FC163" s="170"/>
      <c r="FD163" s="170"/>
      <c r="FE163" s="170"/>
      <c r="FF163" s="170"/>
      <c r="FG163" s="170"/>
      <c r="FH163" s="170"/>
      <c r="FI163" s="170"/>
      <c r="FJ163" s="170"/>
      <c r="FK163" s="170"/>
      <c r="FL163" s="170"/>
      <c r="FM163" s="170"/>
      <c r="FN163" s="170"/>
      <c r="FO163" s="170"/>
      <c r="FP163" s="170"/>
      <c r="FQ163" s="170"/>
      <c r="FR163" s="170"/>
      <c r="FS163" s="170"/>
      <c r="FT163" s="170"/>
      <c r="FU163" s="170"/>
      <c r="FV163" s="170"/>
      <c r="FW163" s="170"/>
      <c r="FX163" s="170"/>
      <c r="FY163" s="170"/>
      <c r="FZ163" s="170"/>
      <c r="GA163" s="170"/>
      <c r="GB163" s="170"/>
      <c r="GC163" s="170"/>
      <c r="GD163" s="170"/>
      <c r="GE163" s="170"/>
      <c r="GF163" s="170"/>
      <c r="GG163" s="170"/>
      <c r="GH163" s="170"/>
      <c r="GI163" s="170"/>
      <c r="GJ163" s="170"/>
      <c r="GK163" s="170"/>
      <c r="GL163" s="170"/>
      <c r="GM163" s="170"/>
      <c r="GN163" s="170"/>
      <c r="GO163" s="170"/>
      <c r="GP163" s="170"/>
      <c r="GQ163" s="170"/>
      <c r="GR163" s="170"/>
      <c r="GS163" s="170"/>
      <c r="GT163" s="170"/>
      <c r="GU163" s="170"/>
      <c r="GV163" s="170"/>
      <c r="GW163" s="170"/>
      <c r="GX163" s="170"/>
      <c r="GY163" s="170"/>
      <c r="GZ163" s="170"/>
      <c r="HA163" s="170"/>
      <c r="HB163" s="170"/>
      <c r="HC163" s="170"/>
      <c r="HD163" s="170"/>
      <c r="HE163" s="170"/>
      <c r="HF163" s="170"/>
      <c r="HG163" s="170"/>
      <c r="HH163" s="170"/>
      <c r="HI163" s="170"/>
      <c r="HJ163" s="170"/>
      <c r="HK163" s="170"/>
      <c r="HL163" s="170"/>
      <c r="HM163" s="170"/>
      <c r="HN163" s="170"/>
      <c r="HO163" s="170"/>
      <c r="HP163" s="170"/>
      <c r="HQ163" s="170"/>
      <c r="HR163" s="170"/>
      <c r="HS163" s="170"/>
      <c r="HT163" s="170"/>
      <c r="HU163" s="170"/>
      <c r="HV163" s="170"/>
      <c r="HW163" s="170"/>
      <c r="HX163" s="170"/>
      <c r="HY163" s="170"/>
      <c r="HZ163" s="170"/>
      <c r="IA163" s="170"/>
      <c r="IB163" s="170"/>
      <c r="IC163" s="170"/>
      <c r="ID163" s="170"/>
      <c r="IE163" s="170"/>
      <c r="IF163" s="170"/>
      <c r="IG163" s="170"/>
      <c r="IH163" s="170"/>
      <c r="II163" s="170"/>
      <c r="IJ163" s="170"/>
      <c r="IK163" s="170"/>
      <c r="IL163" s="170"/>
      <c r="IM163" s="170"/>
      <c r="IN163" s="170"/>
      <c r="IO163" s="170"/>
      <c r="IP163" s="170"/>
      <c r="IQ163" s="170"/>
      <c r="IR163" s="170"/>
      <c r="IS163" s="170"/>
      <c r="IT163" s="170"/>
      <c r="IU163" s="170"/>
      <c r="IV163" s="170"/>
      <c r="IW163" s="170"/>
      <c r="IX163" s="170"/>
      <c r="IY163" s="170"/>
      <c r="IZ163" s="170"/>
      <c r="JA163" s="170"/>
      <c r="JB163" s="170"/>
      <c r="JC163" s="170"/>
      <c r="JD163" s="170"/>
      <c r="JE163" s="170"/>
      <c r="JF163" s="170"/>
      <c r="JG163" s="170"/>
      <c r="JH163" s="170"/>
      <c r="JI163" s="170"/>
      <c r="JJ163" s="170"/>
      <c r="JK163" s="170"/>
      <c r="JL163" s="170"/>
      <c r="JM163" s="170"/>
      <c r="JN163" s="170"/>
      <c r="JO163" s="170"/>
      <c r="JP163" s="170"/>
      <c r="JQ163" s="170"/>
      <c r="JR163" s="170"/>
      <c r="JS163" s="170"/>
      <c r="JT163" s="170"/>
      <c r="JU163" s="170"/>
      <c r="JV163" s="170"/>
      <c r="JW163" s="170"/>
      <c r="JX163" s="170"/>
      <c r="JY163" s="170"/>
      <c r="JZ163" s="170"/>
      <c r="KA163" s="170"/>
      <c r="KB163" s="170"/>
      <c r="KC163" s="170"/>
      <c r="KD163" s="170"/>
      <c r="KE163" s="170"/>
      <c r="KF163" s="170"/>
      <c r="KG163" s="170"/>
      <c r="KH163" s="170"/>
      <c r="KI163" s="170"/>
      <c r="KJ163" s="170"/>
      <c r="KK163" s="170"/>
      <c r="KL163" s="170"/>
      <c r="KM163" s="170"/>
      <c r="KN163" s="170"/>
      <c r="KO163" s="170"/>
      <c r="KP163" s="170"/>
      <c r="KQ163" s="170"/>
      <c r="KR163" s="170"/>
      <c r="KS163" s="170"/>
      <c r="KT163" s="170"/>
      <c r="KU163" s="170"/>
      <c r="KV163" s="170"/>
      <c r="KW163" s="170"/>
      <c r="KX163" s="170"/>
      <c r="KY163" s="170"/>
      <c r="KZ163" s="170"/>
      <c r="LA163" s="170"/>
      <c r="LB163" s="170"/>
      <c r="LC163" s="170"/>
      <c r="LD163" s="170"/>
      <c r="LE163" s="170"/>
      <c r="LF163" s="170"/>
      <c r="LG163" s="170"/>
      <c r="LH163" s="170"/>
      <c r="LI163" s="170"/>
      <c r="LJ163" s="170"/>
      <c r="LK163" s="170"/>
      <c r="LL163" s="170"/>
      <c r="LM163" s="170"/>
      <c r="LN163" s="170"/>
      <c r="LO163" s="170"/>
      <c r="LP163" s="170"/>
      <c r="LQ163" s="170"/>
      <c r="LR163" s="170"/>
      <c r="LS163" s="170"/>
      <c r="LT163" s="170"/>
      <c r="LU163" s="170"/>
      <c r="LV163" s="170"/>
      <c r="LW163" s="170"/>
      <c r="LX163" s="170"/>
      <c r="LY163" s="170"/>
      <c r="LZ163" s="170"/>
      <c r="MA163" s="170"/>
      <c r="MB163" s="170"/>
      <c r="MC163" s="170"/>
      <c r="MD163" s="170"/>
      <c r="ME163" s="170"/>
      <c r="MF163" s="170"/>
      <c r="MG163" s="170"/>
      <c r="MH163" s="170"/>
      <c r="MI163" s="170"/>
      <c r="MJ163" s="170"/>
      <c r="MK163" s="170"/>
      <c r="ML163" s="170"/>
      <c r="MM163" s="170"/>
      <c r="MN163" s="170"/>
      <c r="MO163" s="170"/>
      <c r="MP163" s="170"/>
      <c r="MQ163" s="170"/>
      <c r="MR163" s="170"/>
      <c r="MS163" s="170"/>
      <c r="MT163" s="170"/>
      <c r="MU163" s="170"/>
      <c r="MV163" s="170"/>
      <c r="MW163" s="170"/>
      <c r="MX163" s="170"/>
      <c r="MY163" s="170"/>
      <c r="MZ163" s="170"/>
      <c r="NA163" s="170"/>
      <c r="NB163" s="170"/>
      <c r="NC163" s="170"/>
      <c r="ND163" s="170"/>
      <c r="NE163" s="170"/>
      <c r="NF163" s="170"/>
      <c r="NG163" s="170"/>
      <c r="NH163" s="170"/>
      <c r="NI163" s="170"/>
      <c r="NJ163" s="170"/>
      <c r="NK163" s="170"/>
      <c r="NL163" s="170"/>
      <c r="NM163" s="170"/>
      <c r="NN163" s="170"/>
      <c r="NO163" s="170"/>
      <c r="NP163" s="170"/>
      <c r="NQ163" s="170"/>
      <c r="NR163" s="170"/>
      <c r="NS163" s="170"/>
      <c r="NT163" s="170"/>
      <c r="NU163" s="170"/>
      <c r="NV163" s="170"/>
      <c r="NW163" s="170"/>
      <c r="NX163" s="170"/>
      <c r="NY163" s="170"/>
      <c r="NZ163" s="170"/>
      <c r="OA163" s="170"/>
      <c r="OB163" s="170"/>
      <c r="OC163" s="170"/>
      <c r="OD163" s="170"/>
      <c r="OE163" s="170"/>
      <c r="OF163" s="170"/>
      <c r="OG163" s="170"/>
      <c r="OH163" s="170"/>
      <c r="OI163" s="170"/>
      <c r="OJ163" s="170"/>
      <c r="OK163" s="170"/>
      <c r="OL163" s="170"/>
      <c r="OM163" s="170"/>
      <c r="ON163" s="170"/>
      <c r="OO163" s="170"/>
      <c r="OP163" s="170"/>
      <c r="OQ163" s="170"/>
      <c r="OR163" s="170"/>
      <c r="OS163" s="170"/>
      <c r="OT163" s="170"/>
      <c r="OU163" s="170"/>
      <c r="OV163" s="170"/>
      <c r="OW163" s="170"/>
      <c r="OX163" s="170"/>
      <c r="OY163" s="170"/>
      <c r="OZ163" s="170"/>
      <c r="PA163" s="170"/>
      <c r="PB163" s="170"/>
      <c r="PC163" s="170"/>
      <c r="PD163" s="170"/>
      <c r="PE163" s="170"/>
      <c r="PF163" s="170"/>
      <c r="PG163" s="170"/>
      <c r="PH163" s="170"/>
      <c r="PI163" s="170"/>
      <c r="PJ163" s="170"/>
      <c r="PK163" s="170"/>
      <c r="PL163" s="170"/>
      <c r="PM163" s="170"/>
      <c r="PN163" s="170"/>
      <c r="PO163" s="170"/>
      <c r="PP163" s="170"/>
      <c r="PQ163" s="170"/>
      <c r="PR163" s="170"/>
      <c r="PS163" s="170"/>
      <c r="PT163" s="170"/>
      <c r="PU163" s="170"/>
      <c r="PV163" s="170"/>
      <c r="PW163" s="170"/>
      <c r="PX163" s="170"/>
      <c r="PY163" s="170"/>
      <c r="PZ163" s="170"/>
      <c r="QA163" s="170"/>
      <c r="QB163" s="170"/>
      <c r="QC163" s="170"/>
      <c r="QD163" s="170"/>
      <c r="QE163" s="170"/>
      <c r="QF163" s="170"/>
      <c r="QG163" s="170"/>
      <c r="QH163" s="170"/>
      <c r="QI163" s="170"/>
      <c r="QJ163" s="170"/>
      <c r="QK163" s="170"/>
      <c r="QL163" s="170"/>
      <c r="QM163" s="170"/>
      <c r="QN163" s="170"/>
      <c r="QO163" s="170"/>
      <c r="QP163" s="170"/>
      <c r="QQ163" s="170"/>
      <c r="QR163" s="170"/>
      <c r="QS163" s="170"/>
      <c r="QT163" s="170"/>
      <c r="QU163" s="170"/>
      <c r="QV163" s="170"/>
      <c r="QW163" s="170"/>
      <c r="QX163" s="170"/>
      <c r="QY163" s="170"/>
      <c r="QZ163" s="170"/>
      <c r="RA163" s="170"/>
      <c r="RB163" s="170"/>
      <c r="RC163" s="170"/>
      <c r="RD163" s="170"/>
      <c r="RE163" s="170"/>
      <c r="RF163" s="170"/>
      <c r="RG163" s="170"/>
      <c r="RH163" s="170"/>
      <c r="RI163" s="170"/>
      <c r="RJ163" s="170"/>
      <c r="RK163" s="170"/>
      <c r="RL163" s="170"/>
      <c r="RM163" s="170"/>
      <c r="RN163" s="170"/>
      <c r="RO163" s="170"/>
      <c r="RP163" s="170"/>
      <c r="RQ163" s="170"/>
      <c r="RR163" s="170"/>
      <c r="RS163" s="170"/>
      <c r="RT163" s="170"/>
      <c r="RU163" s="170"/>
      <c r="RV163" s="170"/>
      <c r="RW163" s="170"/>
      <c r="RX163" s="170"/>
      <c r="RY163" s="170"/>
      <c r="RZ163" s="170"/>
      <c r="SA163" s="170"/>
      <c r="SB163" s="170"/>
      <c r="SC163" s="170"/>
      <c r="SD163" s="170"/>
      <c r="SE163" s="170"/>
      <c r="SF163" s="170"/>
      <c r="SG163" s="170"/>
      <c r="SH163" s="170"/>
      <c r="SI163" s="170"/>
      <c r="SJ163" s="170"/>
      <c r="SK163" s="170"/>
      <c r="SL163" s="170"/>
      <c r="SM163" s="170"/>
      <c r="SN163" s="170"/>
      <c r="SO163" s="170"/>
      <c r="SP163" s="170"/>
      <c r="SQ163" s="170"/>
      <c r="SR163" s="170"/>
      <c r="SS163" s="170"/>
      <c r="ST163" s="170"/>
      <c r="SU163" s="170"/>
      <c r="SV163" s="170"/>
      <c r="SW163" s="170"/>
      <c r="SX163" s="170"/>
      <c r="SY163" s="170"/>
      <c r="SZ163" s="170"/>
      <c r="TA163" s="170"/>
      <c r="TB163" s="170"/>
      <c r="TC163" s="170"/>
      <c r="TD163" s="170"/>
      <c r="TE163" s="170"/>
      <c r="TF163" s="170"/>
      <c r="TG163" s="170"/>
      <c r="TH163" s="170"/>
      <c r="TI163" s="170"/>
      <c r="TJ163" s="170"/>
      <c r="TK163" s="170"/>
      <c r="TL163" s="170"/>
      <c r="TM163" s="170"/>
      <c r="TN163" s="170"/>
      <c r="TO163" s="170"/>
      <c r="TP163" s="170"/>
      <c r="TQ163" s="170"/>
      <c r="TR163" s="170"/>
      <c r="TS163" s="170"/>
      <c r="TT163" s="170"/>
      <c r="TU163" s="170"/>
      <c r="TV163" s="170"/>
      <c r="TW163" s="170"/>
      <c r="TX163" s="170"/>
      <c r="TY163" s="170"/>
      <c r="TZ163" s="170"/>
      <c r="UA163" s="170"/>
      <c r="UB163" s="170"/>
      <c r="UC163" s="170"/>
      <c r="UD163" s="170"/>
      <c r="UE163" s="170"/>
      <c r="UF163" s="170"/>
      <c r="UG163" s="170"/>
      <c r="UH163" s="170"/>
      <c r="UI163" s="170"/>
      <c r="UJ163" s="170"/>
      <c r="UK163" s="170"/>
      <c r="UL163" s="170"/>
      <c r="UM163" s="170"/>
      <c r="UN163" s="170"/>
      <c r="UO163" s="170"/>
      <c r="UP163" s="170"/>
      <c r="UQ163" s="170"/>
      <c r="UR163" s="170"/>
      <c r="US163" s="170"/>
      <c r="UT163" s="170"/>
      <c r="UU163" s="170"/>
      <c r="UV163" s="170"/>
      <c r="UW163" s="170"/>
      <c r="UX163" s="170"/>
      <c r="UY163" s="170"/>
      <c r="UZ163" s="170"/>
      <c r="VA163" s="170"/>
      <c r="VB163" s="170"/>
      <c r="VC163" s="170"/>
      <c r="VD163" s="170"/>
      <c r="VE163" s="170"/>
      <c r="VF163" s="170"/>
      <c r="VG163" s="170"/>
      <c r="VH163" s="170"/>
      <c r="VI163" s="170"/>
      <c r="VJ163" s="170"/>
      <c r="VK163" s="170"/>
      <c r="VL163" s="170"/>
      <c r="VM163" s="170"/>
      <c r="VN163" s="170"/>
      <c r="VO163" s="170"/>
      <c r="VP163" s="170"/>
      <c r="VQ163" s="170"/>
      <c r="VR163" s="170"/>
      <c r="VS163" s="170"/>
      <c r="VT163" s="170"/>
      <c r="VU163" s="170"/>
      <c r="VV163" s="170"/>
      <c r="VW163" s="170"/>
      <c r="VX163" s="170"/>
      <c r="VY163" s="170"/>
      <c r="VZ163" s="170"/>
      <c r="WA163" s="170"/>
      <c r="WB163" s="170"/>
      <c r="WC163" s="170"/>
      <c r="WD163" s="170"/>
      <c r="WE163" s="170"/>
      <c r="WF163" s="170"/>
      <c r="WG163" s="170"/>
      <c r="WH163" s="170"/>
      <c r="WI163" s="170"/>
      <c r="WJ163" s="170"/>
      <c r="WK163" s="170"/>
      <c r="WL163" s="170"/>
      <c r="WM163" s="170"/>
      <c r="WN163" s="170"/>
      <c r="WO163" s="170"/>
      <c r="WP163" s="170"/>
      <c r="WQ163" s="170"/>
      <c r="WR163" s="170"/>
      <c r="WS163" s="170"/>
      <c r="WT163" s="170"/>
      <c r="WU163" s="170"/>
      <c r="WV163" s="170"/>
      <c r="WW163" s="170"/>
      <c r="WX163" s="170"/>
      <c r="WY163" s="170"/>
      <c r="WZ163" s="170"/>
      <c r="XA163" s="170"/>
      <c r="XB163" s="170"/>
      <c r="XC163" s="170"/>
      <c r="XD163" s="170"/>
      <c r="XE163" s="170"/>
      <c r="XF163" s="170"/>
      <c r="XG163" s="170"/>
      <c r="XH163" s="170"/>
      <c r="XI163" s="170"/>
      <c r="XJ163" s="170"/>
      <c r="XK163" s="170"/>
      <c r="XL163" s="170"/>
      <c r="XM163" s="170"/>
      <c r="XN163" s="170"/>
      <c r="XO163" s="170"/>
      <c r="XP163" s="170"/>
      <c r="XQ163" s="170"/>
      <c r="XR163" s="170"/>
      <c r="XS163" s="170"/>
      <c r="XT163" s="170"/>
      <c r="XU163" s="170"/>
      <c r="XV163" s="170"/>
      <c r="XW163" s="170"/>
      <c r="XX163" s="170"/>
      <c r="XY163" s="170"/>
      <c r="XZ163" s="170"/>
      <c r="YA163" s="170"/>
      <c r="YB163" s="170"/>
      <c r="YC163" s="170"/>
      <c r="YD163" s="170"/>
      <c r="YE163" s="170"/>
      <c r="YF163" s="170"/>
      <c r="YG163" s="170"/>
      <c r="YH163" s="170"/>
      <c r="YI163" s="170"/>
      <c r="YJ163" s="170"/>
      <c r="YK163" s="170"/>
      <c r="YL163" s="170"/>
      <c r="YM163" s="170"/>
      <c r="YN163" s="170"/>
      <c r="YO163" s="170"/>
      <c r="YP163" s="170"/>
      <c r="YQ163" s="170"/>
      <c r="YR163" s="170"/>
      <c r="YS163" s="170"/>
      <c r="YT163" s="170"/>
      <c r="YU163" s="170"/>
      <c r="YV163" s="170"/>
      <c r="YW163" s="170"/>
      <c r="YX163" s="170"/>
      <c r="YY163" s="170"/>
      <c r="YZ163" s="170"/>
      <c r="ZA163" s="170"/>
      <c r="ZB163" s="170"/>
      <c r="ZC163" s="170"/>
      <c r="ZD163" s="170"/>
      <c r="ZE163" s="170"/>
      <c r="ZF163" s="170"/>
      <c r="ZG163" s="170"/>
      <c r="ZH163" s="170"/>
      <c r="ZI163" s="170"/>
      <c r="ZJ163" s="170"/>
      <c r="ZK163" s="170"/>
      <c r="ZL163" s="170"/>
      <c r="ZM163" s="170"/>
      <c r="ZN163" s="170"/>
      <c r="ZO163" s="170"/>
      <c r="ZP163" s="170"/>
      <c r="ZQ163" s="170"/>
      <c r="ZR163" s="170"/>
      <c r="ZS163" s="170"/>
      <c r="ZT163" s="170"/>
      <c r="ZU163" s="170"/>
      <c r="ZV163" s="170"/>
      <c r="ZW163" s="170"/>
      <c r="ZX163" s="170"/>
      <c r="ZY163" s="170"/>
      <c r="ZZ163" s="170"/>
      <c r="AAA163" s="170"/>
      <c r="AAB163" s="170"/>
      <c r="AAC163" s="170"/>
      <c r="AAD163" s="170"/>
      <c r="AAE163" s="170"/>
      <c r="AAF163" s="170"/>
      <c r="AAG163" s="170"/>
      <c r="AAH163" s="170"/>
      <c r="AAI163" s="170"/>
      <c r="AAJ163" s="170"/>
      <c r="AAK163" s="170"/>
      <c r="AAL163" s="170"/>
      <c r="AAM163" s="170"/>
      <c r="AAN163" s="170"/>
      <c r="AAO163" s="170"/>
      <c r="AAP163" s="170"/>
      <c r="AAQ163" s="170"/>
      <c r="AAR163" s="170"/>
      <c r="AAS163" s="170"/>
      <c r="AAT163" s="170"/>
      <c r="AAU163" s="170"/>
      <c r="AAV163" s="170"/>
      <c r="AAW163" s="170"/>
      <c r="AAX163" s="170"/>
      <c r="AAY163" s="170"/>
      <c r="AAZ163" s="170"/>
      <c r="ABA163" s="170"/>
      <c r="ABB163" s="170"/>
      <c r="ABC163" s="170"/>
      <c r="ABD163" s="170"/>
      <c r="ABE163" s="170"/>
      <c r="ABF163" s="170"/>
      <c r="ABG163" s="170"/>
      <c r="ABH163" s="170"/>
      <c r="ABI163" s="170"/>
      <c r="ABJ163" s="170"/>
      <c r="ABK163" s="170"/>
      <c r="ABL163" s="170"/>
      <c r="ABM163" s="170"/>
      <c r="ABN163" s="170"/>
      <c r="ABO163" s="170"/>
      <c r="ABP163" s="170"/>
      <c r="ABQ163" s="170"/>
      <c r="ABR163" s="170"/>
      <c r="ABS163" s="170"/>
      <c r="ABT163" s="170"/>
      <c r="ABU163" s="170"/>
      <c r="ABV163" s="170"/>
      <c r="ABW163" s="170"/>
      <c r="ABX163" s="170"/>
      <c r="ABY163" s="170"/>
      <c r="ABZ163" s="170"/>
      <c r="ACA163" s="170"/>
      <c r="ACB163" s="170"/>
      <c r="ACC163" s="170"/>
      <c r="ACD163" s="170"/>
      <c r="ACE163" s="170"/>
      <c r="ACF163" s="170"/>
      <c r="ACG163" s="170"/>
      <c r="ACH163" s="170"/>
      <c r="ACI163" s="170"/>
      <c r="ACJ163" s="170"/>
      <c r="ACK163" s="170"/>
      <c r="ACL163" s="170"/>
      <c r="ACM163" s="170"/>
      <c r="ACN163" s="170"/>
      <c r="ACO163" s="170"/>
      <c r="ACP163" s="170"/>
      <c r="ACQ163" s="170"/>
      <c r="ACR163" s="170"/>
      <c r="ACS163" s="170"/>
      <c r="ACT163" s="170"/>
      <c r="ACU163" s="170"/>
      <c r="ACV163" s="170"/>
      <c r="ACW163" s="170"/>
      <c r="ACX163" s="170"/>
      <c r="ACY163" s="170"/>
      <c r="ACZ163" s="170"/>
      <c r="ADA163" s="170"/>
      <c r="ADB163" s="170"/>
      <c r="ADC163" s="170"/>
      <c r="ADD163" s="170"/>
      <c r="ADE163" s="170"/>
      <c r="ADF163" s="170"/>
      <c r="ADG163" s="170"/>
      <c r="ADH163" s="170"/>
      <c r="ADI163" s="170"/>
      <c r="ADJ163" s="170"/>
      <c r="ADK163" s="170"/>
      <c r="ADL163" s="170"/>
      <c r="ADM163" s="170"/>
      <c r="ADN163" s="170"/>
      <c r="ADO163" s="170"/>
      <c r="ADP163" s="170"/>
      <c r="ADQ163" s="170"/>
      <c r="ADR163" s="170"/>
      <c r="ADS163" s="170"/>
      <c r="ADT163" s="170"/>
      <c r="ADU163" s="170"/>
      <c r="ADV163" s="170"/>
      <c r="ADW163" s="170"/>
      <c r="ADX163" s="170"/>
      <c r="ADY163" s="170"/>
      <c r="ADZ163" s="170"/>
      <c r="AEA163" s="170"/>
      <c r="AEB163" s="170"/>
      <c r="AEC163" s="170"/>
      <c r="AED163" s="170"/>
      <c r="AEE163" s="170"/>
      <c r="AEF163" s="170"/>
      <c r="AEG163" s="170"/>
      <c r="AEH163" s="170"/>
      <c r="AEI163" s="170"/>
      <c r="AEJ163" s="170"/>
      <c r="AEK163" s="170"/>
      <c r="AEL163" s="170"/>
      <c r="AEM163" s="170"/>
      <c r="AEN163" s="170"/>
      <c r="AEO163" s="170"/>
      <c r="AEP163" s="170"/>
      <c r="AEQ163" s="170"/>
      <c r="AER163" s="170"/>
      <c r="AES163" s="170"/>
      <c r="AET163" s="170"/>
      <c r="AEU163" s="170"/>
      <c r="AEV163" s="170"/>
      <c r="AEW163" s="170"/>
      <c r="AEX163" s="170"/>
      <c r="AEY163" s="170"/>
      <c r="AEZ163" s="170"/>
      <c r="AFA163" s="170"/>
      <c r="AFB163" s="170"/>
      <c r="AFC163" s="170"/>
      <c r="AFD163" s="170"/>
      <c r="AFE163" s="170"/>
      <c r="AFF163" s="170"/>
      <c r="AFG163" s="170"/>
      <c r="AFH163" s="170"/>
      <c r="AFI163" s="170"/>
      <c r="AFJ163" s="170"/>
      <c r="AFK163" s="170"/>
      <c r="AFL163" s="170"/>
      <c r="AFM163" s="170"/>
      <c r="AFN163" s="170"/>
      <c r="AFO163" s="170"/>
      <c r="AFP163" s="170"/>
      <c r="AFQ163" s="170"/>
      <c r="AFR163" s="170"/>
      <c r="AFS163" s="170"/>
      <c r="AFT163" s="170"/>
      <c r="AFU163" s="170"/>
      <c r="AFV163" s="170"/>
      <c r="AFW163" s="170"/>
      <c r="AFX163" s="170"/>
      <c r="AFY163" s="170"/>
      <c r="AFZ163" s="170"/>
      <c r="AGA163" s="170"/>
      <c r="AGB163" s="170"/>
      <c r="AGC163" s="170"/>
      <c r="AGD163" s="170"/>
      <c r="AGE163" s="170"/>
      <c r="AGF163" s="170"/>
      <c r="AGG163" s="170"/>
      <c r="AGH163" s="170"/>
      <c r="AGI163" s="170"/>
      <c r="AGJ163" s="170"/>
      <c r="AGK163" s="170"/>
      <c r="AGL163" s="170"/>
      <c r="AGM163" s="170"/>
      <c r="AGN163" s="170"/>
      <c r="AGO163" s="170"/>
      <c r="AGP163" s="170"/>
      <c r="AGQ163" s="170"/>
      <c r="AGR163" s="170"/>
      <c r="AGS163" s="170"/>
      <c r="AGT163" s="170"/>
      <c r="AGU163" s="170"/>
      <c r="AGV163" s="170"/>
      <c r="AGW163" s="170"/>
      <c r="AGX163" s="170"/>
      <c r="AGY163" s="170"/>
      <c r="AGZ163" s="170"/>
      <c r="AHA163" s="170"/>
      <c r="AHB163" s="170"/>
      <c r="AHC163" s="170"/>
      <c r="AHD163" s="170"/>
      <c r="AHE163" s="170"/>
      <c r="AHF163" s="170"/>
      <c r="AHG163" s="170"/>
      <c r="AHH163" s="170"/>
      <c r="AHI163" s="170"/>
      <c r="AHJ163" s="170"/>
      <c r="AHK163" s="170"/>
      <c r="AHL163" s="170"/>
      <c r="AHM163" s="170"/>
      <c r="AHN163" s="170"/>
      <c r="AHO163" s="170"/>
      <c r="AHP163" s="170"/>
      <c r="AHQ163" s="170"/>
      <c r="AHR163" s="170"/>
      <c r="AHS163" s="170"/>
      <c r="AHT163" s="170"/>
      <c r="AHU163" s="170"/>
      <c r="AHV163" s="170"/>
      <c r="AHW163" s="170"/>
      <c r="AHX163" s="170"/>
      <c r="AHY163" s="170"/>
      <c r="AHZ163" s="170"/>
      <c r="AIA163" s="170"/>
      <c r="AIB163" s="170"/>
      <c r="AIC163" s="170"/>
      <c r="AID163" s="170"/>
      <c r="AIE163" s="170"/>
      <c r="AIF163" s="170"/>
      <c r="AIG163" s="170"/>
      <c r="AIH163" s="170"/>
      <c r="AII163" s="170"/>
      <c r="AIJ163" s="170"/>
      <c r="AIK163" s="170"/>
      <c r="AIL163" s="170"/>
      <c r="AIM163" s="170"/>
      <c r="AIN163" s="170"/>
      <c r="AIO163" s="170"/>
      <c r="AIP163" s="170"/>
      <c r="AIQ163" s="170"/>
      <c r="AIR163" s="170"/>
      <c r="AIS163" s="170"/>
      <c r="AIT163" s="170"/>
      <c r="AIU163" s="170"/>
      <c r="AIV163" s="170"/>
      <c r="AIW163" s="170"/>
      <c r="AIX163" s="170"/>
      <c r="AIY163" s="170"/>
      <c r="AIZ163" s="170"/>
      <c r="AJA163" s="170"/>
      <c r="AJB163" s="170"/>
      <c r="AJC163" s="170"/>
      <c r="AJD163" s="170"/>
      <c r="AJE163" s="170"/>
      <c r="AJF163" s="170"/>
      <c r="AJG163" s="170"/>
      <c r="AJH163" s="170"/>
      <c r="AJI163" s="170"/>
      <c r="AJJ163" s="170"/>
      <c r="AJK163" s="170"/>
      <c r="AJL163" s="170"/>
      <c r="AJM163" s="170"/>
      <c r="AJN163" s="170"/>
      <c r="AJO163" s="170"/>
      <c r="AJP163" s="170"/>
      <c r="AJQ163" s="170"/>
      <c r="AJR163" s="170"/>
      <c r="AJS163" s="170"/>
      <c r="AJT163" s="170"/>
      <c r="AJU163" s="170"/>
      <c r="AJV163" s="170"/>
      <c r="AJW163" s="170"/>
      <c r="AJX163" s="170"/>
      <c r="AJY163" s="170"/>
      <c r="AJZ163" s="170"/>
      <c r="AKA163" s="170"/>
      <c r="AKB163" s="170"/>
      <c r="AKC163" s="170"/>
      <c r="AKD163" s="170"/>
      <c r="AKE163" s="170"/>
      <c r="AKF163" s="170"/>
      <c r="AKG163" s="170"/>
      <c r="AKH163" s="170"/>
      <c r="AKI163" s="170"/>
      <c r="AKJ163" s="170"/>
      <c r="AKK163" s="170"/>
      <c r="AKL163" s="170"/>
      <c r="AKM163" s="170"/>
      <c r="AKN163" s="170"/>
      <c r="AKO163" s="170"/>
      <c r="AKP163" s="170"/>
      <c r="AKQ163" s="170"/>
      <c r="AKR163" s="170"/>
      <c r="AKS163" s="170"/>
      <c r="AKT163" s="170"/>
      <c r="AKU163" s="170"/>
      <c r="AKV163" s="170"/>
      <c r="AKW163" s="170"/>
      <c r="AKX163" s="170"/>
      <c r="AKY163" s="170"/>
      <c r="AKZ163" s="170"/>
      <c r="ALA163" s="170"/>
      <c r="ALB163" s="170"/>
      <c r="ALC163" s="170"/>
      <c r="ALD163" s="170"/>
      <c r="ALE163" s="170"/>
      <c r="ALF163" s="170"/>
      <c r="ALG163" s="170"/>
      <c r="ALH163" s="170"/>
      <c r="ALI163" s="170"/>
      <c r="ALJ163" s="170"/>
      <c r="ALK163" s="170"/>
      <c r="ALL163" s="170"/>
      <c r="ALM163" s="170"/>
      <c r="ALN163" s="170"/>
      <c r="ALO163" s="170"/>
      <c r="ALP163" s="170"/>
      <c r="ALQ163" s="170"/>
      <c r="ALR163" s="170"/>
      <c r="ALS163" s="170"/>
      <c r="ALT163" s="170"/>
      <c r="ALU163" s="170"/>
      <c r="ALV163" s="170"/>
      <c r="ALW163" s="170"/>
      <c r="ALX163" s="170"/>
      <c r="ALY163" s="170"/>
      <c r="ALZ163" s="170"/>
      <c r="AMA163" s="170"/>
      <c r="AMB163" s="170"/>
      <c r="AMC163" s="170"/>
      <c r="AMD163" s="170"/>
      <c r="AME163" s="170"/>
      <c r="AMF163" s="170"/>
      <c r="AMG163" s="170"/>
      <c r="AMH163" s="170"/>
      <c r="AMI163" s="170"/>
      <c r="AMJ163" s="170"/>
      <c r="AMK163" s="170"/>
      <c r="AML163" s="170"/>
      <c r="AMM163" s="170"/>
      <c r="AMN163" s="170"/>
      <c r="AMO163" s="170"/>
      <c r="AMP163" s="170"/>
      <c r="AMQ163" s="170"/>
      <c r="AMR163" s="170"/>
      <c r="AMS163" s="170"/>
      <c r="AMT163" s="170"/>
      <c r="AMU163" s="170"/>
      <c r="AMV163" s="170"/>
      <c r="AMW163" s="170"/>
      <c r="AMX163" s="170"/>
      <c r="AMY163" s="170"/>
      <c r="AMZ163" s="170"/>
      <c r="ANA163" s="170"/>
      <c r="ANB163" s="170"/>
      <c r="ANC163" s="170"/>
      <c r="AND163" s="170"/>
      <c r="ANE163" s="170"/>
      <c r="ANF163" s="170"/>
      <c r="ANG163" s="170"/>
      <c r="ANH163" s="170"/>
      <c r="ANI163" s="170"/>
      <c r="ANJ163" s="170"/>
      <c r="ANK163" s="170"/>
      <c r="ANL163" s="170"/>
      <c r="ANM163" s="170"/>
      <c r="ANN163" s="170"/>
      <c r="ANO163" s="170"/>
      <c r="ANP163" s="170"/>
      <c r="ANQ163" s="170"/>
      <c r="ANR163" s="170"/>
      <c r="ANS163" s="170"/>
      <c r="ANT163" s="170"/>
      <c r="ANU163" s="170"/>
      <c r="ANV163" s="170"/>
      <c r="ANW163" s="170"/>
      <c r="ANX163" s="170"/>
      <c r="ANY163" s="170"/>
      <c r="ANZ163" s="170"/>
      <c r="AOA163" s="170"/>
      <c r="AOB163" s="170"/>
      <c r="AOC163" s="170"/>
      <c r="AOD163" s="170"/>
      <c r="AOE163" s="170"/>
      <c r="AOF163" s="170"/>
      <c r="AOG163" s="170"/>
      <c r="AOH163" s="170"/>
      <c r="AOI163" s="170"/>
      <c r="AOJ163" s="170"/>
      <c r="AOK163" s="170"/>
      <c r="AOL163" s="170"/>
      <c r="AOM163" s="170"/>
      <c r="AON163" s="170"/>
      <c r="AOO163" s="170"/>
      <c r="AOP163" s="170"/>
      <c r="AOQ163" s="170"/>
      <c r="AOR163" s="170"/>
      <c r="AOS163" s="170"/>
      <c r="AOT163" s="170"/>
      <c r="AOU163" s="170"/>
      <c r="AOV163" s="170"/>
      <c r="AOW163" s="170"/>
      <c r="AOX163" s="170"/>
      <c r="AOY163" s="170"/>
      <c r="AOZ163" s="170"/>
      <c r="APA163" s="170"/>
      <c r="APB163" s="170"/>
      <c r="APC163" s="170"/>
      <c r="APD163" s="170"/>
      <c r="APE163" s="170"/>
      <c r="APF163" s="170"/>
      <c r="APG163" s="170"/>
      <c r="APH163" s="170"/>
      <c r="API163" s="170"/>
      <c r="APJ163" s="170"/>
      <c r="APK163" s="170"/>
      <c r="APL163" s="170"/>
      <c r="APM163" s="170"/>
      <c r="APN163" s="170"/>
      <c r="APO163" s="170"/>
      <c r="APP163" s="170"/>
      <c r="APQ163" s="170"/>
      <c r="APR163" s="170"/>
      <c r="APS163" s="170"/>
      <c r="APT163" s="170"/>
      <c r="APU163" s="170"/>
      <c r="APV163" s="170"/>
      <c r="APW163" s="170"/>
      <c r="APX163" s="170"/>
      <c r="APY163" s="170"/>
      <c r="APZ163" s="170"/>
      <c r="AQA163" s="170"/>
      <c r="AQB163" s="170"/>
      <c r="AQC163" s="170"/>
      <c r="AQD163" s="170"/>
      <c r="AQE163" s="170"/>
      <c r="AQF163" s="170"/>
      <c r="AQG163" s="170"/>
      <c r="AQH163" s="170"/>
      <c r="AQI163" s="170"/>
      <c r="AQJ163" s="170"/>
      <c r="AQK163" s="170"/>
      <c r="AQL163" s="170"/>
      <c r="AQM163" s="170"/>
      <c r="AQN163" s="170"/>
      <c r="AQO163" s="170"/>
      <c r="AQP163" s="170"/>
      <c r="AQQ163" s="170"/>
      <c r="AQR163" s="170"/>
      <c r="AQS163" s="170"/>
      <c r="AQT163" s="170"/>
      <c r="AQU163" s="170"/>
      <c r="AQV163" s="170"/>
      <c r="AQW163" s="170"/>
      <c r="AQX163" s="170"/>
      <c r="AQY163" s="170"/>
      <c r="AQZ163" s="170"/>
      <c r="ARA163" s="170"/>
      <c r="ARB163" s="170"/>
      <c r="ARC163" s="170"/>
      <c r="ARD163" s="170"/>
      <c r="ARE163" s="170"/>
      <c r="ARF163" s="170"/>
      <c r="ARG163" s="170"/>
      <c r="ARH163" s="170"/>
      <c r="ARI163" s="170"/>
      <c r="ARJ163" s="170"/>
      <c r="ARK163" s="170"/>
      <c r="ARL163" s="170"/>
      <c r="ARM163" s="170"/>
      <c r="ARN163" s="170"/>
      <c r="ARO163" s="170"/>
      <c r="ARP163" s="170"/>
      <c r="ARQ163" s="170"/>
      <c r="ARR163" s="170"/>
      <c r="ARS163" s="170"/>
      <c r="ART163" s="170"/>
      <c r="ARU163" s="170"/>
      <c r="ARV163" s="170"/>
      <c r="ARW163" s="170"/>
      <c r="ARX163" s="170"/>
      <c r="ARY163" s="170"/>
      <c r="ARZ163" s="170"/>
      <c r="ASA163" s="170"/>
      <c r="ASB163" s="170"/>
      <c r="ASC163" s="170"/>
      <c r="ASD163" s="170"/>
      <c r="ASE163" s="170"/>
      <c r="ASF163" s="170"/>
      <c r="ASG163" s="170"/>
      <c r="ASH163" s="170"/>
      <c r="ASI163" s="170"/>
      <c r="ASJ163" s="170"/>
      <c r="ASK163" s="170"/>
      <c r="ASL163" s="170"/>
      <c r="ASM163" s="170"/>
      <c r="ASN163" s="170"/>
      <c r="ASO163" s="170"/>
      <c r="ASP163" s="170"/>
      <c r="ASQ163" s="170"/>
      <c r="ASR163" s="170"/>
      <c r="ASS163" s="170"/>
      <c r="AST163" s="170"/>
      <c r="ASU163" s="170"/>
      <c r="ASV163" s="170"/>
      <c r="ASW163" s="170"/>
      <c r="ASX163" s="170"/>
      <c r="ASY163" s="170"/>
      <c r="ASZ163" s="170"/>
    </row>
    <row r="164" spans="1:1196" s="145" customFormat="1" ht="6" customHeight="1">
      <c r="A164" s="422"/>
      <c r="B164" s="423"/>
      <c r="C164" s="435"/>
      <c r="D164" s="436"/>
      <c r="E164" s="426"/>
      <c r="F164" s="427"/>
      <c r="G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c r="AY164" s="170"/>
      <c r="AZ164" s="170"/>
      <c r="BA164" s="170"/>
      <c r="BB164" s="170"/>
      <c r="BC164" s="170"/>
      <c r="BD164" s="170"/>
      <c r="BE164" s="170"/>
      <c r="BF164" s="170"/>
      <c r="BG164" s="170"/>
      <c r="BH164" s="170"/>
      <c r="BI164" s="170"/>
      <c r="BJ164" s="170"/>
      <c r="BK164" s="170"/>
      <c r="BL164" s="170"/>
      <c r="BM164" s="170"/>
      <c r="BN164" s="170"/>
      <c r="BO164" s="170"/>
      <c r="BP164" s="170"/>
      <c r="BQ164" s="170"/>
      <c r="BR164" s="170"/>
      <c r="BS164" s="170"/>
      <c r="BT164" s="170"/>
      <c r="BU164" s="170"/>
      <c r="BV164" s="170"/>
      <c r="BW164" s="170"/>
      <c r="BX164" s="170"/>
      <c r="BY164" s="170"/>
      <c r="BZ164" s="170"/>
      <c r="CA164" s="170"/>
      <c r="CB164" s="170"/>
      <c r="CC164" s="170"/>
      <c r="CD164" s="170"/>
      <c r="CE164" s="170"/>
      <c r="CF164" s="170"/>
      <c r="CG164" s="170"/>
      <c r="CH164" s="170"/>
      <c r="CI164" s="170"/>
      <c r="CJ164" s="170"/>
      <c r="CK164" s="170"/>
      <c r="CL164" s="170"/>
      <c r="CM164" s="170"/>
      <c r="CN164" s="170"/>
      <c r="CO164" s="170"/>
      <c r="CP164" s="170"/>
      <c r="CQ164" s="170"/>
      <c r="CR164" s="170"/>
      <c r="CS164" s="170"/>
      <c r="CT164" s="170"/>
      <c r="CU164" s="170"/>
      <c r="CV164" s="170"/>
      <c r="CW164" s="170"/>
      <c r="CX164" s="170"/>
      <c r="CY164" s="170"/>
      <c r="CZ164" s="170"/>
      <c r="DA164" s="170"/>
      <c r="DB164" s="170"/>
      <c r="DC164" s="170"/>
      <c r="DD164" s="170"/>
      <c r="DE164" s="170"/>
      <c r="DF164" s="170"/>
      <c r="DG164" s="170"/>
      <c r="DH164" s="170"/>
      <c r="DI164" s="170"/>
      <c r="DJ164" s="170"/>
      <c r="DK164" s="170"/>
      <c r="DL164" s="170"/>
      <c r="DM164" s="170"/>
      <c r="DN164" s="170"/>
      <c r="DO164" s="170"/>
      <c r="DP164" s="170"/>
      <c r="DQ164" s="170"/>
      <c r="DR164" s="170"/>
      <c r="DS164" s="170"/>
      <c r="DT164" s="170"/>
      <c r="DU164" s="170"/>
      <c r="DV164" s="170"/>
      <c r="DW164" s="170"/>
      <c r="DX164" s="170"/>
      <c r="DY164" s="170"/>
      <c r="DZ164" s="170"/>
      <c r="EA164" s="170"/>
      <c r="EB164" s="170"/>
      <c r="EC164" s="170"/>
      <c r="ED164" s="170"/>
      <c r="EE164" s="170"/>
      <c r="EF164" s="170"/>
      <c r="EG164" s="170"/>
      <c r="EH164" s="170"/>
      <c r="EI164" s="170"/>
      <c r="EJ164" s="170"/>
      <c r="EK164" s="170"/>
      <c r="EL164" s="170"/>
      <c r="EM164" s="170"/>
      <c r="EN164" s="170"/>
      <c r="EO164" s="170"/>
      <c r="EP164" s="170"/>
      <c r="EQ164" s="170"/>
      <c r="ER164" s="170"/>
      <c r="ES164" s="170"/>
      <c r="ET164" s="170"/>
      <c r="EU164" s="170"/>
      <c r="EV164" s="170"/>
      <c r="EW164" s="170"/>
      <c r="EX164" s="170"/>
      <c r="EY164" s="170"/>
      <c r="EZ164" s="170"/>
      <c r="FA164" s="170"/>
      <c r="FB164" s="170"/>
      <c r="FC164" s="170"/>
      <c r="FD164" s="170"/>
      <c r="FE164" s="170"/>
      <c r="FF164" s="170"/>
      <c r="FG164" s="170"/>
      <c r="FH164" s="170"/>
      <c r="FI164" s="170"/>
      <c r="FJ164" s="170"/>
      <c r="FK164" s="170"/>
      <c r="FL164" s="170"/>
      <c r="FM164" s="170"/>
      <c r="FN164" s="170"/>
      <c r="FO164" s="170"/>
      <c r="FP164" s="170"/>
      <c r="FQ164" s="170"/>
      <c r="FR164" s="170"/>
      <c r="FS164" s="170"/>
      <c r="FT164" s="170"/>
      <c r="FU164" s="170"/>
      <c r="FV164" s="170"/>
      <c r="FW164" s="170"/>
      <c r="FX164" s="170"/>
      <c r="FY164" s="170"/>
      <c r="FZ164" s="170"/>
      <c r="GA164" s="170"/>
      <c r="GB164" s="170"/>
      <c r="GC164" s="170"/>
      <c r="GD164" s="170"/>
      <c r="GE164" s="170"/>
      <c r="GF164" s="170"/>
      <c r="GG164" s="170"/>
      <c r="GH164" s="170"/>
      <c r="GI164" s="170"/>
      <c r="GJ164" s="170"/>
      <c r="GK164" s="170"/>
      <c r="GL164" s="170"/>
      <c r="GM164" s="170"/>
      <c r="GN164" s="170"/>
      <c r="GO164" s="170"/>
      <c r="GP164" s="170"/>
      <c r="GQ164" s="170"/>
      <c r="GR164" s="170"/>
      <c r="GS164" s="170"/>
      <c r="GT164" s="170"/>
      <c r="GU164" s="170"/>
      <c r="GV164" s="170"/>
      <c r="GW164" s="170"/>
      <c r="GX164" s="170"/>
      <c r="GY164" s="170"/>
      <c r="GZ164" s="170"/>
      <c r="HA164" s="170"/>
      <c r="HB164" s="170"/>
      <c r="HC164" s="170"/>
      <c r="HD164" s="170"/>
      <c r="HE164" s="170"/>
      <c r="HF164" s="170"/>
      <c r="HG164" s="170"/>
      <c r="HH164" s="170"/>
      <c r="HI164" s="170"/>
      <c r="HJ164" s="170"/>
      <c r="HK164" s="170"/>
      <c r="HL164" s="170"/>
      <c r="HM164" s="170"/>
      <c r="HN164" s="170"/>
      <c r="HO164" s="170"/>
      <c r="HP164" s="170"/>
      <c r="HQ164" s="170"/>
      <c r="HR164" s="170"/>
      <c r="HS164" s="170"/>
      <c r="HT164" s="170"/>
      <c r="HU164" s="170"/>
      <c r="HV164" s="170"/>
      <c r="HW164" s="170"/>
      <c r="HX164" s="170"/>
      <c r="HY164" s="170"/>
      <c r="HZ164" s="170"/>
      <c r="IA164" s="170"/>
      <c r="IB164" s="170"/>
      <c r="IC164" s="170"/>
      <c r="ID164" s="170"/>
      <c r="IE164" s="170"/>
      <c r="IF164" s="170"/>
      <c r="IG164" s="170"/>
      <c r="IH164" s="170"/>
      <c r="II164" s="170"/>
      <c r="IJ164" s="170"/>
      <c r="IK164" s="170"/>
      <c r="IL164" s="170"/>
      <c r="IM164" s="170"/>
      <c r="IN164" s="170"/>
      <c r="IO164" s="170"/>
      <c r="IP164" s="170"/>
      <c r="IQ164" s="170"/>
      <c r="IR164" s="170"/>
      <c r="IS164" s="170"/>
      <c r="IT164" s="170"/>
      <c r="IU164" s="170"/>
      <c r="IV164" s="170"/>
      <c r="IW164" s="170"/>
      <c r="IX164" s="170"/>
      <c r="IY164" s="170"/>
      <c r="IZ164" s="170"/>
      <c r="JA164" s="170"/>
      <c r="JB164" s="170"/>
      <c r="JC164" s="170"/>
      <c r="JD164" s="170"/>
      <c r="JE164" s="170"/>
      <c r="JF164" s="170"/>
      <c r="JG164" s="170"/>
      <c r="JH164" s="170"/>
      <c r="JI164" s="170"/>
      <c r="JJ164" s="170"/>
      <c r="JK164" s="170"/>
      <c r="JL164" s="170"/>
      <c r="JM164" s="170"/>
      <c r="JN164" s="170"/>
      <c r="JO164" s="170"/>
      <c r="JP164" s="170"/>
      <c r="JQ164" s="170"/>
      <c r="JR164" s="170"/>
      <c r="JS164" s="170"/>
      <c r="JT164" s="170"/>
      <c r="JU164" s="170"/>
      <c r="JV164" s="170"/>
      <c r="JW164" s="170"/>
      <c r="JX164" s="170"/>
      <c r="JY164" s="170"/>
      <c r="JZ164" s="170"/>
      <c r="KA164" s="170"/>
      <c r="KB164" s="170"/>
      <c r="KC164" s="170"/>
      <c r="KD164" s="170"/>
      <c r="KE164" s="170"/>
      <c r="KF164" s="170"/>
      <c r="KG164" s="170"/>
      <c r="KH164" s="170"/>
      <c r="KI164" s="170"/>
      <c r="KJ164" s="170"/>
      <c r="KK164" s="170"/>
      <c r="KL164" s="170"/>
      <c r="KM164" s="170"/>
      <c r="KN164" s="170"/>
      <c r="KO164" s="170"/>
      <c r="KP164" s="170"/>
      <c r="KQ164" s="170"/>
      <c r="KR164" s="170"/>
      <c r="KS164" s="170"/>
      <c r="KT164" s="170"/>
      <c r="KU164" s="170"/>
      <c r="KV164" s="170"/>
      <c r="KW164" s="170"/>
      <c r="KX164" s="170"/>
      <c r="KY164" s="170"/>
      <c r="KZ164" s="170"/>
      <c r="LA164" s="170"/>
      <c r="LB164" s="170"/>
      <c r="LC164" s="170"/>
      <c r="LD164" s="170"/>
      <c r="LE164" s="170"/>
      <c r="LF164" s="170"/>
      <c r="LG164" s="170"/>
      <c r="LH164" s="170"/>
      <c r="LI164" s="170"/>
      <c r="LJ164" s="170"/>
      <c r="LK164" s="170"/>
      <c r="LL164" s="170"/>
      <c r="LM164" s="170"/>
      <c r="LN164" s="170"/>
      <c r="LO164" s="170"/>
      <c r="LP164" s="170"/>
      <c r="LQ164" s="170"/>
      <c r="LR164" s="170"/>
      <c r="LS164" s="170"/>
      <c r="LT164" s="170"/>
      <c r="LU164" s="170"/>
      <c r="LV164" s="170"/>
      <c r="LW164" s="170"/>
      <c r="LX164" s="170"/>
      <c r="LY164" s="170"/>
      <c r="LZ164" s="170"/>
      <c r="MA164" s="170"/>
      <c r="MB164" s="170"/>
      <c r="MC164" s="170"/>
      <c r="MD164" s="170"/>
      <c r="ME164" s="170"/>
      <c r="MF164" s="170"/>
      <c r="MG164" s="170"/>
      <c r="MH164" s="170"/>
      <c r="MI164" s="170"/>
      <c r="MJ164" s="170"/>
      <c r="MK164" s="170"/>
      <c r="ML164" s="170"/>
      <c r="MM164" s="170"/>
      <c r="MN164" s="170"/>
      <c r="MO164" s="170"/>
      <c r="MP164" s="170"/>
      <c r="MQ164" s="170"/>
      <c r="MR164" s="170"/>
      <c r="MS164" s="170"/>
      <c r="MT164" s="170"/>
      <c r="MU164" s="170"/>
      <c r="MV164" s="170"/>
      <c r="MW164" s="170"/>
      <c r="MX164" s="170"/>
      <c r="MY164" s="170"/>
      <c r="MZ164" s="170"/>
      <c r="NA164" s="170"/>
      <c r="NB164" s="170"/>
      <c r="NC164" s="170"/>
      <c r="ND164" s="170"/>
      <c r="NE164" s="170"/>
      <c r="NF164" s="170"/>
      <c r="NG164" s="170"/>
      <c r="NH164" s="170"/>
      <c r="NI164" s="170"/>
      <c r="NJ164" s="170"/>
      <c r="NK164" s="170"/>
      <c r="NL164" s="170"/>
      <c r="NM164" s="170"/>
      <c r="NN164" s="170"/>
      <c r="NO164" s="170"/>
      <c r="NP164" s="170"/>
      <c r="NQ164" s="170"/>
      <c r="NR164" s="170"/>
      <c r="NS164" s="170"/>
      <c r="NT164" s="170"/>
      <c r="NU164" s="170"/>
      <c r="NV164" s="170"/>
      <c r="NW164" s="170"/>
      <c r="NX164" s="170"/>
      <c r="NY164" s="170"/>
      <c r="NZ164" s="170"/>
      <c r="OA164" s="170"/>
      <c r="OB164" s="170"/>
      <c r="OC164" s="170"/>
      <c r="OD164" s="170"/>
      <c r="OE164" s="170"/>
      <c r="OF164" s="170"/>
      <c r="OG164" s="170"/>
      <c r="OH164" s="170"/>
      <c r="OI164" s="170"/>
      <c r="OJ164" s="170"/>
      <c r="OK164" s="170"/>
      <c r="OL164" s="170"/>
      <c r="OM164" s="170"/>
      <c r="ON164" s="170"/>
      <c r="OO164" s="170"/>
      <c r="OP164" s="170"/>
      <c r="OQ164" s="170"/>
      <c r="OR164" s="170"/>
      <c r="OS164" s="170"/>
      <c r="OT164" s="170"/>
      <c r="OU164" s="170"/>
      <c r="OV164" s="170"/>
      <c r="OW164" s="170"/>
      <c r="OX164" s="170"/>
      <c r="OY164" s="170"/>
      <c r="OZ164" s="170"/>
      <c r="PA164" s="170"/>
      <c r="PB164" s="170"/>
      <c r="PC164" s="170"/>
      <c r="PD164" s="170"/>
      <c r="PE164" s="170"/>
      <c r="PF164" s="170"/>
      <c r="PG164" s="170"/>
      <c r="PH164" s="170"/>
      <c r="PI164" s="170"/>
      <c r="PJ164" s="170"/>
      <c r="PK164" s="170"/>
      <c r="PL164" s="170"/>
      <c r="PM164" s="170"/>
      <c r="PN164" s="170"/>
      <c r="PO164" s="170"/>
      <c r="PP164" s="170"/>
      <c r="PQ164" s="170"/>
      <c r="PR164" s="170"/>
      <c r="PS164" s="170"/>
      <c r="PT164" s="170"/>
      <c r="PU164" s="170"/>
      <c r="PV164" s="170"/>
      <c r="PW164" s="170"/>
      <c r="PX164" s="170"/>
      <c r="PY164" s="170"/>
      <c r="PZ164" s="170"/>
      <c r="QA164" s="170"/>
      <c r="QB164" s="170"/>
      <c r="QC164" s="170"/>
      <c r="QD164" s="170"/>
      <c r="QE164" s="170"/>
      <c r="QF164" s="170"/>
      <c r="QG164" s="170"/>
      <c r="QH164" s="170"/>
      <c r="QI164" s="170"/>
      <c r="QJ164" s="170"/>
      <c r="QK164" s="170"/>
      <c r="QL164" s="170"/>
      <c r="QM164" s="170"/>
      <c r="QN164" s="170"/>
      <c r="QO164" s="170"/>
      <c r="QP164" s="170"/>
      <c r="QQ164" s="170"/>
      <c r="QR164" s="170"/>
      <c r="QS164" s="170"/>
      <c r="QT164" s="170"/>
      <c r="QU164" s="170"/>
      <c r="QV164" s="170"/>
      <c r="QW164" s="170"/>
      <c r="QX164" s="170"/>
      <c r="QY164" s="170"/>
      <c r="QZ164" s="170"/>
      <c r="RA164" s="170"/>
      <c r="RB164" s="170"/>
      <c r="RC164" s="170"/>
      <c r="RD164" s="170"/>
      <c r="RE164" s="170"/>
      <c r="RF164" s="170"/>
      <c r="RG164" s="170"/>
      <c r="RH164" s="170"/>
      <c r="RI164" s="170"/>
      <c r="RJ164" s="170"/>
      <c r="RK164" s="170"/>
      <c r="RL164" s="170"/>
      <c r="RM164" s="170"/>
      <c r="RN164" s="170"/>
      <c r="RO164" s="170"/>
      <c r="RP164" s="170"/>
      <c r="RQ164" s="170"/>
      <c r="RR164" s="170"/>
      <c r="RS164" s="170"/>
      <c r="RT164" s="170"/>
      <c r="RU164" s="170"/>
      <c r="RV164" s="170"/>
      <c r="RW164" s="170"/>
      <c r="RX164" s="170"/>
      <c r="RY164" s="170"/>
      <c r="RZ164" s="170"/>
      <c r="SA164" s="170"/>
      <c r="SB164" s="170"/>
      <c r="SC164" s="170"/>
      <c r="SD164" s="170"/>
      <c r="SE164" s="170"/>
      <c r="SF164" s="170"/>
      <c r="SG164" s="170"/>
      <c r="SH164" s="170"/>
      <c r="SI164" s="170"/>
      <c r="SJ164" s="170"/>
      <c r="SK164" s="170"/>
      <c r="SL164" s="170"/>
      <c r="SM164" s="170"/>
      <c r="SN164" s="170"/>
      <c r="SO164" s="170"/>
      <c r="SP164" s="170"/>
      <c r="SQ164" s="170"/>
      <c r="SR164" s="170"/>
      <c r="SS164" s="170"/>
      <c r="ST164" s="170"/>
      <c r="SU164" s="170"/>
      <c r="SV164" s="170"/>
      <c r="SW164" s="170"/>
      <c r="SX164" s="170"/>
      <c r="SY164" s="170"/>
      <c r="SZ164" s="170"/>
      <c r="TA164" s="170"/>
      <c r="TB164" s="170"/>
      <c r="TC164" s="170"/>
      <c r="TD164" s="170"/>
      <c r="TE164" s="170"/>
      <c r="TF164" s="170"/>
      <c r="TG164" s="170"/>
      <c r="TH164" s="170"/>
      <c r="TI164" s="170"/>
      <c r="TJ164" s="170"/>
      <c r="TK164" s="170"/>
      <c r="TL164" s="170"/>
      <c r="TM164" s="170"/>
      <c r="TN164" s="170"/>
      <c r="TO164" s="170"/>
      <c r="TP164" s="170"/>
      <c r="TQ164" s="170"/>
      <c r="TR164" s="170"/>
      <c r="TS164" s="170"/>
      <c r="TT164" s="170"/>
      <c r="TU164" s="170"/>
      <c r="TV164" s="170"/>
      <c r="TW164" s="170"/>
      <c r="TX164" s="170"/>
      <c r="TY164" s="170"/>
      <c r="TZ164" s="170"/>
      <c r="UA164" s="170"/>
      <c r="UB164" s="170"/>
      <c r="UC164" s="170"/>
      <c r="UD164" s="170"/>
      <c r="UE164" s="170"/>
      <c r="UF164" s="170"/>
      <c r="UG164" s="170"/>
      <c r="UH164" s="170"/>
      <c r="UI164" s="170"/>
      <c r="UJ164" s="170"/>
      <c r="UK164" s="170"/>
      <c r="UL164" s="170"/>
      <c r="UM164" s="170"/>
      <c r="UN164" s="170"/>
      <c r="UO164" s="170"/>
      <c r="UP164" s="170"/>
      <c r="UQ164" s="170"/>
      <c r="UR164" s="170"/>
      <c r="US164" s="170"/>
      <c r="UT164" s="170"/>
      <c r="UU164" s="170"/>
      <c r="UV164" s="170"/>
      <c r="UW164" s="170"/>
      <c r="UX164" s="170"/>
      <c r="UY164" s="170"/>
      <c r="UZ164" s="170"/>
      <c r="VA164" s="170"/>
      <c r="VB164" s="170"/>
      <c r="VC164" s="170"/>
      <c r="VD164" s="170"/>
      <c r="VE164" s="170"/>
      <c r="VF164" s="170"/>
      <c r="VG164" s="170"/>
      <c r="VH164" s="170"/>
      <c r="VI164" s="170"/>
      <c r="VJ164" s="170"/>
      <c r="VK164" s="170"/>
      <c r="VL164" s="170"/>
      <c r="VM164" s="170"/>
      <c r="VN164" s="170"/>
      <c r="VO164" s="170"/>
      <c r="VP164" s="170"/>
      <c r="VQ164" s="170"/>
      <c r="VR164" s="170"/>
      <c r="VS164" s="170"/>
      <c r="VT164" s="170"/>
      <c r="VU164" s="170"/>
      <c r="VV164" s="170"/>
      <c r="VW164" s="170"/>
      <c r="VX164" s="170"/>
      <c r="VY164" s="170"/>
      <c r="VZ164" s="170"/>
      <c r="WA164" s="170"/>
      <c r="WB164" s="170"/>
      <c r="WC164" s="170"/>
      <c r="WD164" s="170"/>
      <c r="WE164" s="170"/>
      <c r="WF164" s="170"/>
      <c r="WG164" s="170"/>
      <c r="WH164" s="170"/>
      <c r="WI164" s="170"/>
      <c r="WJ164" s="170"/>
      <c r="WK164" s="170"/>
      <c r="WL164" s="170"/>
      <c r="WM164" s="170"/>
      <c r="WN164" s="170"/>
      <c r="WO164" s="170"/>
      <c r="WP164" s="170"/>
      <c r="WQ164" s="170"/>
      <c r="WR164" s="170"/>
      <c r="WS164" s="170"/>
      <c r="WT164" s="170"/>
      <c r="WU164" s="170"/>
      <c r="WV164" s="170"/>
      <c r="WW164" s="170"/>
      <c r="WX164" s="170"/>
      <c r="WY164" s="170"/>
      <c r="WZ164" s="170"/>
      <c r="XA164" s="170"/>
      <c r="XB164" s="170"/>
      <c r="XC164" s="170"/>
      <c r="XD164" s="170"/>
      <c r="XE164" s="170"/>
      <c r="XF164" s="170"/>
      <c r="XG164" s="170"/>
      <c r="XH164" s="170"/>
      <c r="XI164" s="170"/>
      <c r="XJ164" s="170"/>
      <c r="XK164" s="170"/>
      <c r="XL164" s="170"/>
      <c r="XM164" s="170"/>
      <c r="XN164" s="170"/>
      <c r="XO164" s="170"/>
      <c r="XP164" s="170"/>
      <c r="XQ164" s="170"/>
      <c r="XR164" s="170"/>
      <c r="XS164" s="170"/>
      <c r="XT164" s="170"/>
      <c r="XU164" s="170"/>
      <c r="XV164" s="170"/>
      <c r="XW164" s="170"/>
      <c r="XX164" s="170"/>
      <c r="XY164" s="170"/>
      <c r="XZ164" s="170"/>
      <c r="YA164" s="170"/>
      <c r="YB164" s="170"/>
      <c r="YC164" s="170"/>
      <c r="YD164" s="170"/>
      <c r="YE164" s="170"/>
      <c r="YF164" s="170"/>
      <c r="YG164" s="170"/>
      <c r="YH164" s="170"/>
      <c r="YI164" s="170"/>
      <c r="YJ164" s="170"/>
      <c r="YK164" s="170"/>
      <c r="YL164" s="170"/>
      <c r="YM164" s="170"/>
      <c r="YN164" s="170"/>
      <c r="YO164" s="170"/>
      <c r="YP164" s="170"/>
      <c r="YQ164" s="170"/>
      <c r="YR164" s="170"/>
      <c r="YS164" s="170"/>
      <c r="YT164" s="170"/>
      <c r="YU164" s="170"/>
      <c r="YV164" s="170"/>
      <c r="YW164" s="170"/>
      <c r="YX164" s="170"/>
      <c r="YY164" s="170"/>
      <c r="YZ164" s="170"/>
      <c r="ZA164" s="170"/>
      <c r="ZB164" s="170"/>
      <c r="ZC164" s="170"/>
      <c r="ZD164" s="170"/>
      <c r="ZE164" s="170"/>
      <c r="ZF164" s="170"/>
      <c r="ZG164" s="170"/>
      <c r="ZH164" s="170"/>
      <c r="ZI164" s="170"/>
      <c r="ZJ164" s="170"/>
      <c r="ZK164" s="170"/>
      <c r="ZL164" s="170"/>
      <c r="ZM164" s="170"/>
      <c r="ZN164" s="170"/>
      <c r="ZO164" s="170"/>
      <c r="ZP164" s="170"/>
      <c r="ZQ164" s="170"/>
      <c r="ZR164" s="170"/>
      <c r="ZS164" s="170"/>
      <c r="ZT164" s="170"/>
      <c r="ZU164" s="170"/>
      <c r="ZV164" s="170"/>
      <c r="ZW164" s="170"/>
      <c r="ZX164" s="170"/>
      <c r="ZY164" s="170"/>
      <c r="ZZ164" s="170"/>
      <c r="AAA164" s="170"/>
      <c r="AAB164" s="170"/>
      <c r="AAC164" s="170"/>
      <c r="AAD164" s="170"/>
      <c r="AAE164" s="170"/>
      <c r="AAF164" s="170"/>
      <c r="AAG164" s="170"/>
      <c r="AAH164" s="170"/>
      <c r="AAI164" s="170"/>
      <c r="AAJ164" s="170"/>
      <c r="AAK164" s="170"/>
      <c r="AAL164" s="170"/>
      <c r="AAM164" s="170"/>
      <c r="AAN164" s="170"/>
      <c r="AAO164" s="170"/>
      <c r="AAP164" s="170"/>
      <c r="AAQ164" s="170"/>
      <c r="AAR164" s="170"/>
      <c r="AAS164" s="170"/>
      <c r="AAT164" s="170"/>
      <c r="AAU164" s="170"/>
      <c r="AAV164" s="170"/>
      <c r="AAW164" s="170"/>
      <c r="AAX164" s="170"/>
      <c r="AAY164" s="170"/>
      <c r="AAZ164" s="170"/>
      <c r="ABA164" s="170"/>
      <c r="ABB164" s="170"/>
      <c r="ABC164" s="170"/>
      <c r="ABD164" s="170"/>
      <c r="ABE164" s="170"/>
      <c r="ABF164" s="170"/>
      <c r="ABG164" s="170"/>
      <c r="ABH164" s="170"/>
      <c r="ABI164" s="170"/>
      <c r="ABJ164" s="170"/>
      <c r="ABK164" s="170"/>
      <c r="ABL164" s="170"/>
      <c r="ABM164" s="170"/>
      <c r="ABN164" s="170"/>
      <c r="ABO164" s="170"/>
      <c r="ABP164" s="170"/>
      <c r="ABQ164" s="170"/>
      <c r="ABR164" s="170"/>
      <c r="ABS164" s="170"/>
      <c r="ABT164" s="170"/>
      <c r="ABU164" s="170"/>
      <c r="ABV164" s="170"/>
      <c r="ABW164" s="170"/>
      <c r="ABX164" s="170"/>
      <c r="ABY164" s="170"/>
      <c r="ABZ164" s="170"/>
      <c r="ACA164" s="170"/>
      <c r="ACB164" s="170"/>
      <c r="ACC164" s="170"/>
      <c r="ACD164" s="170"/>
      <c r="ACE164" s="170"/>
      <c r="ACF164" s="170"/>
      <c r="ACG164" s="170"/>
      <c r="ACH164" s="170"/>
      <c r="ACI164" s="170"/>
      <c r="ACJ164" s="170"/>
      <c r="ACK164" s="170"/>
      <c r="ACL164" s="170"/>
      <c r="ACM164" s="170"/>
      <c r="ACN164" s="170"/>
      <c r="ACO164" s="170"/>
      <c r="ACP164" s="170"/>
      <c r="ACQ164" s="170"/>
      <c r="ACR164" s="170"/>
      <c r="ACS164" s="170"/>
      <c r="ACT164" s="170"/>
      <c r="ACU164" s="170"/>
      <c r="ACV164" s="170"/>
      <c r="ACW164" s="170"/>
      <c r="ACX164" s="170"/>
      <c r="ACY164" s="170"/>
      <c r="ACZ164" s="170"/>
      <c r="ADA164" s="170"/>
      <c r="ADB164" s="170"/>
      <c r="ADC164" s="170"/>
      <c r="ADD164" s="170"/>
      <c r="ADE164" s="170"/>
      <c r="ADF164" s="170"/>
      <c r="ADG164" s="170"/>
      <c r="ADH164" s="170"/>
      <c r="ADI164" s="170"/>
      <c r="ADJ164" s="170"/>
      <c r="ADK164" s="170"/>
      <c r="ADL164" s="170"/>
      <c r="ADM164" s="170"/>
      <c r="ADN164" s="170"/>
      <c r="ADO164" s="170"/>
      <c r="ADP164" s="170"/>
      <c r="ADQ164" s="170"/>
      <c r="ADR164" s="170"/>
      <c r="ADS164" s="170"/>
      <c r="ADT164" s="170"/>
      <c r="ADU164" s="170"/>
      <c r="ADV164" s="170"/>
      <c r="ADW164" s="170"/>
      <c r="ADX164" s="170"/>
      <c r="ADY164" s="170"/>
      <c r="ADZ164" s="170"/>
      <c r="AEA164" s="170"/>
      <c r="AEB164" s="170"/>
      <c r="AEC164" s="170"/>
      <c r="AED164" s="170"/>
      <c r="AEE164" s="170"/>
      <c r="AEF164" s="170"/>
      <c r="AEG164" s="170"/>
      <c r="AEH164" s="170"/>
      <c r="AEI164" s="170"/>
      <c r="AEJ164" s="170"/>
      <c r="AEK164" s="170"/>
      <c r="AEL164" s="170"/>
      <c r="AEM164" s="170"/>
      <c r="AEN164" s="170"/>
      <c r="AEO164" s="170"/>
      <c r="AEP164" s="170"/>
      <c r="AEQ164" s="170"/>
      <c r="AER164" s="170"/>
      <c r="AES164" s="170"/>
      <c r="AET164" s="170"/>
      <c r="AEU164" s="170"/>
      <c r="AEV164" s="170"/>
      <c r="AEW164" s="170"/>
      <c r="AEX164" s="170"/>
      <c r="AEY164" s="170"/>
      <c r="AEZ164" s="170"/>
      <c r="AFA164" s="170"/>
      <c r="AFB164" s="170"/>
      <c r="AFC164" s="170"/>
      <c r="AFD164" s="170"/>
      <c r="AFE164" s="170"/>
      <c r="AFF164" s="170"/>
      <c r="AFG164" s="170"/>
      <c r="AFH164" s="170"/>
      <c r="AFI164" s="170"/>
      <c r="AFJ164" s="170"/>
      <c r="AFK164" s="170"/>
      <c r="AFL164" s="170"/>
      <c r="AFM164" s="170"/>
      <c r="AFN164" s="170"/>
      <c r="AFO164" s="170"/>
      <c r="AFP164" s="170"/>
      <c r="AFQ164" s="170"/>
      <c r="AFR164" s="170"/>
      <c r="AFS164" s="170"/>
      <c r="AFT164" s="170"/>
      <c r="AFU164" s="170"/>
      <c r="AFV164" s="170"/>
      <c r="AFW164" s="170"/>
      <c r="AFX164" s="170"/>
      <c r="AFY164" s="170"/>
      <c r="AFZ164" s="170"/>
      <c r="AGA164" s="170"/>
      <c r="AGB164" s="170"/>
      <c r="AGC164" s="170"/>
      <c r="AGD164" s="170"/>
      <c r="AGE164" s="170"/>
      <c r="AGF164" s="170"/>
      <c r="AGG164" s="170"/>
      <c r="AGH164" s="170"/>
      <c r="AGI164" s="170"/>
      <c r="AGJ164" s="170"/>
      <c r="AGK164" s="170"/>
      <c r="AGL164" s="170"/>
      <c r="AGM164" s="170"/>
      <c r="AGN164" s="170"/>
      <c r="AGO164" s="170"/>
      <c r="AGP164" s="170"/>
      <c r="AGQ164" s="170"/>
      <c r="AGR164" s="170"/>
      <c r="AGS164" s="170"/>
      <c r="AGT164" s="170"/>
      <c r="AGU164" s="170"/>
      <c r="AGV164" s="170"/>
      <c r="AGW164" s="170"/>
      <c r="AGX164" s="170"/>
      <c r="AGY164" s="170"/>
      <c r="AGZ164" s="170"/>
      <c r="AHA164" s="170"/>
      <c r="AHB164" s="170"/>
      <c r="AHC164" s="170"/>
      <c r="AHD164" s="170"/>
      <c r="AHE164" s="170"/>
      <c r="AHF164" s="170"/>
      <c r="AHG164" s="170"/>
      <c r="AHH164" s="170"/>
      <c r="AHI164" s="170"/>
      <c r="AHJ164" s="170"/>
      <c r="AHK164" s="170"/>
      <c r="AHL164" s="170"/>
      <c r="AHM164" s="170"/>
      <c r="AHN164" s="170"/>
      <c r="AHO164" s="170"/>
      <c r="AHP164" s="170"/>
      <c r="AHQ164" s="170"/>
      <c r="AHR164" s="170"/>
      <c r="AHS164" s="170"/>
      <c r="AHT164" s="170"/>
      <c r="AHU164" s="170"/>
      <c r="AHV164" s="170"/>
      <c r="AHW164" s="170"/>
      <c r="AHX164" s="170"/>
      <c r="AHY164" s="170"/>
      <c r="AHZ164" s="170"/>
      <c r="AIA164" s="170"/>
      <c r="AIB164" s="170"/>
      <c r="AIC164" s="170"/>
      <c r="AID164" s="170"/>
      <c r="AIE164" s="170"/>
      <c r="AIF164" s="170"/>
      <c r="AIG164" s="170"/>
      <c r="AIH164" s="170"/>
      <c r="AII164" s="170"/>
      <c r="AIJ164" s="170"/>
      <c r="AIK164" s="170"/>
      <c r="AIL164" s="170"/>
      <c r="AIM164" s="170"/>
      <c r="AIN164" s="170"/>
      <c r="AIO164" s="170"/>
      <c r="AIP164" s="170"/>
      <c r="AIQ164" s="170"/>
      <c r="AIR164" s="170"/>
      <c r="AIS164" s="170"/>
      <c r="AIT164" s="170"/>
      <c r="AIU164" s="170"/>
      <c r="AIV164" s="170"/>
      <c r="AIW164" s="170"/>
      <c r="AIX164" s="170"/>
      <c r="AIY164" s="170"/>
      <c r="AIZ164" s="170"/>
      <c r="AJA164" s="170"/>
      <c r="AJB164" s="170"/>
      <c r="AJC164" s="170"/>
      <c r="AJD164" s="170"/>
      <c r="AJE164" s="170"/>
      <c r="AJF164" s="170"/>
      <c r="AJG164" s="170"/>
      <c r="AJH164" s="170"/>
      <c r="AJI164" s="170"/>
      <c r="AJJ164" s="170"/>
      <c r="AJK164" s="170"/>
      <c r="AJL164" s="170"/>
      <c r="AJM164" s="170"/>
      <c r="AJN164" s="170"/>
      <c r="AJO164" s="170"/>
      <c r="AJP164" s="170"/>
      <c r="AJQ164" s="170"/>
      <c r="AJR164" s="170"/>
      <c r="AJS164" s="170"/>
      <c r="AJT164" s="170"/>
      <c r="AJU164" s="170"/>
      <c r="AJV164" s="170"/>
      <c r="AJW164" s="170"/>
      <c r="AJX164" s="170"/>
      <c r="AJY164" s="170"/>
      <c r="AJZ164" s="170"/>
      <c r="AKA164" s="170"/>
      <c r="AKB164" s="170"/>
      <c r="AKC164" s="170"/>
      <c r="AKD164" s="170"/>
      <c r="AKE164" s="170"/>
      <c r="AKF164" s="170"/>
      <c r="AKG164" s="170"/>
      <c r="AKH164" s="170"/>
      <c r="AKI164" s="170"/>
      <c r="AKJ164" s="170"/>
      <c r="AKK164" s="170"/>
      <c r="AKL164" s="170"/>
      <c r="AKM164" s="170"/>
      <c r="AKN164" s="170"/>
      <c r="AKO164" s="170"/>
      <c r="AKP164" s="170"/>
      <c r="AKQ164" s="170"/>
      <c r="AKR164" s="170"/>
      <c r="AKS164" s="170"/>
      <c r="AKT164" s="170"/>
      <c r="AKU164" s="170"/>
      <c r="AKV164" s="170"/>
      <c r="AKW164" s="170"/>
      <c r="AKX164" s="170"/>
      <c r="AKY164" s="170"/>
      <c r="AKZ164" s="170"/>
      <c r="ALA164" s="170"/>
      <c r="ALB164" s="170"/>
      <c r="ALC164" s="170"/>
      <c r="ALD164" s="170"/>
      <c r="ALE164" s="170"/>
      <c r="ALF164" s="170"/>
      <c r="ALG164" s="170"/>
      <c r="ALH164" s="170"/>
      <c r="ALI164" s="170"/>
      <c r="ALJ164" s="170"/>
      <c r="ALK164" s="170"/>
      <c r="ALL164" s="170"/>
      <c r="ALM164" s="170"/>
      <c r="ALN164" s="170"/>
      <c r="ALO164" s="170"/>
      <c r="ALP164" s="170"/>
      <c r="ALQ164" s="170"/>
      <c r="ALR164" s="170"/>
      <c r="ALS164" s="170"/>
      <c r="ALT164" s="170"/>
      <c r="ALU164" s="170"/>
      <c r="ALV164" s="170"/>
      <c r="ALW164" s="170"/>
      <c r="ALX164" s="170"/>
      <c r="ALY164" s="170"/>
      <c r="ALZ164" s="170"/>
      <c r="AMA164" s="170"/>
      <c r="AMB164" s="170"/>
      <c r="AMC164" s="170"/>
      <c r="AMD164" s="170"/>
      <c r="AME164" s="170"/>
      <c r="AMF164" s="170"/>
      <c r="AMG164" s="170"/>
      <c r="AMH164" s="170"/>
      <c r="AMI164" s="170"/>
      <c r="AMJ164" s="170"/>
      <c r="AMK164" s="170"/>
      <c r="AML164" s="170"/>
      <c r="AMM164" s="170"/>
      <c r="AMN164" s="170"/>
      <c r="AMO164" s="170"/>
      <c r="AMP164" s="170"/>
      <c r="AMQ164" s="170"/>
      <c r="AMR164" s="170"/>
      <c r="AMS164" s="170"/>
      <c r="AMT164" s="170"/>
      <c r="AMU164" s="170"/>
      <c r="AMV164" s="170"/>
      <c r="AMW164" s="170"/>
      <c r="AMX164" s="170"/>
      <c r="AMY164" s="170"/>
      <c r="AMZ164" s="170"/>
      <c r="ANA164" s="170"/>
      <c r="ANB164" s="170"/>
      <c r="ANC164" s="170"/>
      <c r="AND164" s="170"/>
      <c r="ANE164" s="170"/>
      <c r="ANF164" s="170"/>
      <c r="ANG164" s="170"/>
      <c r="ANH164" s="170"/>
      <c r="ANI164" s="170"/>
      <c r="ANJ164" s="170"/>
      <c r="ANK164" s="170"/>
      <c r="ANL164" s="170"/>
      <c r="ANM164" s="170"/>
      <c r="ANN164" s="170"/>
      <c r="ANO164" s="170"/>
      <c r="ANP164" s="170"/>
      <c r="ANQ164" s="170"/>
      <c r="ANR164" s="170"/>
      <c r="ANS164" s="170"/>
      <c r="ANT164" s="170"/>
      <c r="ANU164" s="170"/>
      <c r="ANV164" s="170"/>
      <c r="ANW164" s="170"/>
      <c r="ANX164" s="170"/>
      <c r="ANY164" s="170"/>
      <c r="ANZ164" s="170"/>
      <c r="AOA164" s="170"/>
      <c r="AOB164" s="170"/>
      <c r="AOC164" s="170"/>
      <c r="AOD164" s="170"/>
      <c r="AOE164" s="170"/>
      <c r="AOF164" s="170"/>
      <c r="AOG164" s="170"/>
      <c r="AOH164" s="170"/>
      <c r="AOI164" s="170"/>
      <c r="AOJ164" s="170"/>
      <c r="AOK164" s="170"/>
      <c r="AOL164" s="170"/>
      <c r="AOM164" s="170"/>
      <c r="AON164" s="170"/>
      <c r="AOO164" s="170"/>
      <c r="AOP164" s="170"/>
      <c r="AOQ164" s="170"/>
      <c r="AOR164" s="170"/>
      <c r="AOS164" s="170"/>
      <c r="AOT164" s="170"/>
      <c r="AOU164" s="170"/>
      <c r="AOV164" s="170"/>
      <c r="AOW164" s="170"/>
      <c r="AOX164" s="170"/>
      <c r="AOY164" s="170"/>
      <c r="AOZ164" s="170"/>
      <c r="APA164" s="170"/>
      <c r="APB164" s="170"/>
      <c r="APC164" s="170"/>
      <c r="APD164" s="170"/>
      <c r="APE164" s="170"/>
      <c r="APF164" s="170"/>
      <c r="APG164" s="170"/>
      <c r="APH164" s="170"/>
      <c r="API164" s="170"/>
      <c r="APJ164" s="170"/>
      <c r="APK164" s="170"/>
      <c r="APL164" s="170"/>
      <c r="APM164" s="170"/>
      <c r="APN164" s="170"/>
      <c r="APO164" s="170"/>
      <c r="APP164" s="170"/>
      <c r="APQ164" s="170"/>
      <c r="APR164" s="170"/>
      <c r="APS164" s="170"/>
      <c r="APT164" s="170"/>
      <c r="APU164" s="170"/>
      <c r="APV164" s="170"/>
      <c r="APW164" s="170"/>
      <c r="APX164" s="170"/>
      <c r="APY164" s="170"/>
      <c r="APZ164" s="170"/>
      <c r="AQA164" s="170"/>
      <c r="AQB164" s="170"/>
      <c r="AQC164" s="170"/>
      <c r="AQD164" s="170"/>
      <c r="AQE164" s="170"/>
      <c r="AQF164" s="170"/>
      <c r="AQG164" s="170"/>
      <c r="AQH164" s="170"/>
      <c r="AQI164" s="170"/>
      <c r="AQJ164" s="170"/>
      <c r="AQK164" s="170"/>
      <c r="AQL164" s="170"/>
      <c r="AQM164" s="170"/>
      <c r="AQN164" s="170"/>
      <c r="AQO164" s="170"/>
      <c r="AQP164" s="170"/>
      <c r="AQQ164" s="170"/>
      <c r="AQR164" s="170"/>
      <c r="AQS164" s="170"/>
      <c r="AQT164" s="170"/>
      <c r="AQU164" s="170"/>
      <c r="AQV164" s="170"/>
      <c r="AQW164" s="170"/>
      <c r="AQX164" s="170"/>
      <c r="AQY164" s="170"/>
      <c r="AQZ164" s="170"/>
      <c r="ARA164" s="170"/>
      <c r="ARB164" s="170"/>
      <c r="ARC164" s="170"/>
      <c r="ARD164" s="170"/>
      <c r="ARE164" s="170"/>
      <c r="ARF164" s="170"/>
      <c r="ARG164" s="170"/>
      <c r="ARH164" s="170"/>
      <c r="ARI164" s="170"/>
      <c r="ARJ164" s="170"/>
      <c r="ARK164" s="170"/>
      <c r="ARL164" s="170"/>
      <c r="ARM164" s="170"/>
      <c r="ARN164" s="170"/>
      <c r="ARO164" s="170"/>
      <c r="ARP164" s="170"/>
      <c r="ARQ164" s="170"/>
      <c r="ARR164" s="170"/>
      <c r="ARS164" s="170"/>
      <c r="ART164" s="170"/>
      <c r="ARU164" s="170"/>
      <c r="ARV164" s="170"/>
      <c r="ARW164" s="170"/>
      <c r="ARX164" s="170"/>
      <c r="ARY164" s="170"/>
      <c r="ARZ164" s="170"/>
      <c r="ASA164" s="170"/>
      <c r="ASB164" s="170"/>
      <c r="ASC164" s="170"/>
      <c r="ASD164" s="170"/>
      <c r="ASE164" s="170"/>
      <c r="ASF164" s="170"/>
      <c r="ASG164" s="170"/>
      <c r="ASH164" s="170"/>
      <c r="ASI164" s="170"/>
      <c r="ASJ164" s="170"/>
      <c r="ASK164" s="170"/>
      <c r="ASL164" s="170"/>
      <c r="ASM164" s="170"/>
      <c r="ASN164" s="170"/>
      <c r="ASO164" s="170"/>
      <c r="ASP164" s="170"/>
      <c r="ASQ164" s="170"/>
      <c r="ASR164" s="170"/>
      <c r="ASS164" s="170"/>
      <c r="AST164" s="170"/>
      <c r="ASU164" s="170"/>
      <c r="ASV164" s="170"/>
      <c r="ASW164" s="170"/>
      <c r="ASX164" s="170"/>
      <c r="ASY164" s="170"/>
      <c r="ASZ164" s="170"/>
    </row>
    <row r="165" spans="1:1196" s="145" customFormat="1">
      <c r="A165" s="433" t="s">
        <v>290</v>
      </c>
      <c r="B165" s="464" t="s">
        <v>205</v>
      </c>
      <c r="C165" s="435" t="s">
        <v>130</v>
      </c>
      <c r="D165" s="465">
        <v>80</v>
      </c>
      <c r="E165" s="487"/>
      <c r="F165" s="427"/>
      <c r="G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70"/>
      <c r="AT165" s="170"/>
      <c r="AU165" s="170"/>
      <c r="AV165" s="170"/>
      <c r="AW165" s="170"/>
      <c r="AX165" s="170"/>
      <c r="AY165" s="170"/>
      <c r="AZ165" s="170"/>
      <c r="BA165" s="170"/>
      <c r="BB165" s="170"/>
      <c r="BC165" s="170"/>
      <c r="BD165" s="170"/>
      <c r="BE165" s="170"/>
      <c r="BF165" s="170"/>
      <c r="BG165" s="170"/>
      <c r="BH165" s="170"/>
      <c r="BI165" s="170"/>
      <c r="BJ165" s="170"/>
      <c r="BK165" s="170"/>
      <c r="BL165" s="170"/>
      <c r="BM165" s="170"/>
      <c r="BN165" s="170"/>
      <c r="BO165" s="170"/>
      <c r="BP165" s="170"/>
      <c r="BQ165" s="170"/>
      <c r="BR165" s="170"/>
      <c r="BS165" s="170"/>
      <c r="BT165" s="170"/>
      <c r="BU165" s="170"/>
      <c r="BV165" s="170"/>
      <c r="BW165" s="170"/>
      <c r="BX165" s="170"/>
      <c r="BY165" s="170"/>
      <c r="BZ165" s="170"/>
      <c r="CA165" s="170"/>
      <c r="CB165" s="170"/>
      <c r="CC165" s="170"/>
      <c r="CD165" s="170"/>
      <c r="CE165" s="170"/>
      <c r="CF165" s="170"/>
      <c r="CG165" s="170"/>
      <c r="CH165" s="170"/>
      <c r="CI165" s="170"/>
      <c r="CJ165" s="170"/>
      <c r="CK165" s="170"/>
      <c r="CL165" s="170"/>
      <c r="CM165" s="170"/>
      <c r="CN165" s="170"/>
      <c r="CO165" s="170"/>
      <c r="CP165" s="170"/>
      <c r="CQ165" s="170"/>
      <c r="CR165" s="170"/>
      <c r="CS165" s="170"/>
      <c r="CT165" s="170"/>
      <c r="CU165" s="170"/>
      <c r="CV165" s="170"/>
      <c r="CW165" s="170"/>
      <c r="CX165" s="170"/>
      <c r="CY165" s="170"/>
      <c r="CZ165" s="170"/>
      <c r="DA165" s="170"/>
      <c r="DB165" s="170"/>
      <c r="DC165" s="170"/>
      <c r="DD165" s="170"/>
      <c r="DE165" s="170"/>
      <c r="DF165" s="170"/>
      <c r="DG165" s="170"/>
      <c r="DH165" s="170"/>
      <c r="DI165" s="170"/>
      <c r="DJ165" s="170"/>
      <c r="DK165" s="170"/>
      <c r="DL165" s="170"/>
      <c r="DM165" s="170"/>
      <c r="DN165" s="170"/>
      <c r="DO165" s="170"/>
      <c r="DP165" s="170"/>
      <c r="DQ165" s="170"/>
      <c r="DR165" s="170"/>
      <c r="DS165" s="170"/>
      <c r="DT165" s="170"/>
      <c r="DU165" s="170"/>
      <c r="DV165" s="170"/>
      <c r="DW165" s="170"/>
      <c r="DX165" s="170"/>
      <c r="DY165" s="170"/>
      <c r="DZ165" s="170"/>
      <c r="EA165" s="170"/>
      <c r="EB165" s="170"/>
      <c r="EC165" s="170"/>
      <c r="ED165" s="170"/>
      <c r="EE165" s="170"/>
      <c r="EF165" s="170"/>
      <c r="EG165" s="170"/>
      <c r="EH165" s="170"/>
      <c r="EI165" s="170"/>
      <c r="EJ165" s="170"/>
      <c r="EK165" s="170"/>
      <c r="EL165" s="170"/>
      <c r="EM165" s="170"/>
      <c r="EN165" s="170"/>
      <c r="EO165" s="170"/>
      <c r="EP165" s="170"/>
      <c r="EQ165" s="170"/>
      <c r="ER165" s="170"/>
      <c r="ES165" s="170"/>
      <c r="ET165" s="170"/>
      <c r="EU165" s="170"/>
      <c r="EV165" s="170"/>
      <c r="EW165" s="170"/>
      <c r="EX165" s="170"/>
      <c r="EY165" s="170"/>
      <c r="EZ165" s="170"/>
      <c r="FA165" s="170"/>
      <c r="FB165" s="170"/>
      <c r="FC165" s="170"/>
      <c r="FD165" s="170"/>
      <c r="FE165" s="170"/>
      <c r="FF165" s="170"/>
      <c r="FG165" s="170"/>
      <c r="FH165" s="170"/>
      <c r="FI165" s="170"/>
      <c r="FJ165" s="170"/>
      <c r="FK165" s="170"/>
      <c r="FL165" s="170"/>
      <c r="FM165" s="170"/>
      <c r="FN165" s="170"/>
      <c r="FO165" s="170"/>
      <c r="FP165" s="170"/>
      <c r="FQ165" s="170"/>
      <c r="FR165" s="170"/>
      <c r="FS165" s="170"/>
      <c r="FT165" s="170"/>
      <c r="FU165" s="170"/>
      <c r="FV165" s="170"/>
      <c r="FW165" s="170"/>
      <c r="FX165" s="170"/>
      <c r="FY165" s="170"/>
      <c r="FZ165" s="170"/>
      <c r="GA165" s="170"/>
      <c r="GB165" s="170"/>
      <c r="GC165" s="170"/>
      <c r="GD165" s="170"/>
      <c r="GE165" s="170"/>
      <c r="GF165" s="170"/>
      <c r="GG165" s="170"/>
      <c r="GH165" s="170"/>
      <c r="GI165" s="170"/>
      <c r="GJ165" s="170"/>
      <c r="GK165" s="170"/>
      <c r="GL165" s="170"/>
      <c r="GM165" s="170"/>
      <c r="GN165" s="170"/>
      <c r="GO165" s="170"/>
      <c r="GP165" s="170"/>
      <c r="GQ165" s="170"/>
      <c r="GR165" s="170"/>
      <c r="GS165" s="170"/>
      <c r="GT165" s="170"/>
      <c r="GU165" s="170"/>
      <c r="GV165" s="170"/>
      <c r="GW165" s="170"/>
      <c r="GX165" s="170"/>
      <c r="GY165" s="170"/>
      <c r="GZ165" s="170"/>
      <c r="HA165" s="170"/>
      <c r="HB165" s="170"/>
      <c r="HC165" s="170"/>
      <c r="HD165" s="170"/>
      <c r="HE165" s="170"/>
      <c r="HF165" s="170"/>
      <c r="HG165" s="170"/>
      <c r="HH165" s="170"/>
      <c r="HI165" s="170"/>
      <c r="HJ165" s="170"/>
      <c r="HK165" s="170"/>
      <c r="HL165" s="170"/>
      <c r="HM165" s="170"/>
      <c r="HN165" s="170"/>
      <c r="HO165" s="170"/>
      <c r="HP165" s="170"/>
      <c r="HQ165" s="170"/>
      <c r="HR165" s="170"/>
      <c r="HS165" s="170"/>
      <c r="HT165" s="170"/>
      <c r="HU165" s="170"/>
      <c r="HV165" s="170"/>
      <c r="HW165" s="170"/>
      <c r="HX165" s="170"/>
      <c r="HY165" s="170"/>
      <c r="HZ165" s="170"/>
      <c r="IA165" s="170"/>
      <c r="IB165" s="170"/>
      <c r="IC165" s="170"/>
      <c r="ID165" s="170"/>
      <c r="IE165" s="170"/>
      <c r="IF165" s="170"/>
      <c r="IG165" s="170"/>
      <c r="IH165" s="170"/>
      <c r="II165" s="170"/>
      <c r="IJ165" s="170"/>
      <c r="IK165" s="170"/>
      <c r="IL165" s="170"/>
      <c r="IM165" s="170"/>
      <c r="IN165" s="170"/>
      <c r="IO165" s="170"/>
      <c r="IP165" s="170"/>
      <c r="IQ165" s="170"/>
      <c r="IR165" s="170"/>
      <c r="IS165" s="170"/>
      <c r="IT165" s="170"/>
      <c r="IU165" s="170"/>
      <c r="IV165" s="170"/>
      <c r="IW165" s="170"/>
      <c r="IX165" s="170"/>
      <c r="IY165" s="170"/>
      <c r="IZ165" s="170"/>
      <c r="JA165" s="170"/>
      <c r="JB165" s="170"/>
      <c r="JC165" s="170"/>
      <c r="JD165" s="170"/>
      <c r="JE165" s="170"/>
      <c r="JF165" s="170"/>
      <c r="JG165" s="170"/>
      <c r="JH165" s="170"/>
      <c r="JI165" s="170"/>
      <c r="JJ165" s="170"/>
      <c r="JK165" s="170"/>
      <c r="JL165" s="170"/>
      <c r="JM165" s="170"/>
      <c r="JN165" s="170"/>
      <c r="JO165" s="170"/>
      <c r="JP165" s="170"/>
      <c r="JQ165" s="170"/>
      <c r="JR165" s="170"/>
      <c r="JS165" s="170"/>
      <c r="JT165" s="170"/>
      <c r="JU165" s="170"/>
      <c r="JV165" s="170"/>
      <c r="JW165" s="170"/>
      <c r="JX165" s="170"/>
      <c r="JY165" s="170"/>
      <c r="JZ165" s="170"/>
      <c r="KA165" s="170"/>
      <c r="KB165" s="170"/>
      <c r="KC165" s="170"/>
      <c r="KD165" s="170"/>
      <c r="KE165" s="170"/>
      <c r="KF165" s="170"/>
      <c r="KG165" s="170"/>
      <c r="KH165" s="170"/>
      <c r="KI165" s="170"/>
      <c r="KJ165" s="170"/>
      <c r="KK165" s="170"/>
      <c r="KL165" s="170"/>
      <c r="KM165" s="170"/>
      <c r="KN165" s="170"/>
      <c r="KO165" s="170"/>
      <c r="KP165" s="170"/>
      <c r="KQ165" s="170"/>
      <c r="KR165" s="170"/>
      <c r="KS165" s="170"/>
      <c r="KT165" s="170"/>
      <c r="KU165" s="170"/>
      <c r="KV165" s="170"/>
      <c r="KW165" s="170"/>
      <c r="KX165" s="170"/>
      <c r="KY165" s="170"/>
      <c r="KZ165" s="170"/>
      <c r="LA165" s="170"/>
      <c r="LB165" s="170"/>
      <c r="LC165" s="170"/>
      <c r="LD165" s="170"/>
      <c r="LE165" s="170"/>
      <c r="LF165" s="170"/>
      <c r="LG165" s="170"/>
      <c r="LH165" s="170"/>
      <c r="LI165" s="170"/>
      <c r="LJ165" s="170"/>
      <c r="LK165" s="170"/>
      <c r="LL165" s="170"/>
      <c r="LM165" s="170"/>
      <c r="LN165" s="170"/>
      <c r="LO165" s="170"/>
      <c r="LP165" s="170"/>
      <c r="LQ165" s="170"/>
      <c r="LR165" s="170"/>
      <c r="LS165" s="170"/>
      <c r="LT165" s="170"/>
      <c r="LU165" s="170"/>
      <c r="LV165" s="170"/>
      <c r="LW165" s="170"/>
      <c r="LX165" s="170"/>
      <c r="LY165" s="170"/>
      <c r="LZ165" s="170"/>
      <c r="MA165" s="170"/>
      <c r="MB165" s="170"/>
      <c r="MC165" s="170"/>
      <c r="MD165" s="170"/>
      <c r="ME165" s="170"/>
      <c r="MF165" s="170"/>
      <c r="MG165" s="170"/>
      <c r="MH165" s="170"/>
      <c r="MI165" s="170"/>
      <c r="MJ165" s="170"/>
      <c r="MK165" s="170"/>
      <c r="ML165" s="170"/>
      <c r="MM165" s="170"/>
      <c r="MN165" s="170"/>
      <c r="MO165" s="170"/>
      <c r="MP165" s="170"/>
      <c r="MQ165" s="170"/>
      <c r="MR165" s="170"/>
      <c r="MS165" s="170"/>
      <c r="MT165" s="170"/>
      <c r="MU165" s="170"/>
      <c r="MV165" s="170"/>
      <c r="MW165" s="170"/>
      <c r="MX165" s="170"/>
      <c r="MY165" s="170"/>
      <c r="MZ165" s="170"/>
      <c r="NA165" s="170"/>
      <c r="NB165" s="170"/>
      <c r="NC165" s="170"/>
      <c r="ND165" s="170"/>
      <c r="NE165" s="170"/>
      <c r="NF165" s="170"/>
      <c r="NG165" s="170"/>
      <c r="NH165" s="170"/>
      <c r="NI165" s="170"/>
      <c r="NJ165" s="170"/>
      <c r="NK165" s="170"/>
      <c r="NL165" s="170"/>
      <c r="NM165" s="170"/>
      <c r="NN165" s="170"/>
      <c r="NO165" s="170"/>
      <c r="NP165" s="170"/>
      <c r="NQ165" s="170"/>
      <c r="NR165" s="170"/>
      <c r="NS165" s="170"/>
      <c r="NT165" s="170"/>
      <c r="NU165" s="170"/>
      <c r="NV165" s="170"/>
      <c r="NW165" s="170"/>
      <c r="NX165" s="170"/>
      <c r="NY165" s="170"/>
      <c r="NZ165" s="170"/>
      <c r="OA165" s="170"/>
      <c r="OB165" s="170"/>
      <c r="OC165" s="170"/>
      <c r="OD165" s="170"/>
      <c r="OE165" s="170"/>
      <c r="OF165" s="170"/>
      <c r="OG165" s="170"/>
      <c r="OH165" s="170"/>
      <c r="OI165" s="170"/>
      <c r="OJ165" s="170"/>
      <c r="OK165" s="170"/>
      <c r="OL165" s="170"/>
      <c r="OM165" s="170"/>
      <c r="ON165" s="170"/>
      <c r="OO165" s="170"/>
      <c r="OP165" s="170"/>
      <c r="OQ165" s="170"/>
      <c r="OR165" s="170"/>
      <c r="OS165" s="170"/>
      <c r="OT165" s="170"/>
      <c r="OU165" s="170"/>
      <c r="OV165" s="170"/>
      <c r="OW165" s="170"/>
      <c r="OX165" s="170"/>
      <c r="OY165" s="170"/>
      <c r="OZ165" s="170"/>
      <c r="PA165" s="170"/>
      <c r="PB165" s="170"/>
      <c r="PC165" s="170"/>
      <c r="PD165" s="170"/>
      <c r="PE165" s="170"/>
      <c r="PF165" s="170"/>
      <c r="PG165" s="170"/>
      <c r="PH165" s="170"/>
      <c r="PI165" s="170"/>
      <c r="PJ165" s="170"/>
      <c r="PK165" s="170"/>
      <c r="PL165" s="170"/>
      <c r="PM165" s="170"/>
      <c r="PN165" s="170"/>
      <c r="PO165" s="170"/>
      <c r="PP165" s="170"/>
      <c r="PQ165" s="170"/>
      <c r="PR165" s="170"/>
      <c r="PS165" s="170"/>
      <c r="PT165" s="170"/>
      <c r="PU165" s="170"/>
      <c r="PV165" s="170"/>
      <c r="PW165" s="170"/>
      <c r="PX165" s="170"/>
      <c r="PY165" s="170"/>
      <c r="PZ165" s="170"/>
      <c r="QA165" s="170"/>
      <c r="QB165" s="170"/>
      <c r="QC165" s="170"/>
      <c r="QD165" s="170"/>
      <c r="QE165" s="170"/>
      <c r="QF165" s="170"/>
      <c r="QG165" s="170"/>
      <c r="QH165" s="170"/>
      <c r="QI165" s="170"/>
      <c r="QJ165" s="170"/>
      <c r="QK165" s="170"/>
      <c r="QL165" s="170"/>
      <c r="QM165" s="170"/>
      <c r="QN165" s="170"/>
      <c r="QO165" s="170"/>
      <c r="QP165" s="170"/>
      <c r="QQ165" s="170"/>
      <c r="QR165" s="170"/>
      <c r="QS165" s="170"/>
      <c r="QT165" s="170"/>
      <c r="QU165" s="170"/>
      <c r="QV165" s="170"/>
      <c r="QW165" s="170"/>
      <c r="QX165" s="170"/>
      <c r="QY165" s="170"/>
      <c r="QZ165" s="170"/>
      <c r="RA165" s="170"/>
      <c r="RB165" s="170"/>
      <c r="RC165" s="170"/>
      <c r="RD165" s="170"/>
      <c r="RE165" s="170"/>
      <c r="RF165" s="170"/>
      <c r="RG165" s="170"/>
      <c r="RH165" s="170"/>
      <c r="RI165" s="170"/>
      <c r="RJ165" s="170"/>
      <c r="RK165" s="170"/>
      <c r="RL165" s="170"/>
      <c r="RM165" s="170"/>
      <c r="RN165" s="170"/>
      <c r="RO165" s="170"/>
      <c r="RP165" s="170"/>
      <c r="RQ165" s="170"/>
      <c r="RR165" s="170"/>
      <c r="RS165" s="170"/>
      <c r="RT165" s="170"/>
      <c r="RU165" s="170"/>
      <c r="RV165" s="170"/>
      <c r="RW165" s="170"/>
      <c r="RX165" s="170"/>
      <c r="RY165" s="170"/>
      <c r="RZ165" s="170"/>
      <c r="SA165" s="170"/>
      <c r="SB165" s="170"/>
      <c r="SC165" s="170"/>
      <c r="SD165" s="170"/>
      <c r="SE165" s="170"/>
      <c r="SF165" s="170"/>
      <c r="SG165" s="170"/>
      <c r="SH165" s="170"/>
      <c r="SI165" s="170"/>
      <c r="SJ165" s="170"/>
      <c r="SK165" s="170"/>
      <c r="SL165" s="170"/>
      <c r="SM165" s="170"/>
      <c r="SN165" s="170"/>
      <c r="SO165" s="170"/>
      <c r="SP165" s="170"/>
      <c r="SQ165" s="170"/>
      <c r="SR165" s="170"/>
      <c r="SS165" s="170"/>
      <c r="ST165" s="170"/>
      <c r="SU165" s="170"/>
      <c r="SV165" s="170"/>
      <c r="SW165" s="170"/>
      <c r="SX165" s="170"/>
      <c r="SY165" s="170"/>
      <c r="SZ165" s="170"/>
      <c r="TA165" s="170"/>
      <c r="TB165" s="170"/>
      <c r="TC165" s="170"/>
      <c r="TD165" s="170"/>
      <c r="TE165" s="170"/>
      <c r="TF165" s="170"/>
      <c r="TG165" s="170"/>
      <c r="TH165" s="170"/>
      <c r="TI165" s="170"/>
      <c r="TJ165" s="170"/>
      <c r="TK165" s="170"/>
      <c r="TL165" s="170"/>
      <c r="TM165" s="170"/>
      <c r="TN165" s="170"/>
      <c r="TO165" s="170"/>
      <c r="TP165" s="170"/>
      <c r="TQ165" s="170"/>
      <c r="TR165" s="170"/>
      <c r="TS165" s="170"/>
      <c r="TT165" s="170"/>
      <c r="TU165" s="170"/>
      <c r="TV165" s="170"/>
      <c r="TW165" s="170"/>
      <c r="TX165" s="170"/>
      <c r="TY165" s="170"/>
      <c r="TZ165" s="170"/>
      <c r="UA165" s="170"/>
      <c r="UB165" s="170"/>
      <c r="UC165" s="170"/>
      <c r="UD165" s="170"/>
      <c r="UE165" s="170"/>
      <c r="UF165" s="170"/>
      <c r="UG165" s="170"/>
      <c r="UH165" s="170"/>
      <c r="UI165" s="170"/>
      <c r="UJ165" s="170"/>
      <c r="UK165" s="170"/>
      <c r="UL165" s="170"/>
      <c r="UM165" s="170"/>
      <c r="UN165" s="170"/>
      <c r="UO165" s="170"/>
      <c r="UP165" s="170"/>
      <c r="UQ165" s="170"/>
      <c r="UR165" s="170"/>
      <c r="US165" s="170"/>
      <c r="UT165" s="170"/>
      <c r="UU165" s="170"/>
      <c r="UV165" s="170"/>
      <c r="UW165" s="170"/>
      <c r="UX165" s="170"/>
      <c r="UY165" s="170"/>
      <c r="UZ165" s="170"/>
      <c r="VA165" s="170"/>
      <c r="VB165" s="170"/>
      <c r="VC165" s="170"/>
      <c r="VD165" s="170"/>
      <c r="VE165" s="170"/>
      <c r="VF165" s="170"/>
      <c r="VG165" s="170"/>
      <c r="VH165" s="170"/>
      <c r="VI165" s="170"/>
      <c r="VJ165" s="170"/>
      <c r="VK165" s="170"/>
      <c r="VL165" s="170"/>
      <c r="VM165" s="170"/>
      <c r="VN165" s="170"/>
      <c r="VO165" s="170"/>
      <c r="VP165" s="170"/>
      <c r="VQ165" s="170"/>
      <c r="VR165" s="170"/>
      <c r="VS165" s="170"/>
      <c r="VT165" s="170"/>
      <c r="VU165" s="170"/>
      <c r="VV165" s="170"/>
      <c r="VW165" s="170"/>
      <c r="VX165" s="170"/>
      <c r="VY165" s="170"/>
      <c r="VZ165" s="170"/>
      <c r="WA165" s="170"/>
      <c r="WB165" s="170"/>
      <c r="WC165" s="170"/>
      <c r="WD165" s="170"/>
      <c r="WE165" s="170"/>
      <c r="WF165" s="170"/>
      <c r="WG165" s="170"/>
      <c r="WH165" s="170"/>
      <c r="WI165" s="170"/>
      <c r="WJ165" s="170"/>
      <c r="WK165" s="170"/>
      <c r="WL165" s="170"/>
      <c r="WM165" s="170"/>
      <c r="WN165" s="170"/>
      <c r="WO165" s="170"/>
      <c r="WP165" s="170"/>
      <c r="WQ165" s="170"/>
      <c r="WR165" s="170"/>
      <c r="WS165" s="170"/>
      <c r="WT165" s="170"/>
      <c r="WU165" s="170"/>
      <c r="WV165" s="170"/>
      <c r="WW165" s="170"/>
      <c r="WX165" s="170"/>
      <c r="WY165" s="170"/>
      <c r="WZ165" s="170"/>
      <c r="XA165" s="170"/>
      <c r="XB165" s="170"/>
      <c r="XC165" s="170"/>
      <c r="XD165" s="170"/>
      <c r="XE165" s="170"/>
      <c r="XF165" s="170"/>
      <c r="XG165" s="170"/>
      <c r="XH165" s="170"/>
      <c r="XI165" s="170"/>
      <c r="XJ165" s="170"/>
      <c r="XK165" s="170"/>
      <c r="XL165" s="170"/>
      <c r="XM165" s="170"/>
      <c r="XN165" s="170"/>
      <c r="XO165" s="170"/>
      <c r="XP165" s="170"/>
      <c r="XQ165" s="170"/>
      <c r="XR165" s="170"/>
      <c r="XS165" s="170"/>
      <c r="XT165" s="170"/>
      <c r="XU165" s="170"/>
      <c r="XV165" s="170"/>
      <c r="XW165" s="170"/>
      <c r="XX165" s="170"/>
      <c r="XY165" s="170"/>
      <c r="XZ165" s="170"/>
      <c r="YA165" s="170"/>
      <c r="YB165" s="170"/>
      <c r="YC165" s="170"/>
      <c r="YD165" s="170"/>
      <c r="YE165" s="170"/>
      <c r="YF165" s="170"/>
      <c r="YG165" s="170"/>
      <c r="YH165" s="170"/>
      <c r="YI165" s="170"/>
      <c r="YJ165" s="170"/>
      <c r="YK165" s="170"/>
      <c r="YL165" s="170"/>
      <c r="YM165" s="170"/>
      <c r="YN165" s="170"/>
      <c r="YO165" s="170"/>
      <c r="YP165" s="170"/>
      <c r="YQ165" s="170"/>
      <c r="YR165" s="170"/>
      <c r="YS165" s="170"/>
      <c r="YT165" s="170"/>
      <c r="YU165" s="170"/>
      <c r="YV165" s="170"/>
      <c r="YW165" s="170"/>
      <c r="YX165" s="170"/>
      <c r="YY165" s="170"/>
      <c r="YZ165" s="170"/>
      <c r="ZA165" s="170"/>
      <c r="ZB165" s="170"/>
      <c r="ZC165" s="170"/>
      <c r="ZD165" s="170"/>
      <c r="ZE165" s="170"/>
      <c r="ZF165" s="170"/>
      <c r="ZG165" s="170"/>
      <c r="ZH165" s="170"/>
      <c r="ZI165" s="170"/>
      <c r="ZJ165" s="170"/>
      <c r="ZK165" s="170"/>
      <c r="ZL165" s="170"/>
      <c r="ZM165" s="170"/>
      <c r="ZN165" s="170"/>
      <c r="ZO165" s="170"/>
      <c r="ZP165" s="170"/>
      <c r="ZQ165" s="170"/>
      <c r="ZR165" s="170"/>
      <c r="ZS165" s="170"/>
      <c r="ZT165" s="170"/>
      <c r="ZU165" s="170"/>
      <c r="ZV165" s="170"/>
      <c r="ZW165" s="170"/>
      <c r="ZX165" s="170"/>
      <c r="ZY165" s="170"/>
      <c r="ZZ165" s="170"/>
      <c r="AAA165" s="170"/>
      <c r="AAB165" s="170"/>
      <c r="AAC165" s="170"/>
      <c r="AAD165" s="170"/>
      <c r="AAE165" s="170"/>
      <c r="AAF165" s="170"/>
      <c r="AAG165" s="170"/>
      <c r="AAH165" s="170"/>
      <c r="AAI165" s="170"/>
      <c r="AAJ165" s="170"/>
      <c r="AAK165" s="170"/>
      <c r="AAL165" s="170"/>
      <c r="AAM165" s="170"/>
      <c r="AAN165" s="170"/>
      <c r="AAO165" s="170"/>
      <c r="AAP165" s="170"/>
      <c r="AAQ165" s="170"/>
      <c r="AAR165" s="170"/>
      <c r="AAS165" s="170"/>
      <c r="AAT165" s="170"/>
      <c r="AAU165" s="170"/>
      <c r="AAV165" s="170"/>
      <c r="AAW165" s="170"/>
      <c r="AAX165" s="170"/>
      <c r="AAY165" s="170"/>
      <c r="AAZ165" s="170"/>
      <c r="ABA165" s="170"/>
      <c r="ABB165" s="170"/>
      <c r="ABC165" s="170"/>
      <c r="ABD165" s="170"/>
      <c r="ABE165" s="170"/>
      <c r="ABF165" s="170"/>
      <c r="ABG165" s="170"/>
      <c r="ABH165" s="170"/>
      <c r="ABI165" s="170"/>
      <c r="ABJ165" s="170"/>
      <c r="ABK165" s="170"/>
      <c r="ABL165" s="170"/>
      <c r="ABM165" s="170"/>
      <c r="ABN165" s="170"/>
      <c r="ABO165" s="170"/>
      <c r="ABP165" s="170"/>
      <c r="ABQ165" s="170"/>
      <c r="ABR165" s="170"/>
      <c r="ABS165" s="170"/>
      <c r="ABT165" s="170"/>
      <c r="ABU165" s="170"/>
      <c r="ABV165" s="170"/>
      <c r="ABW165" s="170"/>
      <c r="ABX165" s="170"/>
      <c r="ABY165" s="170"/>
      <c r="ABZ165" s="170"/>
      <c r="ACA165" s="170"/>
      <c r="ACB165" s="170"/>
      <c r="ACC165" s="170"/>
      <c r="ACD165" s="170"/>
      <c r="ACE165" s="170"/>
      <c r="ACF165" s="170"/>
      <c r="ACG165" s="170"/>
      <c r="ACH165" s="170"/>
      <c r="ACI165" s="170"/>
      <c r="ACJ165" s="170"/>
      <c r="ACK165" s="170"/>
      <c r="ACL165" s="170"/>
      <c r="ACM165" s="170"/>
      <c r="ACN165" s="170"/>
      <c r="ACO165" s="170"/>
      <c r="ACP165" s="170"/>
      <c r="ACQ165" s="170"/>
      <c r="ACR165" s="170"/>
      <c r="ACS165" s="170"/>
      <c r="ACT165" s="170"/>
      <c r="ACU165" s="170"/>
      <c r="ACV165" s="170"/>
      <c r="ACW165" s="170"/>
      <c r="ACX165" s="170"/>
      <c r="ACY165" s="170"/>
      <c r="ACZ165" s="170"/>
      <c r="ADA165" s="170"/>
      <c r="ADB165" s="170"/>
      <c r="ADC165" s="170"/>
      <c r="ADD165" s="170"/>
      <c r="ADE165" s="170"/>
      <c r="ADF165" s="170"/>
      <c r="ADG165" s="170"/>
      <c r="ADH165" s="170"/>
      <c r="ADI165" s="170"/>
      <c r="ADJ165" s="170"/>
      <c r="ADK165" s="170"/>
      <c r="ADL165" s="170"/>
      <c r="ADM165" s="170"/>
      <c r="ADN165" s="170"/>
      <c r="ADO165" s="170"/>
      <c r="ADP165" s="170"/>
      <c r="ADQ165" s="170"/>
      <c r="ADR165" s="170"/>
      <c r="ADS165" s="170"/>
      <c r="ADT165" s="170"/>
      <c r="ADU165" s="170"/>
      <c r="ADV165" s="170"/>
      <c r="ADW165" s="170"/>
      <c r="ADX165" s="170"/>
      <c r="ADY165" s="170"/>
      <c r="ADZ165" s="170"/>
      <c r="AEA165" s="170"/>
      <c r="AEB165" s="170"/>
      <c r="AEC165" s="170"/>
      <c r="AED165" s="170"/>
      <c r="AEE165" s="170"/>
      <c r="AEF165" s="170"/>
      <c r="AEG165" s="170"/>
      <c r="AEH165" s="170"/>
      <c r="AEI165" s="170"/>
      <c r="AEJ165" s="170"/>
      <c r="AEK165" s="170"/>
      <c r="AEL165" s="170"/>
      <c r="AEM165" s="170"/>
      <c r="AEN165" s="170"/>
      <c r="AEO165" s="170"/>
      <c r="AEP165" s="170"/>
      <c r="AEQ165" s="170"/>
      <c r="AER165" s="170"/>
      <c r="AES165" s="170"/>
      <c r="AET165" s="170"/>
      <c r="AEU165" s="170"/>
      <c r="AEV165" s="170"/>
      <c r="AEW165" s="170"/>
      <c r="AEX165" s="170"/>
      <c r="AEY165" s="170"/>
      <c r="AEZ165" s="170"/>
      <c r="AFA165" s="170"/>
      <c r="AFB165" s="170"/>
      <c r="AFC165" s="170"/>
      <c r="AFD165" s="170"/>
      <c r="AFE165" s="170"/>
      <c r="AFF165" s="170"/>
      <c r="AFG165" s="170"/>
      <c r="AFH165" s="170"/>
      <c r="AFI165" s="170"/>
      <c r="AFJ165" s="170"/>
      <c r="AFK165" s="170"/>
      <c r="AFL165" s="170"/>
      <c r="AFM165" s="170"/>
      <c r="AFN165" s="170"/>
      <c r="AFO165" s="170"/>
      <c r="AFP165" s="170"/>
      <c r="AFQ165" s="170"/>
      <c r="AFR165" s="170"/>
      <c r="AFS165" s="170"/>
      <c r="AFT165" s="170"/>
      <c r="AFU165" s="170"/>
      <c r="AFV165" s="170"/>
      <c r="AFW165" s="170"/>
      <c r="AFX165" s="170"/>
      <c r="AFY165" s="170"/>
      <c r="AFZ165" s="170"/>
      <c r="AGA165" s="170"/>
      <c r="AGB165" s="170"/>
      <c r="AGC165" s="170"/>
      <c r="AGD165" s="170"/>
      <c r="AGE165" s="170"/>
      <c r="AGF165" s="170"/>
      <c r="AGG165" s="170"/>
      <c r="AGH165" s="170"/>
      <c r="AGI165" s="170"/>
      <c r="AGJ165" s="170"/>
      <c r="AGK165" s="170"/>
      <c r="AGL165" s="170"/>
      <c r="AGM165" s="170"/>
      <c r="AGN165" s="170"/>
      <c r="AGO165" s="170"/>
      <c r="AGP165" s="170"/>
      <c r="AGQ165" s="170"/>
      <c r="AGR165" s="170"/>
      <c r="AGS165" s="170"/>
      <c r="AGT165" s="170"/>
      <c r="AGU165" s="170"/>
      <c r="AGV165" s="170"/>
      <c r="AGW165" s="170"/>
      <c r="AGX165" s="170"/>
      <c r="AGY165" s="170"/>
      <c r="AGZ165" s="170"/>
      <c r="AHA165" s="170"/>
      <c r="AHB165" s="170"/>
      <c r="AHC165" s="170"/>
      <c r="AHD165" s="170"/>
      <c r="AHE165" s="170"/>
      <c r="AHF165" s="170"/>
      <c r="AHG165" s="170"/>
      <c r="AHH165" s="170"/>
      <c r="AHI165" s="170"/>
      <c r="AHJ165" s="170"/>
      <c r="AHK165" s="170"/>
      <c r="AHL165" s="170"/>
      <c r="AHM165" s="170"/>
      <c r="AHN165" s="170"/>
      <c r="AHO165" s="170"/>
      <c r="AHP165" s="170"/>
      <c r="AHQ165" s="170"/>
      <c r="AHR165" s="170"/>
      <c r="AHS165" s="170"/>
      <c r="AHT165" s="170"/>
      <c r="AHU165" s="170"/>
      <c r="AHV165" s="170"/>
      <c r="AHW165" s="170"/>
      <c r="AHX165" s="170"/>
      <c r="AHY165" s="170"/>
      <c r="AHZ165" s="170"/>
      <c r="AIA165" s="170"/>
      <c r="AIB165" s="170"/>
      <c r="AIC165" s="170"/>
      <c r="AID165" s="170"/>
      <c r="AIE165" s="170"/>
      <c r="AIF165" s="170"/>
      <c r="AIG165" s="170"/>
      <c r="AIH165" s="170"/>
      <c r="AII165" s="170"/>
      <c r="AIJ165" s="170"/>
      <c r="AIK165" s="170"/>
      <c r="AIL165" s="170"/>
      <c r="AIM165" s="170"/>
      <c r="AIN165" s="170"/>
      <c r="AIO165" s="170"/>
      <c r="AIP165" s="170"/>
      <c r="AIQ165" s="170"/>
      <c r="AIR165" s="170"/>
      <c r="AIS165" s="170"/>
      <c r="AIT165" s="170"/>
      <c r="AIU165" s="170"/>
      <c r="AIV165" s="170"/>
      <c r="AIW165" s="170"/>
      <c r="AIX165" s="170"/>
      <c r="AIY165" s="170"/>
      <c r="AIZ165" s="170"/>
      <c r="AJA165" s="170"/>
      <c r="AJB165" s="170"/>
      <c r="AJC165" s="170"/>
      <c r="AJD165" s="170"/>
      <c r="AJE165" s="170"/>
      <c r="AJF165" s="170"/>
      <c r="AJG165" s="170"/>
      <c r="AJH165" s="170"/>
      <c r="AJI165" s="170"/>
      <c r="AJJ165" s="170"/>
      <c r="AJK165" s="170"/>
      <c r="AJL165" s="170"/>
      <c r="AJM165" s="170"/>
      <c r="AJN165" s="170"/>
      <c r="AJO165" s="170"/>
      <c r="AJP165" s="170"/>
      <c r="AJQ165" s="170"/>
      <c r="AJR165" s="170"/>
      <c r="AJS165" s="170"/>
      <c r="AJT165" s="170"/>
      <c r="AJU165" s="170"/>
      <c r="AJV165" s="170"/>
      <c r="AJW165" s="170"/>
      <c r="AJX165" s="170"/>
      <c r="AJY165" s="170"/>
      <c r="AJZ165" s="170"/>
      <c r="AKA165" s="170"/>
      <c r="AKB165" s="170"/>
      <c r="AKC165" s="170"/>
      <c r="AKD165" s="170"/>
      <c r="AKE165" s="170"/>
      <c r="AKF165" s="170"/>
      <c r="AKG165" s="170"/>
      <c r="AKH165" s="170"/>
      <c r="AKI165" s="170"/>
      <c r="AKJ165" s="170"/>
      <c r="AKK165" s="170"/>
      <c r="AKL165" s="170"/>
      <c r="AKM165" s="170"/>
      <c r="AKN165" s="170"/>
      <c r="AKO165" s="170"/>
      <c r="AKP165" s="170"/>
      <c r="AKQ165" s="170"/>
      <c r="AKR165" s="170"/>
      <c r="AKS165" s="170"/>
      <c r="AKT165" s="170"/>
      <c r="AKU165" s="170"/>
      <c r="AKV165" s="170"/>
      <c r="AKW165" s="170"/>
      <c r="AKX165" s="170"/>
      <c r="AKY165" s="170"/>
      <c r="AKZ165" s="170"/>
      <c r="ALA165" s="170"/>
      <c r="ALB165" s="170"/>
      <c r="ALC165" s="170"/>
      <c r="ALD165" s="170"/>
      <c r="ALE165" s="170"/>
      <c r="ALF165" s="170"/>
      <c r="ALG165" s="170"/>
      <c r="ALH165" s="170"/>
      <c r="ALI165" s="170"/>
      <c r="ALJ165" s="170"/>
      <c r="ALK165" s="170"/>
      <c r="ALL165" s="170"/>
      <c r="ALM165" s="170"/>
      <c r="ALN165" s="170"/>
      <c r="ALO165" s="170"/>
      <c r="ALP165" s="170"/>
      <c r="ALQ165" s="170"/>
      <c r="ALR165" s="170"/>
      <c r="ALS165" s="170"/>
      <c r="ALT165" s="170"/>
      <c r="ALU165" s="170"/>
      <c r="ALV165" s="170"/>
      <c r="ALW165" s="170"/>
      <c r="ALX165" s="170"/>
      <c r="ALY165" s="170"/>
      <c r="ALZ165" s="170"/>
      <c r="AMA165" s="170"/>
      <c r="AMB165" s="170"/>
      <c r="AMC165" s="170"/>
      <c r="AMD165" s="170"/>
      <c r="AME165" s="170"/>
      <c r="AMF165" s="170"/>
      <c r="AMG165" s="170"/>
      <c r="AMH165" s="170"/>
      <c r="AMI165" s="170"/>
      <c r="AMJ165" s="170"/>
      <c r="AMK165" s="170"/>
      <c r="AML165" s="170"/>
      <c r="AMM165" s="170"/>
      <c r="AMN165" s="170"/>
      <c r="AMO165" s="170"/>
      <c r="AMP165" s="170"/>
      <c r="AMQ165" s="170"/>
      <c r="AMR165" s="170"/>
      <c r="AMS165" s="170"/>
      <c r="AMT165" s="170"/>
      <c r="AMU165" s="170"/>
      <c r="AMV165" s="170"/>
      <c r="AMW165" s="170"/>
      <c r="AMX165" s="170"/>
      <c r="AMY165" s="170"/>
      <c r="AMZ165" s="170"/>
      <c r="ANA165" s="170"/>
      <c r="ANB165" s="170"/>
      <c r="ANC165" s="170"/>
      <c r="AND165" s="170"/>
      <c r="ANE165" s="170"/>
      <c r="ANF165" s="170"/>
      <c r="ANG165" s="170"/>
      <c r="ANH165" s="170"/>
      <c r="ANI165" s="170"/>
      <c r="ANJ165" s="170"/>
      <c r="ANK165" s="170"/>
      <c r="ANL165" s="170"/>
      <c r="ANM165" s="170"/>
      <c r="ANN165" s="170"/>
      <c r="ANO165" s="170"/>
      <c r="ANP165" s="170"/>
      <c r="ANQ165" s="170"/>
      <c r="ANR165" s="170"/>
      <c r="ANS165" s="170"/>
      <c r="ANT165" s="170"/>
      <c r="ANU165" s="170"/>
      <c r="ANV165" s="170"/>
      <c r="ANW165" s="170"/>
      <c r="ANX165" s="170"/>
      <c r="ANY165" s="170"/>
      <c r="ANZ165" s="170"/>
      <c r="AOA165" s="170"/>
      <c r="AOB165" s="170"/>
      <c r="AOC165" s="170"/>
      <c r="AOD165" s="170"/>
      <c r="AOE165" s="170"/>
      <c r="AOF165" s="170"/>
      <c r="AOG165" s="170"/>
      <c r="AOH165" s="170"/>
      <c r="AOI165" s="170"/>
      <c r="AOJ165" s="170"/>
      <c r="AOK165" s="170"/>
      <c r="AOL165" s="170"/>
      <c r="AOM165" s="170"/>
      <c r="AON165" s="170"/>
      <c r="AOO165" s="170"/>
      <c r="AOP165" s="170"/>
      <c r="AOQ165" s="170"/>
      <c r="AOR165" s="170"/>
      <c r="AOS165" s="170"/>
      <c r="AOT165" s="170"/>
      <c r="AOU165" s="170"/>
      <c r="AOV165" s="170"/>
      <c r="AOW165" s="170"/>
      <c r="AOX165" s="170"/>
      <c r="AOY165" s="170"/>
      <c r="AOZ165" s="170"/>
      <c r="APA165" s="170"/>
      <c r="APB165" s="170"/>
      <c r="APC165" s="170"/>
      <c r="APD165" s="170"/>
      <c r="APE165" s="170"/>
      <c r="APF165" s="170"/>
      <c r="APG165" s="170"/>
      <c r="APH165" s="170"/>
      <c r="API165" s="170"/>
      <c r="APJ165" s="170"/>
      <c r="APK165" s="170"/>
      <c r="APL165" s="170"/>
      <c r="APM165" s="170"/>
      <c r="APN165" s="170"/>
      <c r="APO165" s="170"/>
      <c r="APP165" s="170"/>
      <c r="APQ165" s="170"/>
      <c r="APR165" s="170"/>
      <c r="APS165" s="170"/>
      <c r="APT165" s="170"/>
      <c r="APU165" s="170"/>
      <c r="APV165" s="170"/>
      <c r="APW165" s="170"/>
      <c r="APX165" s="170"/>
      <c r="APY165" s="170"/>
      <c r="APZ165" s="170"/>
      <c r="AQA165" s="170"/>
      <c r="AQB165" s="170"/>
      <c r="AQC165" s="170"/>
      <c r="AQD165" s="170"/>
      <c r="AQE165" s="170"/>
      <c r="AQF165" s="170"/>
      <c r="AQG165" s="170"/>
      <c r="AQH165" s="170"/>
      <c r="AQI165" s="170"/>
      <c r="AQJ165" s="170"/>
      <c r="AQK165" s="170"/>
      <c r="AQL165" s="170"/>
      <c r="AQM165" s="170"/>
      <c r="AQN165" s="170"/>
      <c r="AQO165" s="170"/>
      <c r="AQP165" s="170"/>
      <c r="AQQ165" s="170"/>
      <c r="AQR165" s="170"/>
      <c r="AQS165" s="170"/>
      <c r="AQT165" s="170"/>
      <c r="AQU165" s="170"/>
      <c r="AQV165" s="170"/>
      <c r="AQW165" s="170"/>
      <c r="AQX165" s="170"/>
      <c r="AQY165" s="170"/>
      <c r="AQZ165" s="170"/>
      <c r="ARA165" s="170"/>
      <c r="ARB165" s="170"/>
      <c r="ARC165" s="170"/>
      <c r="ARD165" s="170"/>
      <c r="ARE165" s="170"/>
      <c r="ARF165" s="170"/>
      <c r="ARG165" s="170"/>
      <c r="ARH165" s="170"/>
      <c r="ARI165" s="170"/>
      <c r="ARJ165" s="170"/>
      <c r="ARK165" s="170"/>
      <c r="ARL165" s="170"/>
      <c r="ARM165" s="170"/>
      <c r="ARN165" s="170"/>
      <c r="ARO165" s="170"/>
      <c r="ARP165" s="170"/>
      <c r="ARQ165" s="170"/>
      <c r="ARR165" s="170"/>
      <c r="ARS165" s="170"/>
      <c r="ART165" s="170"/>
      <c r="ARU165" s="170"/>
      <c r="ARV165" s="170"/>
      <c r="ARW165" s="170"/>
      <c r="ARX165" s="170"/>
      <c r="ARY165" s="170"/>
      <c r="ARZ165" s="170"/>
      <c r="ASA165" s="170"/>
      <c r="ASB165" s="170"/>
      <c r="ASC165" s="170"/>
      <c r="ASD165" s="170"/>
      <c r="ASE165" s="170"/>
      <c r="ASF165" s="170"/>
      <c r="ASG165" s="170"/>
      <c r="ASH165" s="170"/>
      <c r="ASI165" s="170"/>
      <c r="ASJ165" s="170"/>
      <c r="ASK165" s="170"/>
      <c r="ASL165" s="170"/>
      <c r="ASM165" s="170"/>
      <c r="ASN165" s="170"/>
      <c r="ASO165" s="170"/>
      <c r="ASP165" s="170"/>
      <c r="ASQ165" s="170"/>
      <c r="ASR165" s="170"/>
      <c r="ASS165" s="170"/>
      <c r="AST165" s="170"/>
      <c r="ASU165" s="170"/>
      <c r="ASV165" s="170"/>
      <c r="ASW165" s="170"/>
      <c r="ASX165" s="170"/>
      <c r="ASY165" s="170"/>
      <c r="ASZ165" s="170"/>
    </row>
    <row r="166" spans="1:1196" s="145" customFormat="1" ht="6" customHeight="1">
      <c r="A166" s="422"/>
      <c r="B166" s="423"/>
      <c r="C166" s="435"/>
      <c r="D166" s="436"/>
      <c r="E166" s="426"/>
      <c r="F166" s="427"/>
      <c r="G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c r="AY166" s="170"/>
      <c r="AZ166" s="170"/>
      <c r="BA166" s="170"/>
      <c r="BB166" s="170"/>
      <c r="BC166" s="170"/>
      <c r="BD166" s="170"/>
      <c r="BE166" s="170"/>
      <c r="BF166" s="170"/>
      <c r="BG166" s="170"/>
      <c r="BH166" s="170"/>
      <c r="BI166" s="170"/>
      <c r="BJ166" s="170"/>
      <c r="BK166" s="170"/>
      <c r="BL166" s="170"/>
      <c r="BM166" s="170"/>
      <c r="BN166" s="170"/>
      <c r="BO166" s="170"/>
      <c r="BP166" s="170"/>
      <c r="BQ166" s="170"/>
      <c r="BR166" s="170"/>
      <c r="BS166" s="170"/>
      <c r="BT166" s="170"/>
      <c r="BU166" s="170"/>
      <c r="BV166" s="170"/>
      <c r="BW166" s="170"/>
      <c r="BX166" s="170"/>
      <c r="BY166" s="170"/>
      <c r="BZ166" s="170"/>
      <c r="CA166" s="170"/>
      <c r="CB166" s="170"/>
      <c r="CC166" s="170"/>
      <c r="CD166" s="170"/>
      <c r="CE166" s="170"/>
      <c r="CF166" s="170"/>
      <c r="CG166" s="170"/>
      <c r="CH166" s="170"/>
      <c r="CI166" s="170"/>
      <c r="CJ166" s="170"/>
      <c r="CK166" s="170"/>
      <c r="CL166" s="170"/>
      <c r="CM166" s="170"/>
      <c r="CN166" s="170"/>
      <c r="CO166" s="170"/>
      <c r="CP166" s="170"/>
      <c r="CQ166" s="170"/>
      <c r="CR166" s="170"/>
      <c r="CS166" s="170"/>
      <c r="CT166" s="170"/>
      <c r="CU166" s="170"/>
      <c r="CV166" s="170"/>
      <c r="CW166" s="170"/>
      <c r="CX166" s="170"/>
      <c r="CY166" s="170"/>
      <c r="CZ166" s="170"/>
      <c r="DA166" s="170"/>
      <c r="DB166" s="170"/>
      <c r="DC166" s="170"/>
      <c r="DD166" s="170"/>
      <c r="DE166" s="170"/>
      <c r="DF166" s="170"/>
      <c r="DG166" s="170"/>
      <c r="DH166" s="170"/>
      <c r="DI166" s="170"/>
      <c r="DJ166" s="170"/>
      <c r="DK166" s="170"/>
      <c r="DL166" s="170"/>
      <c r="DM166" s="170"/>
      <c r="DN166" s="170"/>
      <c r="DO166" s="170"/>
      <c r="DP166" s="170"/>
      <c r="DQ166" s="170"/>
      <c r="DR166" s="170"/>
      <c r="DS166" s="170"/>
      <c r="DT166" s="170"/>
      <c r="DU166" s="170"/>
      <c r="DV166" s="170"/>
      <c r="DW166" s="170"/>
      <c r="DX166" s="170"/>
      <c r="DY166" s="170"/>
      <c r="DZ166" s="170"/>
      <c r="EA166" s="170"/>
      <c r="EB166" s="170"/>
      <c r="EC166" s="170"/>
      <c r="ED166" s="170"/>
      <c r="EE166" s="170"/>
      <c r="EF166" s="170"/>
      <c r="EG166" s="170"/>
      <c r="EH166" s="170"/>
      <c r="EI166" s="170"/>
      <c r="EJ166" s="170"/>
      <c r="EK166" s="170"/>
      <c r="EL166" s="170"/>
      <c r="EM166" s="170"/>
      <c r="EN166" s="170"/>
      <c r="EO166" s="170"/>
      <c r="EP166" s="170"/>
      <c r="EQ166" s="170"/>
      <c r="ER166" s="170"/>
      <c r="ES166" s="170"/>
      <c r="ET166" s="170"/>
      <c r="EU166" s="170"/>
      <c r="EV166" s="170"/>
      <c r="EW166" s="170"/>
      <c r="EX166" s="170"/>
      <c r="EY166" s="170"/>
      <c r="EZ166" s="170"/>
      <c r="FA166" s="170"/>
      <c r="FB166" s="170"/>
      <c r="FC166" s="170"/>
      <c r="FD166" s="170"/>
      <c r="FE166" s="170"/>
      <c r="FF166" s="170"/>
      <c r="FG166" s="170"/>
      <c r="FH166" s="170"/>
      <c r="FI166" s="170"/>
      <c r="FJ166" s="170"/>
      <c r="FK166" s="170"/>
      <c r="FL166" s="170"/>
      <c r="FM166" s="170"/>
      <c r="FN166" s="170"/>
      <c r="FO166" s="170"/>
      <c r="FP166" s="170"/>
      <c r="FQ166" s="170"/>
      <c r="FR166" s="170"/>
      <c r="FS166" s="170"/>
      <c r="FT166" s="170"/>
      <c r="FU166" s="170"/>
      <c r="FV166" s="170"/>
      <c r="FW166" s="170"/>
      <c r="FX166" s="170"/>
      <c r="FY166" s="170"/>
      <c r="FZ166" s="170"/>
      <c r="GA166" s="170"/>
      <c r="GB166" s="170"/>
      <c r="GC166" s="170"/>
      <c r="GD166" s="170"/>
      <c r="GE166" s="170"/>
      <c r="GF166" s="170"/>
      <c r="GG166" s="170"/>
      <c r="GH166" s="170"/>
      <c r="GI166" s="170"/>
      <c r="GJ166" s="170"/>
      <c r="GK166" s="170"/>
      <c r="GL166" s="170"/>
      <c r="GM166" s="170"/>
      <c r="GN166" s="170"/>
      <c r="GO166" s="170"/>
      <c r="GP166" s="170"/>
      <c r="GQ166" s="170"/>
      <c r="GR166" s="170"/>
      <c r="GS166" s="170"/>
      <c r="GT166" s="170"/>
      <c r="GU166" s="170"/>
      <c r="GV166" s="170"/>
      <c r="GW166" s="170"/>
      <c r="GX166" s="170"/>
      <c r="GY166" s="170"/>
      <c r="GZ166" s="170"/>
      <c r="HA166" s="170"/>
      <c r="HB166" s="170"/>
      <c r="HC166" s="170"/>
      <c r="HD166" s="170"/>
      <c r="HE166" s="170"/>
      <c r="HF166" s="170"/>
      <c r="HG166" s="170"/>
      <c r="HH166" s="170"/>
      <c r="HI166" s="170"/>
      <c r="HJ166" s="170"/>
      <c r="HK166" s="170"/>
      <c r="HL166" s="170"/>
      <c r="HM166" s="170"/>
      <c r="HN166" s="170"/>
      <c r="HO166" s="170"/>
      <c r="HP166" s="170"/>
      <c r="HQ166" s="170"/>
      <c r="HR166" s="170"/>
      <c r="HS166" s="170"/>
      <c r="HT166" s="170"/>
      <c r="HU166" s="170"/>
      <c r="HV166" s="170"/>
      <c r="HW166" s="170"/>
      <c r="HX166" s="170"/>
      <c r="HY166" s="170"/>
      <c r="HZ166" s="170"/>
      <c r="IA166" s="170"/>
      <c r="IB166" s="170"/>
      <c r="IC166" s="170"/>
      <c r="ID166" s="170"/>
      <c r="IE166" s="170"/>
      <c r="IF166" s="170"/>
      <c r="IG166" s="170"/>
      <c r="IH166" s="170"/>
      <c r="II166" s="170"/>
      <c r="IJ166" s="170"/>
      <c r="IK166" s="170"/>
      <c r="IL166" s="170"/>
      <c r="IM166" s="170"/>
      <c r="IN166" s="170"/>
      <c r="IO166" s="170"/>
      <c r="IP166" s="170"/>
      <c r="IQ166" s="170"/>
      <c r="IR166" s="170"/>
      <c r="IS166" s="170"/>
      <c r="IT166" s="170"/>
      <c r="IU166" s="170"/>
      <c r="IV166" s="170"/>
      <c r="IW166" s="170"/>
      <c r="IX166" s="170"/>
      <c r="IY166" s="170"/>
      <c r="IZ166" s="170"/>
      <c r="JA166" s="170"/>
      <c r="JB166" s="170"/>
      <c r="JC166" s="170"/>
      <c r="JD166" s="170"/>
      <c r="JE166" s="170"/>
      <c r="JF166" s="170"/>
      <c r="JG166" s="170"/>
      <c r="JH166" s="170"/>
      <c r="JI166" s="170"/>
      <c r="JJ166" s="170"/>
      <c r="JK166" s="170"/>
      <c r="JL166" s="170"/>
      <c r="JM166" s="170"/>
      <c r="JN166" s="170"/>
      <c r="JO166" s="170"/>
      <c r="JP166" s="170"/>
      <c r="JQ166" s="170"/>
      <c r="JR166" s="170"/>
      <c r="JS166" s="170"/>
      <c r="JT166" s="170"/>
      <c r="JU166" s="170"/>
      <c r="JV166" s="170"/>
      <c r="JW166" s="170"/>
      <c r="JX166" s="170"/>
      <c r="JY166" s="170"/>
      <c r="JZ166" s="170"/>
      <c r="KA166" s="170"/>
      <c r="KB166" s="170"/>
      <c r="KC166" s="170"/>
      <c r="KD166" s="170"/>
      <c r="KE166" s="170"/>
      <c r="KF166" s="170"/>
      <c r="KG166" s="170"/>
      <c r="KH166" s="170"/>
      <c r="KI166" s="170"/>
      <c r="KJ166" s="170"/>
      <c r="KK166" s="170"/>
      <c r="KL166" s="170"/>
      <c r="KM166" s="170"/>
      <c r="KN166" s="170"/>
      <c r="KO166" s="170"/>
      <c r="KP166" s="170"/>
      <c r="KQ166" s="170"/>
      <c r="KR166" s="170"/>
      <c r="KS166" s="170"/>
      <c r="KT166" s="170"/>
      <c r="KU166" s="170"/>
      <c r="KV166" s="170"/>
      <c r="KW166" s="170"/>
      <c r="KX166" s="170"/>
      <c r="KY166" s="170"/>
      <c r="KZ166" s="170"/>
      <c r="LA166" s="170"/>
      <c r="LB166" s="170"/>
      <c r="LC166" s="170"/>
      <c r="LD166" s="170"/>
      <c r="LE166" s="170"/>
      <c r="LF166" s="170"/>
      <c r="LG166" s="170"/>
      <c r="LH166" s="170"/>
      <c r="LI166" s="170"/>
      <c r="LJ166" s="170"/>
      <c r="LK166" s="170"/>
      <c r="LL166" s="170"/>
      <c r="LM166" s="170"/>
      <c r="LN166" s="170"/>
      <c r="LO166" s="170"/>
      <c r="LP166" s="170"/>
      <c r="LQ166" s="170"/>
      <c r="LR166" s="170"/>
      <c r="LS166" s="170"/>
      <c r="LT166" s="170"/>
      <c r="LU166" s="170"/>
      <c r="LV166" s="170"/>
      <c r="LW166" s="170"/>
      <c r="LX166" s="170"/>
      <c r="LY166" s="170"/>
      <c r="LZ166" s="170"/>
      <c r="MA166" s="170"/>
      <c r="MB166" s="170"/>
      <c r="MC166" s="170"/>
      <c r="MD166" s="170"/>
      <c r="ME166" s="170"/>
      <c r="MF166" s="170"/>
      <c r="MG166" s="170"/>
      <c r="MH166" s="170"/>
      <c r="MI166" s="170"/>
      <c r="MJ166" s="170"/>
      <c r="MK166" s="170"/>
      <c r="ML166" s="170"/>
      <c r="MM166" s="170"/>
      <c r="MN166" s="170"/>
      <c r="MO166" s="170"/>
      <c r="MP166" s="170"/>
      <c r="MQ166" s="170"/>
      <c r="MR166" s="170"/>
      <c r="MS166" s="170"/>
      <c r="MT166" s="170"/>
      <c r="MU166" s="170"/>
      <c r="MV166" s="170"/>
      <c r="MW166" s="170"/>
      <c r="MX166" s="170"/>
      <c r="MY166" s="170"/>
      <c r="MZ166" s="170"/>
      <c r="NA166" s="170"/>
      <c r="NB166" s="170"/>
      <c r="NC166" s="170"/>
      <c r="ND166" s="170"/>
      <c r="NE166" s="170"/>
      <c r="NF166" s="170"/>
      <c r="NG166" s="170"/>
      <c r="NH166" s="170"/>
      <c r="NI166" s="170"/>
      <c r="NJ166" s="170"/>
      <c r="NK166" s="170"/>
      <c r="NL166" s="170"/>
      <c r="NM166" s="170"/>
      <c r="NN166" s="170"/>
      <c r="NO166" s="170"/>
      <c r="NP166" s="170"/>
      <c r="NQ166" s="170"/>
      <c r="NR166" s="170"/>
      <c r="NS166" s="170"/>
      <c r="NT166" s="170"/>
      <c r="NU166" s="170"/>
      <c r="NV166" s="170"/>
      <c r="NW166" s="170"/>
      <c r="NX166" s="170"/>
      <c r="NY166" s="170"/>
      <c r="NZ166" s="170"/>
      <c r="OA166" s="170"/>
      <c r="OB166" s="170"/>
      <c r="OC166" s="170"/>
      <c r="OD166" s="170"/>
      <c r="OE166" s="170"/>
      <c r="OF166" s="170"/>
      <c r="OG166" s="170"/>
      <c r="OH166" s="170"/>
      <c r="OI166" s="170"/>
      <c r="OJ166" s="170"/>
      <c r="OK166" s="170"/>
      <c r="OL166" s="170"/>
      <c r="OM166" s="170"/>
      <c r="ON166" s="170"/>
      <c r="OO166" s="170"/>
      <c r="OP166" s="170"/>
      <c r="OQ166" s="170"/>
      <c r="OR166" s="170"/>
      <c r="OS166" s="170"/>
      <c r="OT166" s="170"/>
      <c r="OU166" s="170"/>
      <c r="OV166" s="170"/>
      <c r="OW166" s="170"/>
      <c r="OX166" s="170"/>
      <c r="OY166" s="170"/>
      <c r="OZ166" s="170"/>
      <c r="PA166" s="170"/>
      <c r="PB166" s="170"/>
      <c r="PC166" s="170"/>
      <c r="PD166" s="170"/>
      <c r="PE166" s="170"/>
      <c r="PF166" s="170"/>
      <c r="PG166" s="170"/>
      <c r="PH166" s="170"/>
      <c r="PI166" s="170"/>
      <c r="PJ166" s="170"/>
      <c r="PK166" s="170"/>
      <c r="PL166" s="170"/>
      <c r="PM166" s="170"/>
      <c r="PN166" s="170"/>
      <c r="PO166" s="170"/>
      <c r="PP166" s="170"/>
      <c r="PQ166" s="170"/>
      <c r="PR166" s="170"/>
      <c r="PS166" s="170"/>
      <c r="PT166" s="170"/>
      <c r="PU166" s="170"/>
      <c r="PV166" s="170"/>
      <c r="PW166" s="170"/>
      <c r="PX166" s="170"/>
      <c r="PY166" s="170"/>
      <c r="PZ166" s="170"/>
      <c r="QA166" s="170"/>
      <c r="QB166" s="170"/>
      <c r="QC166" s="170"/>
      <c r="QD166" s="170"/>
      <c r="QE166" s="170"/>
      <c r="QF166" s="170"/>
      <c r="QG166" s="170"/>
      <c r="QH166" s="170"/>
      <c r="QI166" s="170"/>
      <c r="QJ166" s="170"/>
      <c r="QK166" s="170"/>
      <c r="QL166" s="170"/>
      <c r="QM166" s="170"/>
      <c r="QN166" s="170"/>
      <c r="QO166" s="170"/>
      <c r="QP166" s="170"/>
      <c r="QQ166" s="170"/>
      <c r="QR166" s="170"/>
      <c r="QS166" s="170"/>
      <c r="QT166" s="170"/>
      <c r="QU166" s="170"/>
      <c r="QV166" s="170"/>
      <c r="QW166" s="170"/>
      <c r="QX166" s="170"/>
      <c r="QY166" s="170"/>
      <c r="QZ166" s="170"/>
      <c r="RA166" s="170"/>
      <c r="RB166" s="170"/>
      <c r="RC166" s="170"/>
      <c r="RD166" s="170"/>
      <c r="RE166" s="170"/>
      <c r="RF166" s="170"/>
      <c r="RG166" s="170"/>
      <c r="RH166" s="170"/>
      <c r="RI166" s="170"/>
      <c r="RJ166" s="170"/>
      <c r="RK166" s="170"/>
      <c r="RL166" s="170"/>
      <c r="RM166" s="170"/>
      <c r="RN166" s="170"/>
      <c r="RO166" s="170"/>
      <c r="RP166" s="170"/>
      <c r="RQ166" s="170"/>
      <c r="RR166" s="170"/>
      <c r="RS166" s="170"/>
      <c r="RT166" s="170"/>
      <c r="RU166" s="170"/>
      <c r="RV166" s="170"/>
      <c r="RW166" s="170"/>
      <c r="RX166" s="170"/>
      <c r="RY166" s="170"/>
      <c r="RZ166" s="170"/>
      <c r="SA166" s="170"/>
      <c r="SB166" s="170"/>
      <c r="SC166" s="170"/>
      <c r="SD166" s="170"/>
      <c r="SE166" s="170"/>
      <c r="SF166" s="170"/>
      <c r="SG166" s="170"/>
      <c r="SH166" s="170"/>
      <c r="SI166" s="170"/>
      <c r="SJ166" s="170"/>
      <c r="SK166" s="170"/>
      <c r="SL166" s="170"/>
      <c r="SM166" s="170"/>
      <c r="SN166" s="170"/>
      <c r="SO166" s="170"/>
      <c r="SP166" s="170"/>
      <c r="SQ166" s="170"/>
      <c r="SR166" s="170"/>
      <c r="SS166" s="170"/>
      <c r="ST166" s="170"/>
      <c r="SU166" s="170"/>
      <c r="SV166" s="170"/>
      <c r="SW166" s="170"/>
      <c r="SX166" s="170"/>
      <c r="SY166" s="170"/>
      <c r="SZ166" s="170"/>
      <c r="TA166" s="170"/>
      <c r="TB166" s="170"/>
      <c r="TC166" s="170"/>
      <c r="TD166" s="170"/>
      <c r="TE166" s="170"/>
      <c r="TF166" s="170"/>
      <c r="TG166" s="170"/>
      <c r="TH166" s="170"/>
      <c r="TI166" s="170"/>
      <c r="TJ166" s="170"/>
      <c r="TK166" s="170"/>
      <c r="TL166" s="170"/>
      <c r="TM166" s="170"/>
      <c r="TN166" s="170"/>
      <c r="TO166" s="170"/>
      <c r="TP166" s="170"/>
      <c r="TQ166" s="170"/>
      <c r="TR166" s="170"/>
      <c r="TS166" s="170"/>
      <c r="TT166" s="170"/>
      <c r="TU166" s="170"/>
      <c r="TV166" s="170"/>
      <c r="TW166" s="170"/>
      <c r="TX166" s="170"/>
      <c r="TY166" s="170"/>
      <c r="TZ166" s="170"/>
      <c r="UA166" s="170"/>
      <c r="UB166" s="170"/>
      <c r="UC166" s="170"/>
      <c r="UD166" s="170"/>
      <c r="UE166" s="170"/>
      <c r="UF166" s="170"/>
      <c r="UG166" s="170"/>
      <c r="UH166" s="170"/>
      <c r="UI166" s="170"/>
      <c r="UJ166" s="170"/>
      <c r="UK166" s="170"/>
      <c r="UL166" s="170"/>
      <c r="UM166" s="170"/>
      <c r="UN166" s="170"/>
      <c r="UO166" s="170"/>
      <c r="UP166" s="170"/>
      <c r="UQ166" s="170"/>
      <c r="UR166" s="170"/>
      <c r="US166" s="170"/>
      <c r="UT166" s="170"/>
      <c r="UU166" s="170"/>
      <c r="UV166" s="170"/>
      <c r="UW166" s="170"/>
      <c r="UX166" s="170"/>
      <c r="UY166" s="170"/>
      <c r="UZ166" s="170"/>
      <c r="VA166" s="170"/>
      <c r="VB166" s="170"/>
      <c r="VC166" s="170"/>
      <c r="VD166" s="170"/>
      <c r="VE166" s="170"/>
      <c r="VF166" s="170"/>
      <c r="VG166" s="170"/>
      <c r="VH166" s="170"/>
      <c r="VI166" s="170"/>
      <c r="VJ166" s="170"/>
      <c r="VK166" s="170"/>
      <c r="VL166" s="170"/>
      <c r="VM166" s="170"/>
      <c r="VN166" s="170"/>
      <c r="VO166" s="170"/>
      <c r="VP166" s="170"/>
      <c r="VQ166" s="170"/>
      <c r="VR166" s="170"/>
      <c r="VS166" s="170"/>
      <c r="VT166" s="170"/>
      <c r="VU166" s="170"/>
      <c r="VV166" s="170"/>
      <c r="VW166" s="170"/>
      <c r="VX166" s="170"/>
      <c r="VY166" s="170"/>
      <c r="VZ166" s="170"/>
      <c r="WA166" s="170"/>
      <c r="WB166" s="170"/>
      <c r="WC166" s="170"/>
      <c r="WD166" s="170"/>
      <c r="WE166" s="170"/>
      <c r="WF166" s="170"/>
      <c r="WG166" s="170"/>
      <c r="WH166" s="170"/>
      <c r="WI166" s="170"/>
      <c r="WJ166" s="170"/>
      <c r="WK166" s="170"/>
      <c r="WL166" s="170"/>
      <c r="WM166" s="170"/>
      <c r="WN166" s="170"/>
      <c r="WO166" s="170"/>
      <c r="WP166" s="170"/>
      <c r="WQ166" s="170"/>
      <c r="WR166" s="170"/>
      <c r="WS166" s="170"/>
      <c r="WT166" s="170"/>
      <c r="WU166" s="170"/>
      <c r="WV166" s="170"/>
      <c r="WW166" s="170"/>
      <c r="WX166" s="170"/>
      <c r="WY166" s="170"/>
      <c r="WZ166" s="170"/>
      <c r="XA166" s="170"/>
      <c r="XB166" s="170"/>
      <c r="XC166" s="170"/>
      <c r="XD166" s="170"/>
      <c r="XE166" s="170"/>
      <c r="XF166" s="170"/>
      <c r="XG166" s="170"/>
      <c r="XH166" s="170"/>
      <c r="XI166" s="170"/>
      <c r="XJ166" s="170"/>
      <c r="XK166" s="170"/>
      <c r="XL166" s="170"/>
      <c r="XM166" s="170"/>
      <c r="XN166" s="170"/>
      <c r="XO166" s="170"/>
      <c r="XP166" s="170"/>
      <c r="XQ166" s="170"/>
      <c r="XR166" s="170"/>
      <c r="XS166" s="170"/>
      <c r="XT166" s="170"/>
      <c r="XU166" s="170"/>
      <c r="XV166" s="170"/>
      <c r="XW166" s="170"/>
      <c r="XX166" s="170"/>
      <c r="XY166" s="170"/>
      <c r="XZ166" s="170"/>
      <c r="YA166" s="170"/>
      <c r="YB166" s="170"/>
      <c r="YC166" s="170"/>
      <c r="YD166" s="170"/>
      <c r="YE166" s="170"/>
      <c r="YF166" s="170"/>
      <c r="YG166" s="170"/>
      <c r="YH166" s="170"/>
      <c r="YI166" s="170"/>
      <c r="YJ166" s="170"/>
      <c r="YK166" s="170"/>
      <c r="YL166" s="170"/>
      <c r="YM166" s="170"/>
      <c r="YN166" s="170"/>
      <c r="YO166" s="170"/>
      <c r="YP166" s="170"/>
      <c r="YQ166" s="170"/>
      <c r="YR166" s="170"/>
      <c r="YS166" s="170"/>
      <c r="YT166" s="170"/>
      <c r="YU166" s="170"/>
      <c r="YV166" s="170"/>
      <c r="YW166" s="170"/>
      <c r="YX166" s="170"/>
      <c r="YY166" s="170"/>
      <c r="YZ166" s="170"/>
      <c r="ZA166" s="170"/>
      <c r="ZB166" s="170"/>
      <c r="ZC166" s="170"/>
      <c r="ZD166" s="170"/>
      <c r="ZE166" s="170"/>
      <c r="ZF166" s="170"/>
      <c r="ZG166" s="170"/>
      <c r="ZH166" s="170"/>
      <c r="ZI166" s="170"/>
      <c r="ZJ166" s="170"/>
      <c r="ZK166" s="170"/>
      <c r="ZL166" s="170"/>
      <c r="ZM166" s="170"/>
      <c r="ZN166" s="170"/>
      <c r="ZO166" s="170"/>
      <c r="ZP166" s="170"/>
      <c r="ZQ166" s="170"/>
      <c r="ZR166" s="170"/>
      <c r="ZS166" s="170"/>
      <c r="ZT166" s="170"/>
      <c r="ZU166" s="170"/>
      <c r="ZV166" s="170"/>
      <c r="ZW166" s="170"/>
      <c r="ZX166" s="170"/>
      <c r="ZY166" s="170"/>
      <c r="ZZ166" s="170"/>
      <c r="AAA166" s="170"/>
      <c r="AAB166" s="170"/>
      <c r="AAC166" s="170"/>
      <c r="AAD166" s="170"/>
      <c r="AAE166" s="170"/>
      <c r="AAF166" s="170"/>
      <c r="AAG166" s="170"/>
      <c r="AAH166" s="170"/>
      <c r="AAI166" s="170"/>
      <c r="AAJ166" s="170"/>
      <c r="AAK166" s="170"/>
      <c r="AAL166" s="170"/>
      <c r="AAM166" s="170"/>
      <c r="AAN166" s="170"/>
      <c r="AAO166" s="170"/>
      <c r="AAP166" s="170"/>
      <c r="AAQ166" s="170"/>
      <c r="AAR166" s="170"/>
      <c r="AAS166" s="170"/>
      <c r="AAT166" s="170"/>
      <c r="AAU166" s="170"/>
      <c r="AAV166" s="170"/>
      <c r="AAW166" s="170"/>
      <c r="AAX166" s="170"/>
      <c r="AAY166" s="170"/>
      <c r="AAZ166" s="170"/>
      <c r="ABA166" s="170"/>
      <c r="ABB166" s="170"/>
      <c r="ABC166" s="170"/>
      <c r="ABD166" s="170"/>
      <c r="ABE166" s="170"/>
      <c r="ABF166" s="170"/>
      <c r="ABG166" s="170"/>
      <c r="ABH166" s="170"/>
      <c r="ABI166" s="170"/>
      <c r="ABJ166" s="170"/>
      <c r="ABK166" s="170"/>
      <c r="ABL166" s="170"/>
      <c r="ABM166" s="170"/>
      <c r="ABN166" s="170"/>
      <c r="ABO166" s="170"/>
      <c r="ABP166" s="170"/>
      <c r="ABQ166" s="170"/>
      <c r="ABR166" s="170"/>
      <c r="ABS166" s="170"/>
      <c r="ABT166" s="170"/>
      <c r="ABU166" s="170"/>
      <c r="ABV166" s="170"/>
      <c r="ABW166" s="170"/>
      <c r="ABX166" s="170"/>
      <c r="ABY166" s="170"/>
      <c r="ABZ166" s="170"/>
      <c r="ACA166" s="170"/>
      <c r="ACB166" s="170"/>
      <c r="ACC166" s="170"/>
      <c r="ACD166" s="170"/>
      <c r="ACE166" s="170"/>
      <c r="ACF166" s="170"/>
      <c r="ACG166" s="170"/>
      <c r="ACH166" s="170"/>
      <c r="ACI166" s="170"/>
      <c r="ACJ166" s="170"/>
      <c r="ACK166" s="170"/>
      <c r="ACL166" s="170"/>
      <c r="ACM166" s="170"/>
      <c r="ACN166" s="170"/>
      <c r="ACO166" s="170"/>
      <c r="ACP166" s="170"/>
      <c r="ACQ166" s="170"/>
      <c r="ACR166" s="170"/>
      <c r="ACS166" s="170"/>
      <c r="ACT166" s="170"/>
      <c r="ACU166" s="170"/>
      <c r="ACV166" s="170"/>
      <c r="ACW166" s="170"/>
      <c r="ACX166" s="170"/>
      <c r="ACY166" s="170"/>
      <c r="ACZ166" s="170"/>
      <c r="ADA166" s="170"/>
      <c r="ADB166" s="170"/>
      <c r="ADC166" s="170"/>
      <c r="ADD166" s="170"/>
      <c r="ADE166" s="170"/>
      <c r="ADF166" s="170"/>
      <c r="ADG166" s="170"/>
      <c r="ADH166" s="170"/>
      <c r="ADI166" s="170"/>
      <c r="ADJ166" s="170"/>
      <c r="ADK166" s="170"/>
      <c r="ADL166" s="170"/>
      <c r="ADM166" s="170"/>
      <c r="ADN166" s="170"/>
      <c r="ADO166" s="170"/>
      <c r="ADP166" s="170"/>
      <c r="ADQ166" s="170"/>
      <c r="ADR166" s="170"/>
      <c r="ADS166" s="170"/>
      <c r="ADT166" s="170"/>
      <c r="ADU166" s="170"/>
      <c r="ADV166" s="170"/>
      <c r="ADW166" s="170"/>
      <c r="ADX166" s="170"/>
      <c r="ADY166" s="170"/>
      <c r="ADZ166" s="170"/>
      <c r="AEA166" s="170"/>
      <c r="AEB166" s="170"/>
      <c r="AEC166" s="170"/>
      <c r="AED166" s="170"/>
      <c r="AEE166" s="170"/>
      <c r="AEF166" s="170"/>
      <c r="AEG166" s="170"/>
      <c r="AEH166" s="170"/>
      <c r="AEI166" s="170"/>
      <c r="AEJ166" s="170"/>
      <c r="AEK166" s="170"/>
      <c r="AEL166" s="170"/>
      <c r="AEM166" s="170"/>
      <c r="AEN166" s="170"/>
      <c r="AEO166" s="170"/>
      <c r="AEP166" s="170"/>
      <c r="AEQ166" s="170"/>
      <c r="AER166" s="170"/>
      <c r="AES166" s="170"/>
      <c r="AET166" s="170"/>
      <c r="AEU166" s="170"/>
      <c r="AEV166" s="170"/>
      <c r="AEW166" s="170"/>
      <c r="AEX166" s="170"/>
      <c r="AEY166" s="170"/>
      <c r="AEZ166" s="170"/>
      <c r="AFA166" s="170"/>
      <c r="AFB166" s="170"/>
      <c r="AFC166" s="170"/>
      <c r="AFD166" s="170"/>
      <c r="AFE166" s="170"/>
      <c r="AFF166" s="170"/>
      <c r="AFG166" s="170"/>
      <c r="AFH166" s="170"/>
      <c r="AFI166" s="170"/>
      <c r="AFJ166" s="170"/>
      <c r="AFK166" s="170"/>
      <c r="AFL166" s="170"/>
      <c r="AFM166" s="170"/>
      <c r="AFN166" s="170"/>
      <c r="AFO166" s="170"/>
      <c r="AFP166" s="170"/>
      <c r="AFQ166" s="170"/>
      <c r="AFR166" s="170"/>
      <c r="AFS166" s="170"/>
      <c r="AFT166" s="170"/>
      <c r="AFU166" s="170"/>
      <c r="AFV166" s="170"/>
      <c r="AFW166" s="170"/>
      <c r="AFX166" s="170"/>
      <c r="AFY166" s="170"/>
      <c r="AFZ166" s="170"/>
      <c r="AGA166" s="170"/>
      <c r="AGB166" s="170"/>
      <c r="AGC166" s="170"/>
      <c r="AGD166" s="170"/>
      <c r="AGE166" s="170"/>
      <c r="AGF166" s="170"/>
      <c r="AGG166" s="170"/>
      <c r="AGH166" s="170"/>
      <c r="AGI166" s="170"/>
      <c r="AGJ166" s="170"/>
      <c r="AGK166" s="170"/>
      <c r="AGL166" s="170"/>
      <c r="AGM166" s="170"/>
      <c r="AGN166" s="170"/>
      <c r="AGO166" s="170"/>
      <c r="AGP166" s="170"/>
      <c r="AGQ166" s="170"/>
      <c r="AGR166" s="170"/>
      <c r="AGS166" s="170"/>
      <c r="AGT166" s="170"/>
      <c r="AGU166" s="170"/>
      <c r="AGV166" s="170"/>
      <c r="AGW166" s="170"/>
      <c r="AGX166" s="170"/>
      <c r="AGY166" s="170"/>
      <c r="AGZ166" s="170"/>
      <c r="AHA166" s="170"/>
      <c r="AHB166" s="170"/>
      <c r="AHC166" s="170"/>
      <c r="AHD166" s="170"/>
      <c r="AHE166" s="170"/>
      <c r="AHF166" s="170"/>
      <c r="AHG166" s="170"/>
      <c r="AHH166" s="170"/>
      <c r="AHI166" s="170"/>
      <c r="AHJ166" s="170"/>
      <c r="AHK166" s="170"/>
      <c r="AHL166" s="170"/>
      <c r="AHM166" s="170"/>
      <c r="AHN166" s="170"/>
      <c r="AHO166" s="170"/>
      <c r="AHP166" s="170"/>
      <c r="AHQ166" s="170"/>
      <c r="AHR166" s="170"/>
      <c r="AHS166" s="170"/>
      <c r="AHT166" s="170"/>
      <c r="AHU166" s="170"/>
      <c r="AHV166" s="170"/>
      <c r="AHW166" s="170"/>
      <c r="AHX166" s="170"/>
      <c r="AHY166" s="170"/>
      <c r="AHZ166" s="170"/>
      <c r="AIA166" s="170"/>
      <c r="AIB166" s="170"/>
      <c r="AIC166" s="170"/>
      <c r="AID166" s="170"/>
      <c r="AIE166" s="170"/>
      <c r="AIF166" s="170"/>
      <c r="AIG166" s="170"/>
      <c r="AIH166" s="170"/>
      <c r="AII166" s="170"/>
      <c r="AIJ166" s="170"/>
      <c r="AIK166" s="170"/>
      <c r="AIL166" s="170"/>
      <c r="AIM166" s="170"/>
      <c r="AIN166" s="170"/>
      <c r="AIO166" s="170"/>
      <c r="AIP166" s="170"/>
      <c r="AIQ166" s="170"/>
      <c r="AIR166" s="170"/>
      <c r="AIS166" s="170"/>
      <c r="AIT166" s="170"/>
      <c r="AIU166" s="170"/>
      <c r="AIV166" s="170"/>
      <c r="AIW166" s="170"/>
      <c r="AIX166" s="170"/>
      <c r="AIY166" s="170"/>
      <c r="AIZ166" s="170"/>
      <c r="AJA166" s="170"/>
      <c r="AJB166" s="170"/>
      <c r="AJC166" s="170"/>
      <c r="AJD166" s="170"/>
      <c r="AJE166" s="170"/>
      <c r="AJF166" s="170"/>
      <c r="AJG166" s="170"/>
      <c r="AJH166" s="170"/>
      <c r="AJI166" s="170"/>
      <c r="AJJ166" s="170"/>
      <c r="AJK166" s="170"/>
      <c r="AJL166" s="170"/>
      <c r="AJM166" s="170"/>
      <c r="AJN166" s="170"/>
      <c r="AJO166" s="170"/>
      <c r="AJP166" s="170"/>
      <c r="AJQ166" s="170"/>
      <c r="AJR166" s="170"/>
      <c r="AJS166" s="170"/>
      <c r="AJT166" s="170"/>
      <c r="AJU166" s="170"/>
      <c r="AJV166" s="170"/>
      <c r="AJW166" s="170"/>
      <c r="AJX166" s="170"/>
      <c r="AJY166" s="170"/>
      <c r="AJZ166" s="170"/>
      <c r="AKA166" s="170"/>
      <c r="AKB166" s="170"/>
      <c r="AKC166" s="170"/>
      <c r="AKD166" s="170"/>
      <c r="AKE166" s="170"/>
      <c r="AKF166" s="170"/>
      <c r="AKG166" s="170"/>
      <c r="AKH166" s="170"/>
      <c r="AKI166" s="170"/>
      <c r="AKJ166" s="170"/>
      <c r="AKK166" s="170"/>
      <c r="AKL166" s="170"/>
      <c r="AKM166" s="170"/>
      <c r="AKN166" s="170"/>
      <c r="AKO166" s="170"/>
      <c r="AKP166" s="170"/>
      <c r="AKQ166" s="170"/>
      <c r="AKR166" s="170"/>
      <c r="AKS166" s="170"/>
      <c r="AKT166" s="170"/>
      <c r="AKU166" s="170"/>
      <c r="AKV166" s="170"/>
      <c r="AKW166" s="170"/>
      <c r="AKX166" s="170"/>
      <c r="AKY166" s="170"/>
      <c r="AKZ166" s="170"/>
      <c r="ALA166" s="170"/>
      <c r="ALB166" s="170"/>
      <c r="ALC166" s="170"/>
      <c r="ALD166" s="170"/>
      <c r="ALE166" s="170"/>
      <c r="ALF166" s="170"/>
      <c r="ALG166" s="170"/>
      <c r="ALH166" s="170"/>
      <c r="ALI166" s="170"/>
      <c r="ALJ166" s="170"/>
      <c r="ALK166" s="170"/>
      <c r="ALL166" s="170"/>
      <c r="ALM166" s="170"/>
      <c r="ALN166" s="170"/>
      <c r="ALO166" s="170"/>
      <c r="ALP166" s="170"/>
      <c r="ALQ166" s="170"/>
      <c r="ALR166" s="170"/>
      <c r="ALS166" s="170"/>
      <c r="ALT166" s="170"/>
      <c r="ALU166" s="170"/>
      <c r="ALV166" s="170"/>
      <c r="ALW166" s="170"/>
      <c r="ALX166" s="170"/>
      <c r="ALY166" s="170"/>
      <c r="ALZ166" s="170"/>
      <c r="AMA166" s="170"/>
      <c r="AMB166" s="170"/>
      <c r="AMC166" s="170"/>
      <c r="AMD166" s="170"/>
      <c r="AME166" s="170"/>
      <c r="AMF166" s="170"/>
      <c r="AMG166" s="170"/>
      <c r="AMH166" s="170"/>
      <c r="AMI166" s="170"/>
      <c r="AMJ166" s="170"/>
      <c r="AMK166" s="170"/>
      <c r="AML166" s="170"/>
      <c r="AMM166" s="170"/>
      <c r="AMN166" s="170"/>
      <c r="AMO166" s="170"/>
      <c r="AMP166" s="170"/>
      <c r="AMQ166" s="170"/>
      <c r="AMR166" s="170"/>
      <c r="AMS166" s="170"/>
      <c r="AMT166" s="170"/>
      <c r="AMU166" s="170"/>
      <c r="AMV166" s="170"/>
      <c r="AMW166" s="170"/>
      <c r="AMX166" s="170"/>
      <c r="AMY166" s="170"/>
      <c r="AMZ166" s="170"/>
      <c r="ANA166" s="170"/>
      <c r="ANB166" s="170"/>
      <c r="ANC166" s="170"/>
      <c r="AND166" s="170"/>
      <c r="ANE166" s="170"/>
      <c r="ANF166" s="170"/>
      <c r="ANG166" s="170"/>
      <c r="ANH166" s="170"/>
      <c r="ANI166" s="170"/>
      <c r="ANJ166" s="170"/>
      <c r="ANK166" s="170"/>
      <c r="ANL166" s="170"/>
      <c r="ANM166" s="170"/>
      <c r="ANN166" s="170"/>
      <c r="ANO166" s="170"/>
      <c r="ANP166" s="170"/>
      <c r="ANQ166" s="170"/>
      <c r="ANR166" s="170"/>
      <c r="ANS166" s="170"/>
      <c r="ANT166" s="170"/>
      <c r="ANU166" s="170"/>
      <c r="ANV166" s="170"/>
      <c r="ANW166" s="170"/>
      <c r="ANX166" s="170"/>
      <c r="ANY166" s="170"/>
      <c r="ANZ166" s="170"/>
      <c r="AOA166" s="170"/>
      <c r="AOB166" s="170"/>
      <c r="AOC166" s="170"/>
      <c r="AOD166" s="170"/>
      <c r="AOE166" s="170"/>
      <c r="AOF166" s="170"/>
      <c r="AOG166" s="170"/>
      <c r="AOH166" s="170"/>
      <c r="AOI166" s="170"/>
      <c r="AOJ166" s="170"/>
      <c r="AOK166" s="170"/>
      <c r="AOL166" s="170"/>
      <c r="AOM166" s="170"/>
      <c r="AON166" s="170"/>
      <c r="AOO166" s="170"/>
      <c r="AOP166" s="170"/>
      <c r="AOQ166" s="170"/>
      <c r="AOR166" s="170"/>
      <c r="AOS166" s="170"/>
      <c r="AOT166" s="170"/>
      <c r="AOU166" s="170"/>
      <c r="AOV166" s="170"/>
      <c r="AOW166" s="170"/>
      <c r="AOX166" s="170"/>
      <c r="AOY166" s="170"/>
      <c r="AOZ166" s="170"/>
      <c r="APA166" s="170"/>
      <c r="APB166" s="170"/>
      <c r="APC166" s="170"/>
      <c r="APD166" s="170"/>
      <c r="APE166" s="170"/>
      <c r="APF166" s="170"/>
      <c r="APG166" s="170"/>
      <c r="APH166" s="170"/>
      <c r="API166" s="170"/>
      <c r="APJ166" s="170"/>
      <c r="APK166" s="170"/>
      <c r="APL166" s="170"/>
      <c r="APM166" s="170"/>
      <c r="APN166" s="170"/>
      <c r="APO166" s="170"/>
      <c r="APP166" s="170"/>
      <c r="APQ166" s="170"/>
      <c r="APR166" s="170"/>
      <c r="APS166" s="170"/>
      <c r="APT166" s="170"/>
      <c r="APU166" s="170"/>
      <c r="APV166" s="170"/>
      <c r="APW166" s="170"/>
      <c r="APX166" s="170"/>
      <c r="APY166" s="170"/>
      <c r="APZ166" s="170"/>
      <c r="AQA166" s="170"/>
      <c r="AQB166" s="170"/>
      <c r="AQC166" s="170"/>
      <c r="AQD166" s="170"/>
      <c r="AQE166" s="170"/>
      <c r="AQF166" s="170"/>
      <c r="AQG166" s="170"/>
      <c r="AQH166" s="170"/>
      <c r="AQI166" s="170"/>
      <c r="AQJ166" s="170"/>
      <c r="AQK166" s="170"/>
      <c r="AQL166" s="170"/>
      <c r="AQM166" s="170"/>
      <c r="AQN166" s="170"/>
      <c r="AQO166" s="170"/>
      <c r="AQP166" s="170"/>
      <c r="AQQ166" s="170"/>
      <c r="AQR166" s="170"/>
      <c r="AQS166" s="170"/>
      <c r="AQT166" s="170"/>
      <c r="AQU166" s="170"/>
      <c r="AQV166" s="170"/>
      <c r="AQW166" s="170"/>
      <c r="AQX166" s="170"/>
      <c r="AQY166" s="170"/>
      <c r="AQZ166" s="170"/>
      <c r="ARA166" s="170"/>
      <c r="ARB166" s="170"/>
      <c r="ARC166" s="170"/>
      <c r="ARD166" s="170"/>
      <c r="ARE166" s="170"/>
      <c r="ARF166" s="170"/>
      <c r="ARG166" s="170"/>
      <c r="ARH166" s="170"/>
      <c r="ARI166" s="170"/>
      <c r="ARJ166" s="170"/>
      <c r="ARK166" s="170"/>
      <c r="ARL166" s="170"/>
      <c r="ARM166" s="170"/>
      <c r="ARN166" s="170"/>
      <c r="ARO166" s="170"/>
      <c r="ARP166" s="170"/>
      <c r="ARQ166" s="170"/>
      <c r="ARR166" s="170"/>
      <c r="ARS166" s="170"/>
      <c r="ART166" s="170"/>
      <c r="ARU166" s="170"/>
      <c r="ARV166" s="170"/>
      <c r="ARW166" s="170"/>
      <c r="ARX166" s="170"/>
      <c r="ARY166" s="170"/>
      <c r="ARZ166" s="170"/>
      <c r="ASA166" s="170"/>
      <c r="ASB166" s="170"/>
      <c r="ASC166" s="170"/>
      <c r="ASD166" s="170"/>
      <c r="ASE166" s="170"/>
      <c r="ASF166" s="170"/>
      <c r="ASG166" s="170"/>
      <c r="ASH166" s="170"/>
      <c r="ASI166" s="170"/>
      <c r="ASJ166" s="170"/>
      <c r="ASK166" s="170"/>
      <c r="ASL166" s="170"/>
      <c r="ASM166" s="170"/>
      <c r="ASN166" s="170"/>
      <c r="ASO166" s="170"/>
      <c r="ASP166" s="170"/>
      <c r="ASQ166" s="170"/>
      <c r="ASR166" s="170"/>
      <c r="ASS166" s="170"/>
      <c r="AST166" s="170"/>
      <c r="ASU166" s="170"/>
      <c r="ASV166" s="170"/>
      <c r="ASW166" s="170"/>
      <c r="ASX166" s="170"/>
      <c r="ASY166" s="170"/>
      <c r="ASZ166" s="170"/>
    </row>
    <row r="167" spans="1:1196" s="145" customFormat="1">
      <c r="A167" s="433"/>
      <c r="B167" s="479" t="s">
        <v>206</v>
      </c>
      <c r="C167" s="435"/>
      <c r="D167" s="465"/>
      <c r="E167" s="487"/>
      <c r="F167" s="427"/>
      <c r="G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c r="BJ167" s="170"/>
      <c r="BK167" s="170"/>
      <c r="BL167" s="170"/>
      <c r="BM167" s="170"/>
      <c r="BN167" s="170"/>
      <c r="BO167" s="170"/>
      <c r="BP167" s="170"/>
      <c r="BQ167" s="170"/>
      <c r="BR167" s="170"/>
      <c r="BS167" s="170"/>
      <c r="BT167" s="170"/>
      <c r="BU167" s="170"/>
      <c r="BV167" s="170"/>
      <c r="BW167" s="170"/>
      <c r="BX167" s="170"/>
      <c r="BY167" s="170"/>
      <c r="BZ167" s="170"/>
      <c r="CA167" s="170"/>
      <c r="CB167" s="170"/>
      <c r="CC167" s="170"/>
      <c r="CD167" s="170"/>
      <c r="CE167" s="170"/>
      <c r="CF167" s="170"/>
      <c r="CG167" s="170"/>
      <c r="CH167" s="170"/>
      <c r="CI167" s="170"/>
      <c r="CJ167" s="170"/>
      <c r="CK167" s="170"/>
      <c r="CL167" s="170"/>
      <c r="CM167" s="170"/>
      <c r="CN167" s="170"/>
      <c r="CO167" s="170"/>
      <c r="CP167" s="170"/>
      <c r="CQ167" s="170"/>
      <c r="CR167" s="170"/>
      <c r="CS167" s="170"/>
      <c r="CT167" s="170"/>
      <c r="CU167" s="170"/>
      <c r="CV167" s="170"/>
      <c r="CW167" s="170"/>
      <c r="CX167" s="170"/>
      <c r="CY167" s="170"/>
      <c r="CZ167" s="170"/>
      <c r="DA167" s="170"/>
      <c r="DB167" s="170"/>
      <c r="DC167" s="170"/>
      <c r="DD167" s="170"/>
      <c r="DE167" s="170"/>
      <c r="DF167" s="170"/>
      <c r="DG167" s="170"/>
      <c r="DH167" s="170"/>
      <c r="DI167" s="170"/>
      <c r="DJ167" s="170"/>
      <c r="DK167" s="170"/>
      <c r="DL167" s="170"/>
      <c r="DM167" s="170"/>
      <c r="DN167" s="170"/>
      <c r="DO167" s="170"/>
      <c r="DP167" s="170"/>
      <c r="DQ167" s="170"/>
      <c r="DR167" s="170"/>
      <c r="DS167" s="170"/>
      <c r="DT167" s="170"/>
      <c r="DU167" s="170"/>
      <c r="DV167" s="170"/>
      <c r="DW167" s="170"/>
      <c r="DX167" s="170"/>
      <c r="DY167" s="170"/>
      <c r="DZ167" s="170"/>
      <c r="EA167" s="170"/>
      <c r="EB167" s="170"/>
      <c r="EC167" s="170"/>
      <c r="ED167" s="170"/>
      <c r="EE167" s="170"/>
      <c r="EF167" s="170"/>
      <c r="EG167" s="170"/>
      <c r="EH167" s="170"/>
      <c r="EI167" s="170"/>
      <c r="EJ167" s="170"/>
      <c r="EK167" s="170"/>
      <c r="EL167" s="170"/>
      <c r="EM167" s="170"/>
      <c r="EN167" s="170"/>
      <c r="EO167" s="170"/>
      <c r="EP167" s="170"/>
      <c r="EQ167" s="170"/>
      <c r="ER167" s="170"/>
      <c r="ES167" s="170"/>
      <c r="ET167" s="170"/>
      <c r="EU167" s="170"/>
      <c r="EV167" s="170"/>
      <c r="EW167" s="170"/>
      <c r="EX167" s="170"/>
      <c r="EY167" s="170"/>
      <c r="EZ167" s="170"/>
      <c r="FA167" s="170"/>
      <c r="FB167" s="170"/>
      <c r="FC167" s="170"/>
      <c r="FD167" s="170"/>
      <c r="FE167" s="170"/>
      <c r="FF167" s="170"/>
      <c r="FG167" s="170"/>
      <c r="FH167" s="170"/>
      <c r="FI167" s="170"/>
      <c r="FJ167" s="170"/>
      <c r="FK167" s="170"/>
      <c r="FL167" s="170"/>
      <c r="FM167" s="170"/>
      <c r="FN167" s="170"/>
      <c r="FO167" s="170"/>
      <c r="FP167" s="170"/>
      <c r="FQ167" s="170"/>
      <c r="FR167" s="170"/>
      <c r="FS167" s="170"/>
      <c r="FT167" s="170"/>
      <c r="FU167" s="170"/>
      <c r="FV167" s="170"/>
      <c r="FW167" s="170"/>
      <c r="FX167" s="170"/>
      <c r="FY167" s="170"/>
      <c r="FZ167" s="170"/>
      <c r="GA167" s="170"/>
      <c r="GB167" s="170"/>
      <c r="GC167" s="170"/>
      <c r="GD167" s="170"/>
      <c r="GE167" s="170"/>
      <c r="GF167" s="170"/>
      <c r="GG167" s="170"/>
      <c r="GH167" s="170"/>
      <c r="GI167" s="170"/>
      <c r="GJ167" s="170"/>
      <c r="GK167" s="170"/>
      <c r="GL167" s="170"/>
      <c r="GM167" s="170"/>
      <c r="GN167" s="170"/>
      <c r="GO167" s="170"/>
      <c r="GP167" s="170"/>
      <c r="GQ167" s="170"/>
      <c r="GR167" s="170"/>
      <c r="GS167" s="170"/>
      <c r="GT167" s="170"/>
      <c r="GU167" s="170"/>
      <c r="GV167" s="170"/>
      <c r="GW167" s="170"/>
      <c r="GX167" s="170"/>
      <c r="GY167" s="170"/>
      <c r="GZ167" s="170"/>
      <c r="HA167" s="170"/>
      <c r="HB167" s="170"/>
      <c r="HC167" s="170"/>
      <c r="HD167" s="170"/>
      <c r="HE167" s="170"/>
      <c r="HF167" s="170"/>
      <c r="HG167" s="170"/>
      <c r="HH167" s="170"/>
      <c r="HI167" s="170"/>
      <c r="HJ167" s="170"/>
      <c r="HK167" s="170"/>
      <c r="HL167" s="170"/>
      <c r="HM167" s="170"/>
      <c r="HN167" s="170"/>
      <c r="HO167" s="170"/>
      <c r="HP167" s="170"/>
      <c r="HQ167" s="170"/>
      <c r="HR167" s="170"/>
      <c r="HS167" s="170"/>
      <c r="HT167" s="170"/>
      <c r="HU167" s="170"/>
      <c r="HV167" s="170"/>
      <c r="HW167" s="170"/>
      <c r="HX167" s="170"/>
      <c r="HY167" s="170"/>
      <c r="HZ167" s="170"/>
      <c r="IA167" s="170"/>
      <c r="IB167" s="170"/>
      <c r="IC167" s="170"/>
      <c r="ID167" s="170"/>
      <c r="IE167" s="170"/>
      <c r="IF167" s="170"/>
      <c r="IG167" s="170"/>
      <c r="IH167" s="170"/>
      <c r="II167" s="170"/>
      <c r="IJ167" s="170"/>
      <c r="IK167" s="170"/>
      <c r="IL167" s="170"/>
      <c r="IM167" s="170"/>
      <c r="IN167" s="170"/>
      <c r="IO167" s="170"/>
      <c r="IP167" s="170"/>
      <c r="IQ167" s="170"/>
      <c r="IR167" s="170"/>
      <c r="IS167" s="170"/>
      <c r="IT167" s="170"/>
      <c r="IU167" s="170"/>
      <c r="IV167" s="170"/>
      <c r="IW167" s="170"/>
      <c r="IX167" s="170"/>
      <c r="IY167" s="170"/>
      <c r="IZ167" s="170"/>
      <c r="JA167" s="170"/>
      <c r="JB167" s="170"/>
      <c r="JC167" s="170"/>
      <c r="JD167" s="170"/>
      <c r="JE167" s="170"/>
      <c r="JF167" s="170"/>
      <c r="JG167" s="170"/>
      <c r="JH167" s="170"/>
      <c r="JI167" s="170"/>
      <c r="JJ167" s="170"/>
      <c r="JK167" s="170"/>
      <c r="JL167" s="170"/>
      <c r="JM167" s="170"/>
      <c r="JN167" s="170"/>
      <c r="JO167" s="170"/>
      <c r="JP167" s="170"/>
      <c r="JQ167" s="170"/>
      <c r="JR167" s="170"/>
      <c r="JS167" s="170"/>
      <c r="JT167" s="170"/>
      <c r="JU167" s="170"/>
      <c r="JV167" s="170"/>
      <c r="JW167" s="170"/>
      <c r="JX167" s="170"/>
      <c r="JY167" s="170"/>
      <c r="JZ167" s="170"/>
      <c r="KA167" s="170"/>
      <c r="KB167" s="170"/>
      <c r="KC167" s="170"/>
      <c r="KD167" s="170"/>
      <c r="KE167" s="170"/>
      <c r="KF167" s="170"/>
      <c r="KG167" s="170"/>
      <c r="KH167" s="170"/>
      <c r="KI167" s="170"/>
      <c r="KJ167" s="170"/>
      <c r="KK167" s="170"/>
      <c r="KL167" s="170"/>
      <c r="KM167" s="170"/>
      <c r="KN167" s="170"/>
      <c r="KO167" s="170"/>
      <c r="KP167" s="170"/>
      <c r="KQ167" s="170"/>
      <c r="KR167" s="170"/>
      <c r="KS167" s="170"/>
      <c r="KT167" s="170"/>
      <c r="KU167" s="170"/>
      <c r="KV167" s="170"/>
      <c r="KW167" s="170"/>
      <c r="KX167" s="170"/>
      <c r="KY167" s="170"/>
      <c r="KZ167" s="170"/>
      <c r="LA167" s="170"/>
      <c r="LB167" s="170"/>
      <c r="LC167" s="170"/>
      <c r="LD167" s="170"/>
      <c r="LE167" s="170"/>
      <c r="LF167" s="170"/>
      <c r="LG167" s="170"/>
      <c r="LH167" s="170"/>
      <c r="LI167" s="170"/>
      <c r="LJ167" s="170"/>
      <c r="LK167" s="170"/>
      <c r="LL167" s="170"/>
      <c r="LM167" s="170"/>
      <c r="LN167" s="170"/>
      <c r="LO167" s="170"/>
      <c r="LP167" s="170"/>
      <c r="LQ167" s="170"/>
      <c r="LR167" s="170"/>
      <c r="LS167" s="170"/>
      <c r="LT167" s="170"/>
      <c r="LU167" s="170"/>
      <c r="LV167" s="170"/>
      <c r="LW167" s="170"/>
      <c r="LX167" s="170"/>
      <c r="LY167" s="170"/>
      <c r="LZ167" s="170"/>
      <c r="MA167" s="170"/>
      <c r="MB167" s="170"/>
      <c r="MC167" s="170"/>
      <c r="MD167" s="170"/>
      <c r="ME167" s="170"/>
      <c r="MF167" s="170"/>
      <c r="MG167" s="170"/>
      <c r="MH167" s="170"/>
      <c r="MI167" s="170"/>
      <c r="MJ167" s="170"/>
      <c r="MK167" s="170"/>
      <c r="ML167" s="170"/>
      <c r="MM167" s="170"/>
      <c r="MN167" s="170"/>
      <c r="MO167" s="170"/>
      <c r="MP167" s="170"/>
      <c r="MQ167" s="170"/>
      <c r="MR167" s="170"/>
      <c r="MS167" s="170"/>
      <c r="MT167" s="170"/>
      <c r="MU167" s="170"/>
      <c r="MV167" s="170"/>
      <c r="MW167" s="170"/>
      <c r="MX167" s="170"/>
      <c r="MY167" s="170"/>
      <c r="MZ167" s="170"/>
      <c r="NA167" s="170"/>
      <c r="NB167" s="170"/>
      <c r="NC167" s="170"/>
      <c r="ND167" s="170"/>
      <c r="NE167" s="170"/>
      <c r="NF167" s="170"/>
      <c r="NG167" s="170"/>
      <c r="NH167" s="170"/>
      <c r="NI167" s="170"/>
      <c r="NJ167" s="170"/>
      <c r="NK167" s="170"/>
      <c r="NL167" s="170"/>
      <c r="NM167" s="170"/>
      <c r="NN167" s="170"/>
      <c r="NO167" s="170"/>
      <c r="NP167" s="170"/>
      <c r="NQ167" s="170"/>
      <c r="NR167" s="170"/>
      <c r="NS167" s="170"/>
      <c r="NT167" s="170"/>
      <c r="NU167" s="170"/>
      <c r="NV167" s="170"/>
      <c r="NW167" s="170"/>
      <c r="NX167" s="170"/>
      <c r="NY167" s="170"/>
      <c r="NZ167" s="170"/>
      <c r="OA167" s="170"/>
      <c r="OB167" s="170"/>
      <c r="OC167" s="170"/>
      <c r="OD167" s="170"/>
      <c r="OE167" s="170"/>
      <c r="OF167" s="170"/>
      <c r="OG167" s="170"/>
      <c r="OH167" s="170"/>
      <c r="OI167" s="170"/>
      <c r="OJ167" s="170"/>
      <c r="OK167" s="170"/>
      <c r="OL167" s="170"/>
      <c r="OM167" s="170"/>
      <c r="ON167" s="170"/>
      <c r="OO167" s="170"/>
      <c r="OP167" s="170"/>
      <c r="OQ167" s="170"/>
      <c r="OR167" s="170"/>
      <c r="OS167" s="170"/>
      <c r="OT167" s="170"/>
      <c r="OU167" s="170"/>
      <c r="OV167" s="170"/>
      <c r="OW167" s="170"/>
      <c r="OX167" s="170"/>
      <c r="OY167" s="170"/>
      <c r="OZ167" s="170"/>
      <c r="PA167" s="170"/>
      <c r="PB167" s="170"/>
      <c r="PC167" s="170"/>
      <c r="PD167" s="170"/>
      <c r="PE167" s="170"/>
      <c r="PF167" s="170"/>
      <c r="PG167" s="170"/>
      <c r="PH167" s="170"/>
      <c r="PI167" s="170"/>
      <c r="PJ167" s="170"/>
      <c r="PK167" s="170"/>
      <c r="PL167" s="170"/>
      <c r="PM167" s="170"/>
      <c r="PN167" s="170"/>
      <c r="PO167" s="170"/>
      <c r="PP167" s="170"/>
      <c r="PQ167" s="170"/>
      <c r="PR167" s="170"/>
      <c r="PS167" s="170"/>
      <c r="PT167" s="170"/>
      <c r="PU167" s="170"/>
      <c r="PV167" s="170"/>
      <c r="PW167" s="170"/>
      <c r="PX167" s="170"/>
      <c r="PY167" s="170"/>
      <c r="PZ167" s="170"/>
      <c r="QA167" s="170"/>
      <c r="QB167" s="170"/>
      <c r="QC167" s="170"/>
      <c r="QD167" s="170"/>
      <c r="QE167" s="170"/>
      <c r="QF167" s="170"/>
      <c r="QG167" s="170"/>
      <c r="QH167" s="170"/>
      <c r="QI167" s="170"/>
      <c r="QJ167" s="170"/>
      <c r="QK167" s="170"/>
      <c r="QL167" s="170"/>
      <c r="QM167" s="170"/>
      <c r="QN167" s="170"/>
      <c r="QO167" s="170"/>
      <c r="QP167" s="170"/>
      <c r="QQ167" s="170"/>
      <c r="QR167" s="170"/>
      <c r="QS167" s="170"/>
      <c r="QT167" s="170"/>
      <c r="QU167" s="170"/>
      <c r="QV167" s="170"/>
      <c r="QW167" s="170"/>
      <c r="QX167" s="170"/>
      <c r="QY167" s="170"/>
      <c r="QZ167" s="170"/>
      <c r="RA167" s="170"/>
      <c r="RB167" s="170"/>
      <c r="RC167" s="170"/>
      <c r="RD167" s="170"/>
      <c r="RE167" s="170"/>
      <c r="RF167" s="170"/>
      <c r="RG167" s="170"/>
      <c r="RH167" s="170"/>
      <c r="RI167" s="170"/>
      <c r="RJ167" s="170"/>
      <c r="RK167" s="170"/>
      <c r="RL167" s="170"/>
      <c r="RM167" s="170"/>
      <c r="RN167" s="170"/>
      <c r="RO167" s="170"/>
      <c r="RP167" s="170"/>
      <c r="RQ167" s="170"/>
      <c r="RR167" s="170"/>
      <c r="RS167" s="170"/>
      <c r="RT167" s="170"/>
      <c r="RU167" s="170"/>
      <c r="RV167" s="170"/>
      <c r="RW167" s="170"/>
      <c r="RX167" s="170"/>
      <c r="RY167" s="170"/>
      <c r="RZ167" s="170"/>
      <c r="SA167" s="170"/>
      <c r="SB167" s="170"/>
      <c r="SC167" s="170"/>
      <c r="SD167" s="170"/>
      <c r="SE167" s="170"/>
      <c r="SF167" s="170"/>
      <c r="SG167" s="170"/>
      <c r="SH167" s="170"/>
      <c r="SI167" s="170"/>
      <c r="SJ167" s="170"/>
      <c r="SK167" s="170"/>
      <c r="SL167" s="170"/>
      <c r="SM167" s="170"/>
      <c r="SN167" s="170"/>
      <c r="SO167" s="170"/>
      <c r="SP167" s="170"/>
      <c r="SQ167" s="170"/>
      <c r="SR167" s="170"/>
      <c r="SS167" s="170"/>
      <c r="ST167" s="170"/>
      <c r="SU167" s="170"/>
      <c r="SV167" s="170"/>
      <c r="SW167" s="170"/>
      <c r="SX167" s="170"/>
      <c r="SY167" s="170"/>
      <c r="SZ167" s="170"/>
      <c r="TA167" s="170"/>
      <c r="TB167" s="170"/>
      <c r="TC167" s="170"/>
      <c r="TD167" s="170"/>
      <c r="TE167" s="170"/>
      <c r="TF167" s="170"/>
      <c r="TG167" s="170"/>
      <c r="TH167" s="170"/>
      <c r="TI167" s="170"/>
      <c r="TJ167" s="170"/>
      <c r="TK167" s="170"/>
      <c r="TL167" s="170"/>
      <c r="TM167" s="170"/>
      <c r="TN167" s="170"/>
      <c r="TO167" s="170"/>
      <c r="TP167" s="170"/>
      <c r="TQ167" s="170"/>
      <c r="TR167" s="170"/>
      <c r="TS167" s="170"/>
      <c r="TT167" s="170"/>
      <c r="TU167" s="170"/>
      <c r="TV167" s="170"/>
      <c r="TW167" s="170"/>
      <c r="TX167" s="170"/>
      <c r="TY167" s="170"/>
      <c r="TZ167" s="170"/>
      <c r="UA167" s="170"/>
      <c r="UB167" s="170"/>
      <c r="UC167" s="170"/>
      <c r="UD167" s="170"/>
      <c r="UE167" s="170"/>
      <c r="UF167" s="170"/>
      <c r="UG167" s="170"/>
      <c r="UH167" s="170"/>
      <c r="UI167" s="170"/>
      <c r="UJ167" s="170"/>
      <c r="UK167" s="170"/>
      <c r="UL167" s="170"/>
      <c r="UM167" s="170"/>
      <c r="UN167" s="170"/>
      <c r="UO167" s="170"/>
      <c r="UP167" s="170"/>
      <c r="UQ167" s="170"/>
      <c r="UR167" s="170"/>
      <c r="US167" s="170"/>
      <c r="UT167" s="170"/>
      <c r="UU167" s="170"/>
      <c r="UV167" s="170"/>
      <c r="UW167" s="170"/>
      <c r="UX167" s="170"/>
      <c r="UY167" s="170"/>
      <c r="UZ167" s="170"/>
      <c r="VA167" s="170"/>
      <c r="VB167" s="170"/>
      <c r="VC167" s="170"/>
      <c r="VD167" s="170"/>
      <c r="VE167" s="170"/>
      <c r="VF167" s="170"/>
      <c r="VG167" s="170"/>
      <c r="VH167" s="170"/>
      <c r="VI167" s="170"/>
      <c r="VJ167" s="170"/>
      <c r="VK167" s="170"/>
      <c r="VL167" s="170"/>
      <c r="VM167" s="170"/>
      <c r="VN167" s="170"/>
      <c r="VO167" s="170"/>
      <c r="VP167" s="170"/>
      <c r="VQ167" s="170"/>
      <c r="VR167" s="170"/>
      <c r="VS167" s="170"/>
      <c r="VT167" s="170"/>
      <c r="VU167" s="170"/>
      <c r="VV167" s="170"/>
      <c r="VW167" s="170"/>
      <c r="VX167" s="170"/>
      <c r="VY167" s="170"/>
      <c r="VZ167" s="170"/>
      <c r="WA167" s="170"/>
      <c r="WB167" s="170"/>
      <c r="WC167" s="170"/>
      <c r="WD167" s="170"/>
      <c r="WE167" s="170"/>
      <c r="WF167" s="170"/>
      <c r="WG167" s="170"/>
      <c r="WH167" s="170"/>
      <c r="WI167" s="170"/>
      <c r="WJ167" s="170"/>
      <c r="WK167" s="170"/>
      <c r="WL167" s="170"/>
      <c r="WM167" s="170"/>
      <c r="WN167" s="170"/>
      <c r="WO167" s="170"/>
      <c r="WP167" s="170"/>
      <c r="WQ167" s="170"/>
      <c r="WR167" s="170"/>
      <c r="WS167" s="170"/>
      <c r="WT167" s="170"/>
      <c r="WU167" s="170"/>
      <c r="WV167" s="170"/>
      <c r="WW167" s="170"/>
      <c r="WX167" s="170"/>
      <c r="WY167" s="170"/>
      <c r="WZ167" s="170"/>
      <c r="XA167" s="170"/>
      <c r="XB167" s="170"/>
      <c r="XC167" s="170"/>
      <c r="XD167" s="170"/>
      <c r="XE167" s="170"/>
      <c r="XF167" s="170"/>
      <c r="XG167" s="170"/>
      <c r="XH167" s="170"/>
      <c r="XI167" s="170"/>
      <c r="XJ167" s="170"/>
      <c r="XK167" s="170"/>
      <c r="XL167" s="170"/>
      <c r="XM167" s="170"/>
      <c r="XN167" s="170"/>
      <c r="XO167" s="170"/>
      <c r="XP167" s="170"/>
      <c r="XQ167" s="170"/>
      <c r="XR167" s="170"/>
      <c r="XS167" s="170"/>
      <c r="XT167" s="170"/>
      <c r="XU167" s="170"/>
      <c r="XV167" s="170"/>
      <c r="XW167" s="170"/>
      <c r="XX167" s="170"/>
      <c r="XY167" s="170"/>
      <c r="XZ167" s="170"/>
      <c r="YA167" s="170"/>
      <c r="YB167" s="170"/>
      <c r="YC167" s="170"/>
      <c r="YD167" s="170"/>
      <c r="YE167" s="170"/>
      <c r="YF167" s="170"/>
      <c r="YG167" s="170"/>
      <c r="YH167" s="170"/>
      <c r="YI167" s="170"/>
      <c r="YJ167" s="170"/>
      <c r="YK167" s="170"/>
      <c r="YL167" s="170"/>
      <c r="YM167" s="170"/>
      <c r="YN167" s="170"/>
      <c r="YO167" s="170"/>
      <c r="YP167" s="170"/>
      <c r="YQ167" s="170"/>
      <c r="YR167" s="170"/>
      <c r="YS167" s="170"/>
      <c r="YT167" s="170"/>
      <c r="YU167" s="170"/>
      <c r="YV167" s="170"/>
      <c r="YW167" s="170"/>
      <c r="YX167" s="170"/>
      <c r="YY167" s="170"/>
      <c r="YZ167" s="170"/>
      <c r="ZA167" s="170"/>
      <c r="ZB167" s="170"/>
      <c r="ZC167" s="170"/>
      <c r="ZD167" s="170"/>
      <c r="ZE167" s="170"/>
      <c r="ZF167" s="170"/>
      <c r="ZG167" s="170"/>
      <c r="ZH167" s="170"/>
      <c r="ZI167" s="170"/>
      <c r="ZJ167" s="170"/>
      <c r="ZK167" s="170"/>
      <c r="ZL167" s="170"/>
      <c r="ZM167" s="170"/>
      <c r="ZN167" s="170"/>
      <c r="ZO167" s="170"/>
      <c r="ZP167" s="170"/>
      <c r="ZQ167" s="170"/>
      <c r="ZR167" s="170"/>
      <c r="ZS167" s="170"/>
      <c r="ZT167" s="170"/>
      <c r="ZU167" s="170"/>
      <c r="ZV167" s="170"/>
      <c r="ZW167" s="170"/>
      <c r="ZX167" s="170"/>
      <c r="ZY167" s="170"/>
      <c r="ZZ167" s="170"/>
      <c r="AAA167" s="170"/>
      <c r="AAB167" s="170"/>
      <c r="AAC167" s="170"/>
      <c r="AAD167" s="170"/>
      <c r="AAE167" s="170"/>
      <c r="AAF167" s="170"/>
      <c r="AAG167" s="170"/>
      <c r="AAH167" s="170"/>
      <c r="AAI167" s="170"/>
      <c r="AAJ167" s="170"/>
      <c r="AAK167" s="170"/>
      <c r="AAL167" s="170"/>
      <c r="AAM167" s="170"/>
      <c r="AAN167" s="170"/>
      <c r="AAO167" s="170"/>
      <c r="AAP167" s="170"/>
      <c r="AAQ167" s="170"/>
      <c r="AAR167" s="170"/>
      <c r="AAS167" s="170"/>
      <c r="AAT167" s="170"/>
      <c r="AAU167" s="170"/>
      <c r="AAV167" s="170"/>
      <c r="AAW167" s="170"/>
      <c r="AAX167" s="170"/>
      <c r="AAY167" s="170"/>
      <c r="AAZ167" s="170"/>
      <c r="ABA167" s="170"/>
      <c r="ABB167" s="170"/>
      <c r="ABC167" s="170"/>
      <c r="ABD167" s="170"/>
      <c r="ABE167" s="170"/>
      <c r="ABF167" s="170"/>
      <c r="ABG167" s="170"/>
      <c r="ABH167" s="170"/>
      <c r="ABI167" s="170"/>
      <c r="ABJ167" s="170"/>
      <c r="ABK167" s="170"/>
      <c r="ABL167" s="170"/>
      <c r="ABM167" s="170"/>
      <c r="ABN167" s="170"/>
      <c r="ABO167" s="170"/>
      <c r="ABP167" s="170"/>
      <c r="ABQ167" s="170"/>
      <c r="ABR167" s="170"/>
      <c r="ABS167" s="170"/>
      <c r="ABT167" s="170"/>
      <c r="ABU167" s="170"/>
      <c r="ABV167" s="170"/>
      <c r="ABW167" s="170"/>
      <c r="ABX167" s="170"/>
      <c r="ABY167" s="170"/>
      <c r="ABZ167" s="170"/>
      <c r="ACA167" s="170"/>
      <c r="ACB167" s="170"/>
      <c r="ACC167" s="170"/>
      <c r="ACD167" s="170"/>
      <c r="ACE167" s="170"/>
      <c r="ACF167" s="170"/>
      <c r="ACG167" s="170"/>
      <c r="ACH167" s="170"/>
      <c r="ACI167" s="170"/>
      <c r="ACJ167" s="170"/>
      <c r="ACK167" s="170"/>
      <c r="ACL167" s="170"/>
      <c r="ACM167" s="170"/>
      <c r="ACN167" s="170"/>
      <c r="ACO167" s="170"/>
      <c r="ACP167" s="170"/>
      <c r="ACQ167" s="170"/>
      <c r="ACR167" s="170"/>
      <c r="ACS167" s="170"/>
      <c r="ACT167" s="170"/>
      <c r="ACU167" s="170"/>
      <c r="ACV167" s="170"/>
      <c r="ACW167" s="170"/>
      <c r="ACX167" s="170"/>
      <c r="ACY167" s="170"/>
      <c r="ACZ167" s="170"/>
      <c r="ADA167" s="170"/>
      <c r="ADB167" s="170"/>
      <c r="ADC167" s="170"/>
      <c r="ADD167" s="170"/>
      <c r="ADE167" s="170"/>
      <c r="ADF167" s="170"/>
      <c r="ADG167" s="170"/>
      <c r="ADH167" s="170"/>
      <c r="ADI167" s="170"/>
      <c r="ADJ167" s="170"/>
      <c r="ADK167" s="170"/>
      <c r="ADL167" s="170"/>
      <c r="ADM167" s="170"/>
      <c r="ADN167" s="170"/>
      <c r="ADO167" s="170"/>
      <c r="ADP167" s="170"/>
      <c r="ADQ167" s="170"/>
      <c r="ADR167" s="170"/>
      <c r="ADS167" s="170"/>
      <c r="ADT167" s="170"/>
      <c r="ADU167" s="170"/>
      <c r="ADV167" s="170"/>
      <c r="ADW167" s="170"/>
      <c r="ADX167" s="170"/>
      <c r="ADY167" s="170"/>
      <c r="ADZ167" s="170"/>
      <c r="AEA167" s="170"/>
      <c r="AEB167" s="170"/>
      <c r="AEC167" s="170"/>
      <c r="AED167" s="170"/>
      <c r="AEE167" s="170"/>
      <c r="AEF167" s="170"/>
      <c r="AEG167" s="170"/>
      <c r="AEH167" s="170"/>
      <c r="AEI167" s="170"/>
      <c r="AEJ167" s="170"/>
      <c r="AEK167" s="170"/>
      <c r="AEL167" s="170"/>
      <c r="AEM167" s="170"/>
      <c r="AEN167" s="170"/>
      <c r="AEO167" s="170"/>
      <c r="AEP167" s="170"/>
      <c r="AEQ167" s="170"/>
      <c r="AER167" s="170"/>
      <c r="AES167" s="170"/>
      <c r="AET167" s="170"/>
      <c r="AEU167" s="170"/>
      <c r="AEV167" s="170"/>
      <c r="AEW167" s="170"/>
      <c r="AEX167" s="170"/>
      <c r="AEY167" s="170"/>
      <c r="AEZ167" s="170"/>
      <c r="AFA167" s="170"/>
      <c r="AFB167" s="170"/>
      <c r="AFC167" s="170"/>
      <c r="AFD167" s="170"/>
      <c r="AFE167" s="170"/>
      <c r="AFF167" s="170"/>
      <c r="AFG167" s="170"/>
      <c r="AFH167" s="170"/>
      <c r="AFI167" s="170"/>
      <c r="AFJ167" s="170"/>
      <c r="AFK167" s="170"/>
      <c r="AFL167" s="170"/>
      <c r="AFM167" s="170"/>
      <c r="AFN167" s="170"/>
      <c r="AFO167" s="170"/>
      <c r="AFP167" s="170"/>
      <c r="AFQ167" s="170"/>
      <c r="AFR167" s="170"/>
      <c r="AFS167" s="170"/>
      <c r="AFT167" s="170"/>
      <c r="AFU167" s="170"/>
      <c r="AFV167" s="170"/>
      <c r="AFW167" s="170"/>
      <c r="AFX167" s="170"/>
      <c r="AFY167" s="170"/>
      <c r="AFZ167" s="170"/>
      <c r="AGA167" s="170"/>
      <c r="AGB167" s="170"/>
      <c r="AGC167" s="170"/>
      <c r="AGD167" s="170"/>
      <c r="AGE167" s="170"/>
      <c r="AGF167" s="170"/>
      <c r="AGG167" s="170"/>
      <c r="AGH167" s="170"/>
      <c r="AGI167" s="170"/>
      <c r="AGJ167" s="170"/>
      <c r="AGK167" s="170"/>
      <c r="AGL167" s="170"/>
      <c r="AGM167" s="170"/>
      <c r="AGN167" s="170"/>
      <c r="AGO167" s="170"/>
      <c r="AGP167" s="170"/>
      <c r="AGQ167" s="170"/>
      <c r="AGR167" s="170"/>
      <c r="AGS167" s="170"/>
      <c r="AGT167" s="170"/>
      <c r="AGU167" s="170"/>
      <c r="AGV167" s="170"/>
      <c r="AGW167" s="170"/>
      <c r="AGX167" s="170"/>
      <c r="AGY167" s="170"/>
      <c r="AGZ167" s="170"/>
      <c r="AHA167" s="170"/>
      <c r="AHB167" s="170"/>
      <c r="AHC167" s="170"/>
      <c r="AHD167" s="170"/>
      <c r="AHE167" s="170"/>
      <c r="AHF167" s="170"/>
      <c r="AHG167" s="170"/>
      <c r="AHH167" s="170"/>
      <c r="AHI167" s="170"/>
      <c r="AHJ167" s="170"/>
      <c r="AHK167" s="170"/>
      <c r="AHL167" s="170"/>
      <c r="AHM167" s="170"/>
      <c r="AHN167" s="170"/>
      <c r="AHO167" s="170"/>
      <c r="AHP167" s="170"/>
      <c r="AHQ167" s="170"/>
      <c r="AHR167" s="170"/>
      <c r="AHS167" s="170"/>
      <c r="AHT167" s="170"/>
      <c r="AHU167" s="170"/>
      <c r="AHV167" s="170"/>
      <c r="AHW167" s="170"/>
      <c r="AHX167" s="170"/>
      <c r="AHY167" s="170"/>
      <c r="AHZ167" s="170"/>
      <c r="AIA167" s="170"/>
      <c r="AIB167" s="170"/>
      <c r="AIC167" s="170"/>
      <c r="AID167" s="170"/>
      <c r="AIE167" s="170"/>
      <c r="AIF167" s="170"/>
      <c r="AIG167" s="170"/>
      <c r="AIH167" s="170"/>
      <c r="AII167" s="170"/>
      <c r="AIJ167" s="170"/>
      <c r="AIK167" s="170"/>
      <c r="AIL167" s="170"/>
      <c r="AIM167" s="170"/>
      <c r="AIN167" s="170"/>
      <c r="AIO167" s="170"/>
      <c r="AIP167" s="170"/>
      <c r="AIQ167" s="170"/>
      <c r="AIR167" s="170"/>
      <c r="AIS167" s="170"/>
      <c r="AIT167" s="170"/>
      <c r="AIU167" s="170"/>
      <c r="AIV167" s="170"/>
      <c r="AIW167" s="170"/>
      <c r="AIX167" s="170"/>
      <c r="AIY167" s="170"/>
      <c r="AIZ167" s="170"/>
      <c r="AJA167" s="170"/>
      <c r="AJB167" s="170"/>
      <c r="AJC167" s="170"/>
      <c r="AJD167" s="170"/>
      <c r="AJE167" s="170"/>
      <c r="AJF167" s="170"/>
      <c r="AJG167" s="170"/>
      <c r="AJH167" s="170"/>
      <c r="AJI167" s="170"/>
      <c r="AJJ167" s="170"/>
      <c r="AJK167" s="170"/>
      <c r="AJL167" s="170"/>
      <c r="AJM167" s="170"/>
      <c r="AJN167" s="170"/>
      <c r="AJO167" s="170"/>
      <c r="AJP167" s="170"/>
      <c r="AJQ167" s="170"/>
      <c r="AJR167" s="170"/>
      <c r="AJS167" s="170"/>
      <c r="AJT167" s="170"/>
      <c r="AJU167" s="170"/>
      <c r="AJV167" s="170"/>
      <c r="AJW167" s="170"/>
      <c r="AJX167" s="170"/>
      <c r="AJY167" s="170"/>
      <c r="AJZ167" s="170"/>
      <c r="AKA167" s="170"/>
      <c r="AKB167" s="170"/>
      <c r="AKC167" s="170"/>
      <c r="AKD167" s="170"/>
      <c r="AKE167" s="170"/>
      <c r="AKF167" s="170"/>
      <c r="AKG167" s="170"/>
      <c r="AKH167" s="170"/>
      <c r="AKI167" s="170"/>
      <c r="AKJ167" s="170"/>
      <c r="AKK167" s="170"/>
      <c r="AKL167" s="170"/>
      <c r="AKM167" s="170"/>
      <c r="AKN167" s="170"/>
      <c r="AKO167" s="170"/>
      <c r="AKP167" s="170"/>
      <c r="AKQ167" s="170"/>
      <c r="AKR167" s="170"/>
      <c r="AKS167" s="170"/>
      <c r="AKT167" s="170"/>
      <c r="AKU167" s="170"/>
      <c r="AKV167" s="170"/>
      <c r="AKW167" s="170"/>
      <c r="AKX167" s="170"/>
      <c r="AKY167" s="170"/>
      <c r="AKZ167" s="170"/>
      <c r="ALA167" s="170"/>
      <c r="ALB167" s="170"/>
      <c r="ALC167" s="170"/>
      <c r="ALD167" s="170"/>
      <c r="ALE167" s="170"/>
      <c r="ALF167" s="170"/>
      <c r="ALG167" s="170"/>
      <c r="ALH167" s="170"/>
      <c r="ALI167" s="170"/>
      <c r="ALJ167" s="170"/>
      <c r="ALK167" s="170"/>
      <c r="ALL167" s="170"/>
      <c r="ALM167" s="170"/>
      <c r="ALN167" s="170"/>
      <c r="ALO167" s="170"/>
      <c r="ALP167" s="170"/>
      <c r="ALQ167" s="170"/>
      <c r="ALR167" s="170"/>
      <c r="ALS167" s="170"/>
      <c r="ALT167" s="170"/>
      <c r="ALU167" s="170"/>
      <c r="ALV167" s="170"/>
      <c r="ALW167" s="170"/>
      <c r="ALX167" s="170"/>
      <c r="ALY167" s="170"/>
      <c r="ALZ167" s="170"/>
      <c r="AMA167" s="170"/>
      <c r="AMB167" s="170"/>
      <c r="AMC167" s="170"/>
      <c r="AMD167" s="170"/>
      <c r="AME167" s="170"/>
      <c r="AMF167" s="170"/>
      <c r="AMG167" s="170"/>
      <c r="AMH167" s="170"/>
      <c r="AMI167" s="170"/>
      <c r="AMJ167" s="170"/>
      <c r="AMK167" s="170"/>
      <c r="AML167" s="170"/>
      <c r="AMM167" s="170"/>
      <c r="AMN167" s="170"/>
      <c r="AMO167" s="170"/>
      <c r="AMP167" s="170"/>
      <c r="AMQ167" s="170"/>
      <c r="AMR167" s="170"/>
      <c r="AMS167" s="170"/>
      <c r="AMT167" s="170"/>
      <c r="AMU167" s="170"/>
      <c r="AMV167" s="170"/>
      <c r="AMW167" s="170"/>
      <c r="AMX167" s="170"/>
      <c r="AMY167" s="170"/>
      <c r="AMZ167" s="170"/>
      <c r="ANA167" s="170"/>
      <c r="ANB167" s="170"/>
      <c r="ANC167" s="170"/>
      <c r="AND167" s="170"/>
      <c r="ANE167" s="170"/>
      <c r="ANF167" s="170"/>
      <c r="ANG167" s="170"/>
      <c r="ANH167" s="170"/>
      <c r="ANI167" s="170"/>
      <c r="ANJ167" s="170"/>
      <c r="ANK167" s="170"/>
      <c r="ANL167" s="170"/>
      <c r="ANM167" s="170"/>
      <c r="ANN167" s="170"/>
      <c r="ANO167" s="170"/>
      <c r="ANP167" s="170"/>
      <c r="ANQ167" s="170"/>
      <c r="ANR167" s="170"/>
      <c r="ANS167" s="170"/>
      <c r="ANT167" s="170"/>
      <c r="ANU167" s="170"/>
      <c r="ANV167" s="170"/>
      <c r="ANW167" s="170"/>
      <c r="ANX167" s="170"/>
      <c r="ANY167" s="170"/>
      <c r="ANZ167" s="170"/>
      <c r="AOA167" s="170"/>
      <c r="AOB167" s="170"/>
      <c r="AOC167" s="170"/>
      <c r="AOD167" s="170"/>
      <c r="AOE167" s="170"/>
      <c r="AOF167" s="170"/>
      <c r="AOG167" s="170"/>
      <c r="AOH167" s="170"/>
      <c r="AOI167" s="170"/>
      <c r="AOJ167" s="170"/>
      <c r="AOK167" s="170"/>
      <c r="AOL167" s="170"/>
      <c r="AOM167" s="170"/>
      <c r="AON167" s="170"/>
      <c r="AOO167" s="170"/>
      <c r="AOP167" s="170"/>
      <c r="AOQ167" s="170"/>
      <c r="AOR167" s="170"/>
      <c r="AOS167" s="170"/>
      <c r="AOT167" s="170"/>
      <c r="AOU167" s="170"/>
      <c r="AOV167" s="170"/>
      <c r="AOW167" s="170"/>
      <c r="AOX167" s="170"/>
      <c r="AOY167" s="170"/>
      <c r="AOZ167" s="170"/>
      <c r="APA167" s="170"/>
      <c r="APB167" s="170"/>
      <c r="APC167" s="170"/>
      <c r="APD167" s="170"/>
      <c r="APE167" s="170"/>
      <c r="APF167" s="170"/>
      <c r="APG167" s="170"/>
      <c r="APH167" s="170"/>
      <c r="API167" s="170"/>
      <c r="APJ167" s="170"/>
      <c r="APK167" s="170"/>
      <c r="APL167" s="170"/>
      <c r="APM167" s="170"/>
      <c r="APN167" s="170"/>
      <c r="APO167" s="170"/>
      <c r="APP167" s="170"/>
      <c r="APQ167" s="170"/>
      <c r="APR167" s="170"/>
      <c r="APS167" s="170"/>
      <c r="APT167" s="170"/>
      <c r="APU167" s="170"/>
      <c r="APV167" s="170"/>
      <c r="APW167" s="170"/>
      <c r="APX167" s="170"/>
      <c r="APY167" s="170"/>
      <c r="APZ167" s="170"/>
      <c r="AQA167" s="170"/>
      <c r="AQB167" s="170"/>
      <c r="AQC167" s="170"/>
      <c r="AQD167" s="170"/>
      <c r="AQE167" s="170"/>
      <c r="AQF167" s="170"/>
      <c r="AQG167" s="170"/>
      <c r="AQH167" s="170"/>
      <c r="AQI167" s="170"/>
      <c r="AQJ167" s="170"/>
      <c r="AQK167" s="170"/>
      <c r="AQL167" s="170"/>
      <c r="AQM167" s="170"/>
      <c r="AQN167" s="170"/>
      <c r="AQO167" s="170"/>
      <c r="AQP167" s="170"/>
      <c r="AQQ167" s="170"/>
      <c r="AQR167" s="170"/>
      <c r="AQS167" s="170"/>
      <c r="AQT167" s="170"/>
      <c r="AQU167" s="170"/>
      <c r="AQV167" s="170"/>
      <c r="AQW167" s="170"/>
      <c r="AQX167" s="170"/>
      <c r="AQY167" s="170"/>
      <c r="AQZ167" s="170"/>
      <c r="ARA167" s="170"/>
      <c r="ARB167" s="170"/>
      <c r="ARC167" s="170"/>
      <c r="ARD167" s="170"/>
      <c r="ARE167" s="170"/>
      <c r="ARF167" s="170"/>
      <c r="ARG167" s="170"/>
      <c r="ARH167" s="170"/>
      <c r="ARI167" s="170"/>
      <c r="ARJ167" s="170"/>
      <c r="ARK167" s="170"/>
      <c r="ARL167" s="170"/>
      <c r="ARM167" s="170"/>
      <c r="ARN167" s="170"/>
      <c r="ARO167" s="170"/>
      <c r="ARP167" s="170"/>
      <c r="ARQ167" s="170"/>
      <c r="ARR167" s="170"/>
      <c r="ARS167" s="170"/>
      <c r="ART167" s="170"/>
      <c r="ARU167" s="170"/>
      <c r="ARV167" s="170"/>
      <c r="ARW167" s="170"/>
      <c r="ARX167" s="170"/>
      <c r="ARY167" s="170"/>
      <c r="ARZ167" s="170"/>
      <c r="ASA167" s="170"/>
      <c r="ASB167" s="170"/>
      <c r="ASC167" s="170"/>
      <c r="ASD167" s="170"/>
      <c r="ASE167" s="170"/>
      <c r="ASF167" s="170"/>
      <c r="ASG167" s="170"/>
      <c r="ASH167" s="170"/>
      <c r="ASI167" s="170"/>
      <c r="ASJ167" s="170"/>
      <c r="ASK167" s="170"/>
      <c r="ASL167" s="170"/>
      <c r="ASM167" s="170"/>
      <c r="ASN167" s="170"/>
      <c r="ASO167" s="170"/>
      <c r="ASP167" s="170"/>
      <c r="ASQ167" s="170"/>
      <c r="ASR167" s="170"/>
      <c r="ASS167" s="170"/>
      <c r="AST167" s="170"/>
      <c r="ASU167" s="170"/>
      <c r="ASV167" s="170"/>
      <c r="ASW167" s="170"/>
      <c r="ASX167" s="170"/>
      <c r="ASY167" s="170"/>
      <c r="ASZ167" s="170"/>
    </row>
    <row r="168" spans="1:1196" s="145" customFormat="1" ht="6" customHeight="1">
      <c r="A168" s="422"/>
      <c r="B168" s="423"/>
      <c r="C168" s="435"/>
      <c r="D168" s="436"/>
      <c r="E168" s="426"/>
      <c r="F168" s="427"/>
      <c r="G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c r="CK168" s="170"/>
      <c r="CL168" s="170"/>
      <c r="CM168" s="170"/>
      <c r="CN168" s="170"/>
      <c r="CO168" s="170"/>
      <c r="CP168" s="170"/>
      <c r="CQ168" s="170"/>
      <c r="CR168" s="170"/>
      <c r="CS168" s="170"/>
      <c r="CT168" s="170"/>
      <c r="CU168" s="170"/>
      <c r="CV168" s="170"/>
      <c r="CW168" s="170"/>
      <c r="CX168" s="170"/>
      <c r="CY168" s="170"/>
      <c r="CZ168" s="170"/>
      <c r="DA168" s="170"/>
      <c r="DB168" s="170"/>
      <c r="DC168" s="170"/>
      <c r="DD168" s="170"/>
      <c r="DE168" s="170"/>
      <c r="DF168" s="170"/>
      <c r="DG168" s="170"/>
      <c r="DH168" s="170"/>
      <c r="DI168" s="170"/>
      <c r="DJ168" s="170"/>
      <c r="DK168" s="170"/>
      <c r="DL168" s="170"/>
      <c r="DM168" s="170"/>
      <c r="DN168" s="170"/>
      <c r="DO168" s="170"/>
      <c r="DP168" s="170"/>
      <c r="DQ168" s="170"/>
      <c r="DR168" s="170"/>
      <c r="DS168" s="170"/>
      <c r="DT168" s="170"/>
      <c r="DU168" s="170"/>
      <c r="DV168" s="170"/>
      <c r="DW168" s="170"/>
      <c r="DX168" s="170"/>
      <c r="DY168" s="170"/>
      <c r="DZ168" s="170"/>
      <c r="EA168" s="170"/>
      <c r="EB168" s="170"/>
      <c r="EC168" s="170"/>
      <c r="ED168" s="170"/>
      <c r="EE168" s="170"/>
      <c r="EF168" s="170"/>
      <c r="EG168" s="170"/>
      <c r="EH168" s="170"/>
      <c r="EI168" s="170"/>
      <c r="EJ168" s="170"/>
      <c r="EK168" s="170"/>
      <c r="EL168" s="170"/>
      <c r="EM168" s="170"/>
      <c r="EN168" s="170"/>
      <c r="EO168" s="170"/>
      <c r="EP168" s="170"/>
      <c r="EQ168" s="170"/>
      <c r="ER168" s="170"/>
      <c r="ES168" s="170"/>
      <c r="ET168" s="170"/>
      <c r="EU168" s="170"/>
      <c r="EV168" s="170"/>
      <c r="EW168" s="170"/>
      <c r="EX168" s="170"/>
      <c r="EY168" s="170"/>
      <c r="EZ168" s="170"/>
      <c r="FA168" s="170"/>
      <c r="FB168" s="170"/>
      <c r="FC168" s="170"/>
      <c r="FD168" s="170"/>
      <c r="FE168" s="170"/>
      <c r="FF168" s="170"/>
      <c r="FG168" s="170"/>
      <c r="FH168" s="170"/>
      <c r="FI168" s="170"/>
      <c r="FJ168" s="170"/>
      <c r="FK168" s="170"/>
      <c r="FL168" s="170"/>
      <c r="FM168" s="170"/>
      <c r="FN168" s="170"/>
      <c r="FO168" s="170"/>
      <c r="FP168" s="170"/>
      <c r="FQ168" s="170"/>
      <c r="FR168" s="170"/>
      <c r="FS168" s="170"/>
      <c r="FT168" s="170"/>
      <c r="FU168" s="170"/>
      <c r="FV168" s="170"/>
      <c r="FW168" s="170"/>
      <c r="FX168" s="170"/>
      <c r="FY168" s="170"/>
      <c r="FZ168" s="170"/>
      <c r="GA168" s="170"/>
      <c r="GB168" s="170"/>
      <c r="GC168" s="170"/>
      <c r="GD168" s="170"/>
      <c r="GE168" s="170"/>
      <c r="GF168" s="170"/>
      <c r="GG168" s="170"/>
      <c r="GH168" s="170"/>
      <c r="GI168" s="170"/>
      <c r="GJ168" s="170"/>
      <c r="GK168" s="170"/>
      <c r="GL168" s="170"/>
      <c r="GM168" s="170"/>
      <c r="GN168" s="170"/>
      <c r="GO168" s="170"/>
      <c r="GP168" s="170"/>
      <c r="GQ168" s="170"/>
      <c r="GR168" s="170"/>
      <c r="GS168" s="170"/>
      <c r="GT168" s="170"/>
      <c r="GU168" s="170"/>
      <c r="GV168" s="170"/>
      <c r="GW168" s="170"/>
      <c r="GX168" s="170"/>
      <c r="GY168" s="170"/>
      <c r="GZ168" s="170"/>
      <c r="HA168" s="170"/>
      <c r="HB168" s="170"/>
      <c r="HC168" s="170"/>
      <c r="HD168" s="170"/>
      <c r="HE168" s="170"/>
      <c r="HF168" s="170"/>
      <c r="HG168" s="170"/>
      <c r="HH168" s="170"/>
      <c r="HI168" s="170"/>
      <c r="HJ168" s="170"/>
      <c r="HK168" s="170"/>
      <c r="HL168" s="170"/>
      <c r="HM168" s="170"/>
      <c r="HN168" s="170"/>
      <c r="HO168" s="170"/>
      <c r="HP168" s="170"/>
      <c r="HQ168" s="170"/>
      <c r="HR168" s="170"/>
      <c r="HS168" s="170"/>
      <c r="HT168" s="170"/>
      <c r="HU168" s="170"/>
      <c r="HV168" s="170"/>
      <c r="HW168" s="170"/>
      <c r="HX168" s="170"/>
      <c r="HY168" s="170"/>
      <c r="HZ168" s="170"/>
      <c r="IA168" s="170"/>
      <c r="IB168" s="170"/>
      <c r="IC168" s="170"/>
      <c r="ID168" s="170"/>
      <c r="IE168" s="170"/>
      <c r="IF168" s="170"/>
      <c r="IG168" s="170"/>
      <c r="IH168" s="170"/>
      <c r="II168" s="170"/>
      <c r="IJ168" s="170"/>
      <c r="IK168" s="170"/>
      <c r="IL168" s="170"/>
      <c r="IM168" s="170"/>
      <c r="IN168" s="170"/>
      <c r="IO168" s="170"/>
      <c r="IP168" s="170"/>
      <c r="IQ168" s="170"/>
      <c r="IR168" s="170"/>
      <c r="IS168" s="170"/>
      <c r="IT168" s="170"/>
      <c r="IU168" s="170"/>
      <c r="IV168" s="170"/>
      <c r="IW168" s="170"/>
      <c r="IX168" s="170"/>
      <c r="IY168" s="170"/>
      <c r="IZ168" s="170"/>
      <c r="JA168" s="170"/>
      <c r="JB168" s="170"/>
      <c r="JC168" s="170"/>
      <c r="JD168" s="170"/>
      <c r="JE168" s="170"/>
      <c r="JF168" s="170"/>
      <c r="JG168" s="170"/>
      <c r="JH168" s="170"/>
      <c r="JI168" s="170"/>
      <c r="JJ168" s="170"/>
      <c r="JK168" s="170"/>
      <c r="JL168" s="170"/>
      <c r="JM168" s="170"/>
      <c r="JN168" s="170"/>
      <c r="JO168" s="170"/>
      <c r="JP168" s="170"/>
      <c r="JQ168" s="170"/>
      <c r="JR168" s="170"/>
      <c r="JS168" s="170"/>
      <c r="JT168" s="170"/>
      <c r="JU168" s="170"/>
      <c r="JV168" s="170"/>
      <c r="JW168" s="170"/>
      <c r="JX168" s="170"/>
      <c r="JY168" s="170"/>
      <c r="JZ168" s="170"/>
      <c r="KA168" s="170"/>
      <c r="KB168" s="170"/>
      <c r="KC168" s="170"/>
      <c r="KD168" s="170"/>
      <c r="KE168" s="170"/>
      <c r="KF168" s="170"/>
      <c r="KG168" s="170"/>
      <c r="KH168" s="170"/>
      <c r="KI168" s="170"/>
      <c r="KJ168" s="170"/>
      <c r="KK168" s="170"/>
      <c r="KL168" s="170"/>
      <c r="KM168" s="170"/>
      <c r="KN168" s="170"/>
      <c r="KO168" s="170"/>
      <c r="KP168" s="170"/>
      <c r="KQ168" s="170"/>
      <c r="KR168" s="170"/>
      <c r="KS168" s="170"/>
      <c r="KT168" s="170"/>
      <c r="KU168" s="170"/>
      <c r="KV168" s="170"/>
      <c r="KW168" s="170"/>
      <c r="KX168" s="170"/>
      <c r="KY168" s="170"/>
      <c r="KZ168" s="170"/>
      <c r="LA168" s="170"/>
      <c r="LB168" s="170"/>
      <c r="LC168" s="170"/>
      <c r="LD168" s="170"/>
      <c r="LE168" s="170"/>
      <c r="LF168" s="170"/>
      <c r="LG168" s="170"/>
      <c r="LH168" s="170"/>
      <c r="LI168" s="170"/>
      <c r="LJ168" s="170"/>
      <c r="LK168" s="170"/>
      <c r="LL168" s="170"/>
      <c r="LM168" s="170"/>
      <c r="LN168" s="170"/>
      <c r="LO168" s="170"/>
      <c r="LP168" s="170"/>
      <c r="LQ168" s="170"/>
      <c r="LR168" s="170"/>
      <c r="LS168" s="170"/>
      <c r="LT168" s="170"/>
      <c r="LU168" s="170"/>
      <c r="LV168" s="170"/>
      <c r="LW168" s="170"/>
      <c r="LX168" s="170"/>
      <c r="LY168" s="170"/>
      <c r="LZ168" s="170"/>
      <c r="MA168" s="170"/>
      <c r="MB168" s="170"/>
      <c r="MC168" s="170"/>
      <c r="MD168" s="170"/>
      <c r="ME168" s="170"/>
      <c r="MF168" s="170"/>
      <c r="MG168" s="170"/>
      <c r="MH168" s="170"/>
      <c r="MI168" s="170"/>
      <c r="MJ168" s="170"/>
      <c r="MK168" s="170"/>
      <c r="ML168" s="170"/>
      <c r="MM168" s="170"/>
      <c r="MN168" s="170"/>
      <c r="MO168" s="170"/>
      <c r="MP168" s="170"/>
      <c r="MQ168" s="170"/>
      <c r="MR168" s="170"/>
      <c r="MS168" s="170"/>
      <c r="MT168" s="170"/>
      <c r="MU168" s="170"/>
      <c r="MV168" s="170"/>
      <c r="MW168" s="170"/>
      <c r="MX168" s="170"/>
      <c r="MY168" s="170"/>
      <c r="MZ168" s="170"/>
      <c r="NA168" s="170"/>
      <c r="NB168" s="170"/>
      <c r="NC168" s="170"/>
      <c r="ND168" s="170"/>
      <c r="NE168" s="170"/>
      <c r="NF168" s="170"/>
      <c r="NG168" s="170"/>
      <c r="NH168" s="170"/>
      <c r="NI168" s="170"/>
      <c r="NJ168" s="170"/>
      <c r="NK168" s="170"/>
      <c r="NL168" s="170"/>
      <c r="NM168" s="170"/>
      <c r="NN168" s="170"/>
      <c r="NO168" s="170"/>
      <c r="NP168" s="170"/>
      <c r="NQ168" s="170"/>
      <c r="NR168" s="170"/>
      <c r="NS168" s="170"/>
      <c r="NT168" s="170"/>
      <c r="NU168" s="170"/>
      <c r="NV168" s="170"/>
      <c r="NW168" s="170"/>
      <c r="NX168" s="170"/>
      <c r="NY168" s="170"/>
      <c r="NZ168" s="170"/>
      <c r="OA168" s="170"/>
      <c r="OB168" s="170"/>
      <c r="OC168" s="170"/>
      <c r="OD168" s="170"/>
      <c r="OE168" s="170"/>
      <c r="OF168" s="170"/>
      <c r="OG168" s="170"/>
      <c r="OH168" s="170"/>
      <c r="OI168" s="170"/>
      <c r="OJ168" s="170"/>
      <c r="OK168" s="170"/>
      <c r="OL168" s="170"/>
      <c r="OM168" s="170"/>
      <c r="ON168" s="170"/>
      <c r="OO168" s="170"/>
      <c r="OP168" s="170"/>
      <c r="OQ168" s="170"/>
      <c r="OR168" s="170"/>
      <c r="OS168" s="170"/>
      <c r="OT168" s="170"/>
      <c r="OU168" s="170"/>
      <c r="OV168" s="170"/>
      <c r="OW168" s="170"/>
      <c r="OX168" s="170"/>
      <c r="OY168" s="170"/>
      <c r="OZ168" s="170"/>
      <c r="PA168" s="170"/>
      <c r="PB168" s="170"/>
      <c r="PC168" s="170"/>
      <c r="PD168" s="170"/>
      <c r="PE168" s="170"/>
      <c r="PF168" s="170"/>
      <c r="PG168" s="170"/>
      <c r="PH168" s="170"/>
      <c r="PI168" s="170"/>
      <c r="PJ168" s="170"/>
      <c r="PK168" s="170"/>
      <c r="PL168" s="170"/>
      <c r="PM168" s="170"/>
      <c r="PN168" s="170"/>
      <c r="PO168" s="170"/>
      <c r="PP168" s="170"/>
      <c r="PQ168" s="170"/>
      <c r="PR168" s="170"/>
      <c r="PS168" s="170"/>
      <c r="PT168" s="170"/>
      <c r="PU168" s="170"/>
      <c r="PV168" s="170"/>
      <c r="PW168" s="170"/>
      <c r="PX168" s="170"/>
      <c r="PY168" s="170"/>
      <c r="PZ168" s="170"/>
      <c r="QA168" s="170"/>
      <c r="QB168" s="170"/>
      <c r="QC168" s="170"/>
      <c r="QD168" s="170"/>
      <c r="QE168" s="170"/>
      <c r="QF168" s="170"/>
      <c r="QG168" s="170"/>
      <c r="QH168" s="170"/>
      <c r="QI168" s="170"/>
      <c r="QJ168" s="170"/>
      <c r="QK168" s="170"/>
      <c r="QL168" s="170"/>
      <c r="QM168" s="170"/>
      <c r="QN168" s="170"/>
      <c r="QO168" s="170"/>
      <c r="QP168" s="170"/>
      <c r="QQ168" s="170"/>
      <c r="QR168" s="170"/>
      <c r="QS168" s="170"/>
      <c r="QT168" s="170"/>
      <c r="QU168" s="170"/>
      <c r="QV168" s="170"/>
      <c r="QW168" s="170"/>
      <c r="QX168" s="170"/>
      <c r="QY168" s="170"/>
      <c r="QZ168" s="170"/>
      <c r="RA168" s="170"/>
      <c r="RB168" s="170"/>
      <c r="RC168" s="170"/>
      <c r="RD168" s="170"/>
      <c r="RE168" s="170"/>
      <c r="RF168" s="170"/>
      <c r="RG168" s="170"/>
      <c r="RH168" s="170"/>
      <c r="RI168" s="170"/>
      <c r="RJ168" s="170"/>
      <c r="RK168" s="170"/>
      <c r="RL168" s="170"/>
      <c r="RM168" s="170"/>
      <c r="RN168" s="170"/>
      <c r="RO168" s="170"/>
      <c r="RP168" s="170"/>
      <c r="RQ168" s="170"/>
      <c r="RR168" s="170"/>
      <c r="RS168" s="170"/>
      <c r="RT168" s="170"/>
      <c r="RU168" s="170"/>
      <c r="RV168" s="170"/>
      <c r="RW168" s="170"/>
      <c r="RX168" s="170"/>
      <c r="RY168" s="170"/>
      <c r="RZ168" s="170"/>
      <c r="SA168" s="170"/>
      <c r="SB168" s="170"/>
      <c r="SC168" s="170"/>
      <c r="SD168" s="170"/>
      <c r="SE168" s="170"/>
      <c r="SF168" s="170"/>
      <c r="SG168" s="170"/>
      <c r="SH168" s="170"/>
      <c r="SI168" s="170"/>
      <c r="SJ168" s="170"/>
      <c r="SK168" s="170"/>
      <c r="SL168" s="170"/>
      <c r="SM168" s="170"/>
      <c r="SN168" s="170"/>
      <c r="SO168" s="170"/>
      <c r="SP168" s="170"/>
      <c r="SQ168" s="170"/>
      <c r="SR168" s="170"/>
      <c r="SS168" s="170"/>
      <c r="ST168" s="170"/>
      <c r="SU168" s="170"/>
      <c r="SV168" s="170"/>
      <c r="SW168" s="170"/>
      <c r="SX168" s="170"/>
      <c r="SY168" s="170"/>
      <c r="SZ168" s="170"/>
      <c r="TA168" s="170"/>
      <c r="TB168" s="170"/>
      <c r="TC168" s="170"/>
      <c r="TD168" s="170"/>
      <c r="TE168" s="170"/>
      <c r="TF168" s="170"/>
      <c r="TG168" s="170"/>
      <c r="TH168" s="170"/>
      <c r="TI168" s="170"/>
      <c r="TJ168" s="170"/>
      <c r="TK168" s="170"/>
      <c r="TL168" s="170"/>
      <c r="TM168" s="170"/>
      <c r="TN168" s="170"/>
      <c r="TO168" s="170"/>
      <c r="TP168" s="170"/>
      <c r="TQ168" s="170"/>
      <c r="TR168" s="170"/>
      <c r="TS168" s="170"/>
      <c r="TT168" s="170"/>
      <c r="TU168" s="170"/>
      <c r="TV168" s="170"/>
      <c r="TW168" s="170"/>
      <c r="TX168" s="170"/>
      <c r="TY168" s="170"/>
      <c r="TZ168" s="170"/>
      <c r="UA168" s="170"/>
      <c r="UB168" s="170"/>
      <c r="UC168" s="170"/>
      <c r="UD168" s="170"/>
      <c r="UE168" s="170"/>
      <c r="UF168" s="170"/>
      <c r="UG168" s="170"/>
      <c r="UH168" s="170"/>
      <c r="UI168" s="170"/>
      <c r="UJ168" s="170"/>
      <c r="UK168" s="170"/>
      <c r="UL168" s="170"/>
      <c r="UM168" s="170"/>
      <c r="UN168" s="170"/>
      <c r="UO168" s="170"/>
      <c r="UP168" s="170"/>
      <c r="UQ168" s="170"/>
      <c r="UR168" s="170"/>
      <c r="US168" s="170"/>
      <c r="UT168" s="170"/>
      <c r="UU168" s="170"/>
      <c r="UV168" s="170"/>
      <c r="UW168" s="170"/>
      <c r="UX168" s="170"/>
      <c r="UY168" s="170"/>
      <c r="UZ168" s="170"/>
      <c r="VA168" s="170"/>
      <c r="VB168" s="170"/>
      <c r="VC168" s="170"/>
      <c r="VD168" s="170"/>
      <c r="VE168" s="170"/>
      <c r="VF168" s="170"/>
      <c r="VG168" s="170"/>
      <c r="VH168" s="170"/>
      <c r="VI168" s="170"/>
      <c r="VJ168" s="170"/>
      <c r="VK168" s="170"/>
      <c r="VL168" s="170"/>
      <c r="VM168" s="170"/>
      <c r="VN168" s="170"/>
      <c r="VO168" s="170"/>
      <c r="VP168" s="170"/>
      <c r="VQ168" s="170"/>
      <c r="VR168" s="170"/>
      <c r="VS168" s="170"/>
      <c r="VT168" s="170"/>
      <c r="VU168" s="170"/>
      <c r="VV168" s="170"/>
      <c r="VW168" s="170"/>
      <c r="VX168" s="170"/>
      <c r="VY168" s="170"/>
      <c r="VZ168" s="170"/>
      <c r="WA168" s="170"/>
      <c r="WB168" s="170"/>
      <c r="WC168" s="170"/>
      <c r="WD168" s="170"/>
      <c r="WE168" s="170"/>
      <c r="WF168" s="170"/>
      <c r="WG168" s="170"/>
      <c r="WH168" s="170"/>
      <c r="WI168" s="170"/>
      <c r="WJ168" s="170"/>
      <c r="WK168" s="170"/>
      <c r="WL168" s="170"/>
      <c r="WM168" s="170"/>
      <c r="WN168" s="170"/>
      <c r="WO168" s="170"/>
      <c r="WP168" s="170"/>
      <c r="WQ168" s="170"/>
      <c r="WR168" s="170"/>
      <c r="WS168" s="170"/>
      <c r="WT168" s="170"/>
      <c r="WU168" s="170"/>
      <c r="WV168" s="170"/>
      <c r="WW168" s="170"/>
      <c r="WX168" s="170"/>
      <c r="WY168" s="170"/>
      <c r="WZ168" s="170"/>
      <c r="XA168" s="170"/>
      <c r="XB168" s="170"/>
      <c r="XC168" s="170"/>
      <c r="XD168" s="170"/>
      <c r="XE168" s="170"/>
      <c r="XF168" s="170"/>
      <c r="XG168" s="170"/>
      <c r="XH168" s="170"/>
      <c r="XI168" s="170"/>
      <c r="XJ168" s="170"/>
      <c r="XK168" s="170"/>
      <c r="XL168" s="170"/>
      <c r="XM168" s="170"/>
      <c r="XN168" s="170"/>
      <c r="XO168" s="170"/>
      <c r="XP168" s="170"/>
      <c r="XQ168" s="170"/>
      <c r="XR168" s="170"/>
      <c r="XS168" s="170"/>
      <c r="XT168" s="170"/>
      <c r="XU168" s="170"/>
      <c r="XV168" s="170"/>
      <c r="XW168" s="170"/>
      <c r="XX168" s="170"/>
      <c r="XY168" s="170"/>
      <c r="XZ168" s="170"/>
      <c r="YA168" s="170"/>
      <c r="YB168" s="170"/>
      <c r="YC168" s="170"/>
      <c r="YD168" s="170"/>
      <c r="YE168" s="170"/>
      <c r="YF168" s="170"/>
      <c r="YG168" s="170"/>
      <c r="YH168" s="170"/>
      <c r="YI168" s="170"/>
      <c r="YJ168" s="170"/>
      <c r="YK168" s="170"/>
      <c r="YL168" s="170"/>
      <c r="YM168" s="170"/>
      <c r="YN168" s="170"/>
      <c r="YO168" s="170"/>
      <c r="YP168" s="170"/>
      <c r="YQ168" s="170"/>
      <c r="YR168" s="170"/>
      <c r="YS168" s="170"/>
      <c r="YT168" s="170"/>
      <c r="YU168" s="170"/>
      <c r="YV168" s="170"/>
      <c r="YW168" s="170"/>
      <c r="YX168" s="170"/>
      <c r="YY168" s="170"/>
      <c r="YZ168" s="170"/>
      <c r="ZA168" s="170"/>
      <c r="ZB168" s="170"/>
      <c r="ZC168" s="170"/>
      <c r="ZD168" s="170"/>
      <c r="ZE168" s="170"/>
      <c r="ZF168" s="170"/>
      <c r="ZG168" s="170"/>
      <c r="ZH168" s="170"/>
      <c r="ZI168" s="170"/>
      <c r="ZJ168" s="170"/>
      <c r="ZK168" s="170"/>
      <c r="ZL168" s="170"/>
      <c r="ZM168" s="170"/>
      <c r="ZN168" s="170"/>
      <c r="ZO168" s="170"/>
      <c r="ZP168" s="170"/>
      <c r="ZQ168" s="170"/>
      <c r="ZR168" s="170"/>
      <c r="ZS168" s="170"/>
      <c r="ZT168" s="170"/>
      <c r="ZU168" s="170"/>
      <c r="ZV168" s="170"/>
      <c r="ZW168" s="170"/>
      <c r="ZX168" s="170"/>
      <c r="ZY168" s="170"/>
      <c r="ZZ168" s="170"/>
      <c r="AAA168" s="170"/>
      <c r="AAB168" s="170"/>
      <c r="AAC168" s="170"/>
      <c r="AAD168" s="170"/>
      <c r="AAE168" s="170"/>
      <c r="AAF168" s="170"/>
      <c r="AAG168" s="170"/>
      <c r="AAH168" s="170"/>
      <c r="AAI168" s="170"/>
      <c r="AAJ168" s="170"/>
      <c r="AAK168" s="170"/>
      <c r="AAL168" s="170"/>
      <c r="AAM168" s="170"/>
      <c r="AAN168" s="170"/>
      <c r="AAO168" s="170"/>
      <c r="AAP168" s="170"/>
      <c r="AAQ168" s="170"/>
      <c r="AAR168" s="170"/>
      <c r="AAS168" s="170"/>
      <c r="AAT168" s="170"/>
      <c r="AAU168" s="170"/>
      <c r="AAV168" s="170"/>
      <c r="AAW168" s="170"/>
      <c r="AAX168" s="170"/>
      <c r="AAY168" s="170"/>
      <c r="AAZ168" s="170"/>
      <c r="ABA168" s="170"/>
      <c r="ABB168" s="170"/>
      <c r="ABC168" s="170"/>
      <c r="ABD168" s="170"/>
      <c r="ABE168" s="170"/>
      <c r="ABF168" s="170"/>
      <c r="ABG168" s="170"/>
      <c r="ABH168" s="170"/>
      <c r="ABI168" s="170"/>
      <c r="ABJ168" s="170"/>
      <c r="ABK168" s="170"/>
      <c r="ABL168" s="170"/>
      <c r="ABM168" s="170"/>
      <c r="ABN168" s="170"/>
      <c r="ABO168" s="170"/>
      <c r="ABP168" s="170"/>
      <c r="ABQ168" s="170"/>
      <c r="ABR168" s="170"/>
      <c r="ABS168" s="170"/>
      <c r="ABT168" s="170"/>
      <c r="ABU168" s="170"/>
      <c r="ABV168" s="170"/>
      <c r="ABW168" s="170"/>
      <c r="ABX168" s="170"/>
      <c r="ABY168" s="170"/>
      <c r="ABZ168" s="170"/>
      <c r="ACA168" s="170"/>
      <c r="ACB168" s="170"/>
      <c r="ACC168" s="170"/>
      <c r="ACD168" s="170"/>
      <c r="ACE168" s="170"/>
      <c r="ACF168" s="170"/>
      <c r="ACG168" s="170"/>
      <c r="ACH168" s="170"/>
      <c r="ACI168" s="170"/>
      <c r="ACJ168" s="170"/>
      <c r="ACK168" s="170"/>
      <c r="ACL168" s="170"/>
      <c r="ACM168" s="170"/>
      <c r="ACN168" s="170"/>
      <c r="ACO168" s="170"/>
      <c r="ACP168" s="170"/>
      <c r="ACQ168" s="170"/>
      <c r="ACR168" s="170"/>
      <c r="ACS168" s="170"/>
      <c r="ACT168" s="170"/>
      <c r="ACU168" s="170"/>
      <c r="ACV168" s="170"/>
      <c r="ACW168" s="170"/>
      <c r="ACX168" s="170"/>
      <c r="ACY168" s="170"/>
      <c r="ACZ168" s="170"/>
      <c r="ADA168" s="170"/>
      <c r="ADB168" s="170"/>
      <c r="ADC168" s="170"/>
      <c r="ADD168" s="170"/>
      <c r="ADE168" s="170"/>
      <c r="ADF168" s="170"/>
      <c r="ADG168" s="170"/>
      <c r="ADH168" s="170"/>
      <c r="ADI168" s="170"/>
      <c r="ADJ168" s="170"/>
      <c r="ADK168" s="170"/>
      <c r="ADL168" s="170"/>
      <c r="ADM168" s="170"/>
      <c r="ADN168" s="170"/>
      <c r="ADO168" s="170"/>
      <c r="ADP168" s="170"/>
      <c r="ADQ168" s="170"/>
      <c r="ADR168" s="170"/>
      <c r="ADS168" s="170"/>
      <c r="ADT168" s="170"/>
      <c r="ADU168" s="170"/>
      <c r="ADV168" s="170"/>
      <c r="ADW168" s="170"/>
      <c r="ADX168" s="170"/>
      <c r="ADY168" s="170"/>
      <c r="ADZ168" s="170"/>
      <c r="AEA168" s="170"/>
      <c r="AEB168" s="170"/>
      <c r="AEC168" s="170"/>
      <c r="AED168" s="170"/>
      <c r="AEE168" s="170"/>
      <c r="AEF168" s="170"/>
      <c r="AEG168" s="170"/>
      <c r="AEH168" s="170"/>
      <c r="AEI168" s="170"/>
      <c r="AEJ168" s="170"/>
      <c r="AEK168" s="170"/>
      <c r="AEL168" s="170"/>
      <c r="AEM168" s="170"/>
      <c r="AEN168" s="170"/>
      <c r="AEO168" s="170"/>
      <c r="AEP168" s="170"/>
      <c r="AEQ168" s="170"/>
      <c r="AER168" s="170"/>
      <c r="AES168" s="170"/>
      <c r="AET168" s="170"/>
      <c r="AEU168" s="170"/>
      <c r="AEV168" s="170"/>
      <c r="AEW168" s="170"/>
      <c r="AEX168" s="170"/>
      <c r="AEY168" s="170"/>
      <c r="AEZ168" s="170"/>
      <c r="AFA168" s="170"/>
      <c r="AFB168" s="170"/>
      <c r="AFC168" s="170"/>
      <c r="AFD168" s="170"/>
      <c r="AFE168" s="170"/>
      <c r="AFF168" s="170"/>
      <c r="AFG168" s="170"/>
      <c r="AFH168" s="170"/>
      <c r="AFI168" s="170"/>
      <c r="AFJ168" s="170"/>
      <c r="AFK168" s="170"/>
      <c r="AFL168" s="170"/>
      <c r="AFM168" s="170"/>
      <c r="AFN168" s="170"/>
      <c r="AFO168" s="170"/>
      <c r="AFP168" s="170"/>
      <c r="AFQ168" s="170"/>
      <c r="AFR168" s="170"/>
      <c r="AFS168" s="170"/>
      <c r="AFT168" s="170"/>
      <c r="AFU168" s="170"/>
      <c r="AFV168" s="170"/>
      <c r="AFW168" s="170"/>
      <c r="AFX168" s="170"/>
      <c r="AFY168" s="170"/>
      <c r="AFZ168" s="170"/>
      <c r="AGA168" s="170"/>
      <c r="AGB168" s="170"/>
      <c r="AGC168" s="170"/>
      <c r="AGD168" s="170"/>
      <c r="AGE168" s="170"/>
      <c r="AGF168" s="170"/>
      <c r="AGG168" s="170"/>
      <c r="AGH168" s="170"/>
      <c r="AGI168" s="170"/>
      <c r="AGJ168" s="170"/>
      <c r="AGK168" s="170"/>
      <c r="AGL168" s="170"/>
      <c r="AGM168" s="170"/>
      <c r="AGN168" s="170"/>
      <c r="AGO168" s="170"/>
      <c r="AGP168" s="170"/>
      <c r="AGQ168" s="170"/>
      <c r="AGR168" s="170"/>
      <c r="AGS168" s="170"/>
      <c r="AGT168" s="170"/>
      <c r="AGU168" s="170"/>
      <c r="AGV168" s="170"/>
      <c r="AGW168" s="170"/>
      <c r="AGX168" s="170"/>
      <c r="AGY168" s="170"/>
      <c r="AGZ168" s="170"/>
      <c r="AHA168" s="170"/>
      <c r="AHB168" s="170"/>
      <c r="AHC168" s="170"/>
      <c r="AHD168" s="170"/>
      <c r="AHE168" s="170"/>
      <c r="AHF168" s="170"/>
      <c r="AHG168" s="170"/>
      <c r="AHH168" s="170"/>
      <c r="AHI168" s="170"/>
      <c r="AHJ168" s="170"/>
      <c r="AHK168" s="170"/>
      <c r="AHL168" s="170"/>
      <c r="AHM168" s="170"/>
      <c r="AHN168" s="170"/>
      <c r="AHO168" s="170"/>
      <c r="AHP168" s="170"/>
      <c r="AHQ168" s="170"/>
      <c r="AHR168" s="170"/>
      <c r="AHS168" s="170"/>
      <c r="AHT168" s="170"/>
      <c r="AHU168" s="170"/>
      <c r="AHV168" s="170"/>
      <c r="AHW168" s="170"/>
      <c r="AHX168" s="170"/>
      <c r="AHY168" s="170"/>
      <c r="AHZ168" s="170"/>
      <c r="AIA168" s="170"/>
      <c r="AIB168" s="170"/>
      <c r="AIC168" s="170"/>
      <c r="AID168" s="170"/>
      <c r="AIE168" s="170"/>
      <c r="AIF168" s="170"/>
      <c r="AIG168" s="170"/>
      <c r="AIH168" s="170"/>
      <c r="AII168" s="170"/>
      <c r="AIJ168" s="170"/>
      <c r="AIK168" s="170"/>
      <c r="AIL168" s="170"/>
      <c r="AIM168" s="170"/>
      <c r="AIN168" s="170"/>
      <c r="AIO168" s="170"/>
      <c r="AIP168" s="170"/>
      <c r="AIQ168" s="170"/>
      <c r="AIR168" s="170"/>
      <c r="AIS168" s="170"/>
      <c r="AIT168" s="170"/>
      <c r="AIU168" s="170"/>
      <c r="AIV168" s="170"/>
      <c r="AIW168" s="170"/>
      <c r="AIX168" s="170"/>
      <c r="AIY168" s="170"/>
      <c r="AIZ168" s="170"/>
      <c r="AJA168" s="170"/>
      <c r="AJB168" s="170"/>
      <c r="AJC168" s="170"/>
      <c r="AJD168" s="170"/>
      <c r="AJE168" s="170"/>
      <c r="AJF168" s="170"/>
      <c r="AJG168" s="170"/>
      <c r="AJH168" s="170"/>
      <c r="AJI168" s="170"/>
      <c r="AJJ168" s="170"/>
      <c r="AJK168" s="170"/>
      <c r="AJL168" s="170"/>
      <c r="AJM168" s="170"/>
      <c r="AJN168" s="170"/>
      <c r="AJO168" s="170"/>
      <c r="AJP168" s="170"/>
      <c r="AJQ168" s="170"/>
      <c r="AJR168" s="170"/>
      <c r="AJS168" s="170"/>
      <c r="AJT168" s="170"/>
      <c r="AJU168" s="170"/>
      <c r="AJV168" s="170"/>
      <c r="AJW168" s="170"/>
      <c r="AJX168" s="170"/>
      <c r="AJY168" s="170"/>
      <c r="AJZ168" s="170"/>
      <c r="AKA168" s="170"/>
      <c r="AKB168" s="170"/>
      <c r="AKC168" s="170"/>
      <c r="AKD168" s="170"/>
      <c r="AKE168" s="170"/>
      <c r="AKF168" s="170"/>
      <c r="AKG168" s="170"/>
      <c r="AKH168" s="170"/>
      <c r="AKI168" s="170"/>
      <c r="AKJ168" s="170"/>
      <c r="AKK168" s="170"/>
      <c r="AKL168" s="170"/>
      <c r="AKM168" s="170"/>
      <c r="AKN168" s="170"/>
      <c r="AKO168" s="170"/>
      <c r="AKP168" s="170"/>
      <c r="AKQ168" s="170"/>
      <c r="AKR168" s="170"/>
      <c r="AKS168" s="170"/>
      <c r="AKT168" s="170"/>
      <c r="AKU168" s="170"/>
      <c r="AKV168" s="170"/>
      <c r="AKW168" s="170"/>
      <c r="AKX168" s="170"/>
      <c r="AKY168" s="170"/>
      <c r="AKZ168" s="170"/>
      <c r="ALA168" s="170"/>
      <c r="ALB168" s="170"/>
      <c r="ALC168" s="170"/>
      <c r="ALD168" s="170"/>
      <c r="ALE168" s="170"/>
      <c r="ALF168" s="170"/>
      <c r="ALG168" s="170"/>
      <c r="ALH168" s="170"/>
      <c r="ALI168" s="170"/>
      <c r="ALJ168" s="170"/>
      <c r="ALK168" s="170"/>
      <c r="ALL168" s="170"/>
      <c r="ALM168" s="170"/>
      <c r="ALN168" s="170"/>
      <c r="ALO168" s="170"/>
      <c r="ALP168" s="170"/>
      <c r="ALQ168" s="170"/>
      <c r="ALR168" s="170"/>
      <c r="ALS168" s="170"/>
      <c r="ALT168" s="170"/>
      <c r="ALU168" s="170"/>
      <c r="ALV168" s="170"/>
      <c r="ALW168" s="170"/>
      <c r="ALX168" s="170"/>
      <c r="ALY168" s="170"/>
      <c r="ALZ168" s="170"/>
      <c r="AMA168" s="170"/>
      <c r="AMB168" s="170"/>
      <c r="AMC168" s="170"/>
      <c r="AMD168" s="170"/>
      <c r="AME168" s="170"/>
      <c r="AMF168" s="170"/>
      <c r="AMG168" s="170"/>
      <c r="AMH168" s="170"/>
      <c r="AMI168" s="170"/>
      <c r="AMJ168" s="170"/>
      <c r="AMK168" s="170"/>
      <c r="AML168" s="170"/>
      <c r="AMM168" s="170"/>
      <c r="AMN168" s="170"/>
      <c r="AMO168" s="170"/>
      <c r="AMP168" s="170"/>
      <c r="AMQ168" s="170"/>
      <c r="AMR168" s="170"/>
      <c r="AMS168" s="170"/>
      <c r="AMT168" s="170"/>
      <c r="AMU168" s="170"/>
      <c r="AMV168" s="170"/>
      <c r="AMW168" s="170"/>
      <c r="AMX168" s="170"/>
      <c r="AMY168" s="170"/>
      <c r="AMZ168" s="170"/>
      <c r="ANA168" s="170"/>
      <c r="ANB168" s="170"/>
      <c r="ANC168" s="170"/>
      <c r="AND168" s="170"/>
      <c r="ANE168" s="170"/>
      <c r="ANF168" s="170"/>
      <c r="ANG168" s="170"/>
      <c r="ANH168" s="170"/>
      <c r="ANI168" s="170"/>
      <c r="ANJ168" s="170"/>
      <c r="ANK168" s="170"/>
      <c r="ANL168" s="170"/>
      <c r="ANM168" s="170"/>
      <c r="ANN168" s="170"/>
      <c r="ANO168" s="170"/>
      <c r="ANP168" s="170"/>
      <c r="ANQ168" s="170"/>
      <c r="ANR168" s="170"/>
      <c r="ANS168" s="170"/>
      <c r="ANT168" s="170"/>
      <c r="ANU168" s="170"/>
      <c r="ANV168" s="170"/>
      <c r="ANW168" s="170"/>
      <c r="ANX168" s="170"/>
      <c r="ANY168" s="170"/>
      <c r="ANZ168" s="170"/>
      <c r="AOA168" s="170"/>
      <c r="AOB168" s="170"/>
      <c r="AOC168" s="170"/>
      <c r="AOD168" s="170"/>
      <c r="AOE168" s="170"/>
      <c r="AOF168" s="170"/>
      <c r="AOG168" s="170"/>
      <c r="AOH168" s="170"/>
      <c r="AOI168" s="170"/>
      <c r="AOJ168" s="170"/>
      <c r="AOK168" s="170"/>
      <c r="AOL168" s="170"/>
      <c r="AOM168" s="170"/>
      <c r="AON168" s="170"/>
      <c r="AOO168" s="170"/>
      <c r="AOP168" s="170"/>
      <c r="AOQ168" s="170"/>
      <c r="AOR168" s="170"/>
      <c r="AOS168" s="170"/>
      <c r="AOT168" s="170"/>
      <c r="AOU168" s="170"/>
      <c r="AOV168" s="170"/>
      <c r="AOW168" s="170"/>
      <c r="AOX168" s="170"/>
      <c r="AOY168" s="170"/>
      <c r="AOZ168" s="170"/>
      <c r="APA168" s="170"/>
      <c r="APB168" s="170"/>
      <c r="APC168" s="170"/>
      <c r="APD168" s="170"/>
      <c r="APE168" s="170"/>
      <c r="APF168" s="170"/>
      <c r="APG168" s="170"/>
      <c r="APH168" s="170"/>
      <c r="API168" s="170"/>
      <c r="APJ168" s="170"/>
      <c r="APK168" s="170"/>
      <c r="APL168" s="170"/>
      <c r="APM168" s="170"/>
      <c r="APN168" s="170"/>
      <c r="APO168" s="170"/>
      <c r="APP168" s="170"/>
      <c r="APQ168" s="170"/>
      <c r="APR168" s="170"/>
      <c r="APS168" s="170"/>
      <c r="APT168" s="170"/>
      <c r="APU168" s="170"/>
      <c r="APV168" s="170"/>
      <c r="APW168" s="170"/>
      <c r="APX168" s="170"/>
      <c r="APY168" s="170"/>
      <c r="APZ168" s="170"/>
      <c r="AQA168" s="170"/>
      <c r="AQB168" s="170"/>
      <c r="AQC168" s="170"/>
      <c r="AQD168" s="170"/>
      <c r="AQE168" s="170"/>
      <c r="AQF168" s="170"/>
      <c r="AQG168" s="170"/>
      <c r="AQH168" s="170"/>
      <c r="AQI168" s="170"/>
      <c r="AQJ168" s="170"/>
      <c r="AQK168" s="170"/>
      <c r="AQL168" s="170"/>
      <c r="AQM168" s="170"/>
      <c r="AQN168" s="170"/>
      <c r="AQO168" s="170"/>
      <c r="AQP168" s="170"/>
      <c r="AQQ168" s="170"/>
      <c r="AQR168" s="170"/>
      <c r="AQS168" s="170"/>
      <c r="AQT168" s="170"/>
      <c r="AQU168" s="170"/>
      <c r="AQV168" s="170"/>
      <c r="AQW168" s="170"/>
      <c r="AQX168" s="170"/>
      <c r="AQY168" s="170"/>
      <c r="AQZ168" s="170"/>
      <c r="ARA168" s="170"/>
      <c r="ARB168" s="170"/>
      <c r="ARC168" s="170"/>
      <c r="ARD168" s="170"/>
      <c r="ARE168" s="170"/>
      <c r="ARF168" s="170"/>
      <c r="ARG168" s="170"/>
      <c r="ARH168" s="170"/>
      <c r="ARI168" s="170"/>
      <c r="ARJ168" s="170"/>
      <c r="ARK168" s="170"/>
      <c r="ARL168" s="170"/>
      <c r="ARM168" s="170"/>
      <c r="ARN168" s="170"/>
      <c r="ARO168" s="170"/>
      <c r="ARP168" s="170"/>
      <c r="ARQ168" s="170"/>
      <c r="ARR168" s="170"/>
      <c r="ARS168" s="170"/>
      <c r="ART168" s="170"/>
      <c r="ARU168" s="170"/>
      <c r="ARV168" s="170"/>
      <c r="ARW168" s="170"/>
      <c r="ARX168" s="170"/>
      <c r="ARY168" s="170"/>
      <c r="ARZ168" s="170"/>
      <c r="ASA168" s="170"/>
      <c r="ASB168" s="170"/>
      <c r="ASC168" s="170"/>
      <c r="ASD168" s="170"/>
      <c r="ASE168" s="170"/>
      <c r="ASF168" s="170"/>
      <c r="ASG168" s="170"/>
      <c r="ASH168" s="170"/>
      <c r="ASI168" s="170"/>
      <c r="ASJ168" s="170"/>
      <c r="ASK168" s="170"/>
      <c r="ASL168" s="170"/>
      <c r="ASM168" s="170"/>
      <c r="ASN168" s="170"/>
      <c r="ASO168" s="170"/>
      <c r="ASP168" s="170"/>
      <c r="ASQ168" s="170"/>
      <c r="ASR168" s="170"/>
      <c r="ASS168" s="170"/>
      <c r="AST168" s="170"/>
      <c r="ASU168" s="170"/>
      <c r="ASV168" s="170"/>
      <c r="ASW168" s="170"/>
      <c r="ASX168" s="170"/>
      <c r="ASY168" s="170"/>
      <c r="ASZ168" s="170"/>
    </row>
    <row r="169" spans="1:1196" s="145" customFormat="1" ht="12" customHeight="1">
      <c r="A169" s="433"/>
      <c r="B169" s="488" t="s">
        <v>207</v>
      </c>
      <c r="C169" s="435"/>
      <c r="D169" s="465"/>
      <c r="E169" s="487"/>
      <c r="F169" s="427"/>
      <c r="G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170"/>
      <c r="BA169" s="170"/>
      <c r="BB169" s="170"/>
      <c r="BC169" s="170"/>
      <c r="BD169" s="170"/>
      <c r="BE169" s="170"/>
      <c r="BF169" s="170"/>
      <c r="BG169" s="170"/>
      <c r="BH169" s="170"/>
      <c r="BI169" s="170"/>
      <c r="BJ169" s="170"/>
      <c r="BK169" s="170"/>
      <c r="BL169" s="170"/>
      <c r="BM169" s="170"/>
      <c r="BN169" s="170"/>
      <c r="BO169" s="170"/>
      <c r="BP169" s="170"/>
      <c r="BQ169" s="170"/>
      <c r="BR169" s="170"/>
      <c r="BS169" s="170"/>
      <c r="BT169" s="170"/>
      <c r="BU169" s="170"/>
      <c r="BV169" s="170"/>
      <c r="BW169" s="170"/>
      <c r="BX169" s="170"/>
      <c r="BY169" s="170"/>
      <c r="BZ169" s="170"/>
      <c r="CA169" s="170"/>
      <c r="CB169" s="170"/>
      <c r="CC169" s="170"/>
      <c r="CD169" s="170"/>
      <c r="CE169" s="170"/>
      <c r="CF169" s="170"/>
      <c r="CG169" s="170"/>
      <c r="CH169" s="170"/>
      <c r="CI169" s="170"/>
      <c r="CJ169" s="170"/>
      <c r="CK169" s="170"/>
      <c r="CL169" s="170"/>
      <c r="CM169" s="170"/>
      <c r="CN169" s="170"/>
      <c r="CO169" s="170"/>
      <c r="CP169" s="170"/>
      <c r="CQ169" s="170"/>
      <c r="CR169" s="170"/>
      <c r="CS169" s="170"/>
      <c r="CT169" s="170"/>
      <c r="CU169" s="170"/>
      <c r="CV169" s="170"/>
      <c r="CW169" s="170"/>
      <c r="CX169" s="170"/>
      <c r="CY169" s="170"/>
      <c r="CZ169" s="170"/>
      <c r="DA169" s="170"/>
      <c r="DB169" s="170"/>
      <c r="DC169" s="170"/>
      <c r="DD169" s="170"/>
      <c r="DE169" s="170"/>
      <c r="DF169" s="170"/>
      <c r="DG169" s="170"/>
      <c r="DH169" s="170"/>
      <c r="DI169" s="170"/>
      <c r="DJ169" s="170"/>
      <c r="DK169" s="170"/>
      <c r="DL169" s="170"/>
      <c r="DM169" s="170"/>
      <c r="DN169" s="170"/>
      <c r="DO169" s="170"/>
      <c r="DP169" s="170"/>
      <c r="DQ169" s="170"/>
      <c r="DR169" s="170"/>
      <c r="DS169" s="170"/>
      <c r="DT169" s="170"/>
      <c r="DU169" s="170"/>
      <c r="DV169" s="170"/>
      <c r="DW169" s="170"/>
      <c r="DX169" s="170"/>
      <c r="DY169" s="170"/>
      <c r="DZ169" s="170"/>
      <c r="EA169" s="170"/>
      <c r="EB169" s="170"/>
      <c r="EC169" s="170"/>
      <c r="ED169" s="170"/>
      <c r="EE169" s="170"/>
      <c r="EF169" s="170"/>
      <c r="EG169" s="170"/>
      <c r="EH169" s="170"/>
      <c r="EI169" s="170"/>
      <c r="EJ169" s="170"/>
      <c r="EK169" s="170"/>
      <c r="EL169" s="170"/>
      <c r="EM169" s="170"/>
      <c r="EN169" s="170"/>
      <c r="EO169" s="170"/>
      <c r="EP169" s="170"/>
      <c r="EQ169" s="170"/>
      <c r="ER169" s="170"/>
      <c r="ES169" s="170"/>
      <c r="ET169" s="170"/>
      <c r="EU169" s="170"/>
      <c r="EV169" s="170"/>
      <c r="EW169" s="170"/>
      <c r="EX169" s="170"/>
      <c r="EY169" s="170"/>
      <c r="EZ169" s="170"/>
      <c r="FA169" s="170"/>
      <c r="FB169" s="170"/>
      <c r="FC169" s="170"/>
      <c r="FD169" s="170"/>
      <c r="FE169" s="170"/>
      <c r="FF169" s="170"/>
      <c r="FG169" s="170"/>
      <c r="FH169" s="170"/>
      <c r="FI169" s="170"/>
      <c r="FJ169" s="170"/>
      <c r="FK169" s="170"/>
      <c r="FL169" s="170"/>
      <c r="FM169" s="170"/>
      <c r="FN169" s="170"/>
      <c r="FO169" s="170"/>
      <c r="FP169" s="170"/>
      <c r="FQ169" s="170"/>
      <c r="FR169" s="170"/>
      <c r="FS169" s="170"/>
      <c r="FT169" s="170"/>
      <c r="FU169" s="170"/>
      <c r="FV169" s="170"/>
      <c r="FW169" s="170"/>
      <c r="FX169" s="170"/>
      <c r="FY169" s="170"/>
      <c r="FZ169" s="170"/>
      <c r="GA169" s="170"/>
      <c r="GB169" s="170"/>
      <c r="GC169" s="170"/>
      <c r="GD169" s="170"/>
      <c r="GE169" s="170"/>
      <c r="GF169" s="170"/>
      <c r="GG169" s="170"/>
      <c r="GH169" s="170"/>
      <c r="GI169" s="170"/>
      <c r="GJ169" s="170"/>
      <c r="GK169" s="170"/>
      <c r="GL169" s="170"/>
      <c r="GM169" s="170"/>
      <c r="GN169" s="170"/>
      <c r="GO169" s="170"/>
      <c r="GP169" s="170"/>
      <c r="GQ169" s="170"/>
      <c r="GR169" s="170"/>
      <c r="GS169" s="170"/>
      <c r="GT169" s="170"/>
      <c r="GU169" s="170"/>
      <c r="GV169" s="170"/>
      <c r="GW169" s="170"/>
      <c r="GX169" s="170"/>
      <c r="GY169" s="170"/>
      <c r="GZ169" s="170"/>
      <c r="HA169" s="170"/>
      <c r="HB169" s="170"/>
      <c r="HC169" s="170"/>
      <c r="HD169" s="170"/>
      <c r="HE169" s="170"/>
      <c r="HF169" s="170"/>
      <c r="HG169" s="170"/>
      <c r="HH169" s="170"/>
      <c r="HI169" s="170"/>
      <c r="HJ169" s="170"/>
      <c r="HK169" s="170"/>
      <c r="HL169" s="170"/>
      <c r="HM169" s="170"/>
      <c r="HN169" s="170"/>
      <c r="HO169" s="170"/>
      <c r="HP169" s="170"/>
      <c r="HQ169" s="170"/>
      <c r="HR169" s="170"/>
      <c r="HS169" s="170"/>
      <c r="HT169" s="170"/>
      <c r="HU169" s="170"/>
      <c r="HV169" s="170"/>
      <c r="HW169" s="170"/>
      <c r="HX169" s="170"/>
      <c r="HY169" s="170"/>
      <c r="HZ169" s="170"/>
      <c r="IA169" s="170"/>
      <c r="IB169" s="170"/>
      <c r="IC169" s="170"/>
      <c r="ID169" s="170"/>
      <c r="IE169" s="170"/>
      <c r="IF169" s="170"/>
      <c r="IG169" s="170"/>
      <c r="IH169" s="170"/>
      <c r="II169" s="170"/>
      <c r="IJ169" s="170"/>
      <c r="IK169" s="170"/>
      <c r="IL169" s="170"/>
      <c r="IM169" s="170"/>
      <c r="IN169" s="170"/>
      <c r="IO169" s="170"/>
      <c r="IP169" s="170"/>
      <c r="IQ169" s="170"/>
      <c r="IR169" s="170"/>
      <c r="IS169" s="170"/>
      <c r="IT169" s="170"/>
      <c r="IU169" s="170"/>
      <c r="IV169" s="170"/>
      <c r="IW169" s="170"/>
      <c r="IX169" s="170"/>
      <c r="IY169" s="170"/>
      <c r="IZ169" s="170"/>
      <c r="JA169" s="170"/>
      <c r="JB169" s="170"/>
      <c r="JC169" s="170"/>
      <c r="JD169" s="170"/>
      <c r="JE169" s="170"/>
      <c r="JF169" s="170"/>
      <c r="JG169" s="170"/>
      <c r="JH169" s="170"/>
      <c r="JI169" s="170"/>
      <c r="JJ169" s="170"/>
      <c r="JK169" s="170"/>
      <c r="JL169" s="170"/>
      <c r="JM169" s="170"/>
      <c r="JN169" s="170"/>
      <c r="JO169" s="170"/>
      <c r="JP169" s="170"/>
      <c r="JQ169" s="170"/>
      <c r="JR169" s="170"/>
      <c r="JS169" s="170"/>
      <c r="JT169" s="170"/>
      <c r="JU169" s="170"/>
      <c r="JV169" s="170"/>
      <c r="JW169" s="170"/>
      <c r="JX169" s="170"/>
      <c r="JY169" s="170"/>
      <c r="JZ169" s="170"/>
      <c r="KA169" s="170"/>
      <c r="KB169" s="170"/>
      <c r="KC169" s="170"/>
      <c r="KD169" s="170"/>
      <c r="KE169" s="170"/>
      <c r="KF169" s="170"/>
      <c r="KG169" s="170"/>
      <c r="KH169" s="170"/>
      <c r="KI169" s="170"/>
      <c r="KJ169" s="170"/>
      <c r="KK169" s="170"/>
      <c r="KL169" s="170"/>
      <c r="KM169" s="170"/>
      <c r="KN169" s="170"/>
      <c r="KO169" s="170"/>
      <c r="KP169" s="170"/>
      <c r="KQ169" s="170"/>
      <c r="KR169" s="170"/>
      <c r="KS169" s="170"/>
      <c r="KT169" s="170"/>
      <c r="KU169" s="170"/>
      <c r="KV169" s="170"/>
      <c r="KW169" s="170"/>
      <c r="KX169" s="170"/>
      <c r="KY169" s="170"/>
      <c r="KZ169" s="170"/>
      <c r="LA169" s="170"/>
      <c r="LB169" s="170"/>
      <c r="LC169" s="170"/>
      <c r="LD169" s="170"/>
      <c r="LE169" s="170"/>
      <c r="LF169" s="170"/>
      <c r="LG169" s="170"/>
      <c r="LH169" s="170"/>
      <c r="LI169" s="170"/>
      <c r="LJ169" s="170"/>
      <c r="LK169" s="170"/>
      <c r="LL169" s="170"/>
      <c r="LM169" s="170"/>
      <c r="LN169" s="170"/>
      <c r="LO169" s="170"/>
      <c r="LP169" s="170"/>
      <c r="LQ169" s="170"/>
      <c r="LR169" s="170"/>
      <c r="LS169" s="170"/>
      <c r="LT169" s="170"/>
      <c r="LU169" s="170"/>
      <c r="LV169" s="170"/>
      <c r="LW169" s="170"/>
      <c r="LX169" s="170"/>
      <c r="LY169" s="170"/>
      <c r="LZ169" s="170"/>
      <c r="MA169" s="170"/>
      <c r="MB169" s="170"/>
      <c r="MC169" s="170"/>
      <c r="MD169" s="170"/>
      <c r="ME169" s="170"/>
      <c r="MF169" s="170"/>
      <c r="MG169" s="170"/>
      <c r="MH169" s="170"/>
      <c r="MI169" s="170"/>
      <c r="MJ169" s="170"/>
      <c r="MK169" s="170"/>
      <c r="ML169" s="170"/>
      <c r="MM169" s="170"/>
      <c r="MN169" s="170"/>
      <c r="MO169" s="170"/>
      <c r="MP169" s="170"/>
      <c r="MQ169" s="170"/>
      <c r="MR169" s="170"/>
      <c r="MS169" s="170"/>
      <c r="MT169" s="170"/>
      <c r="MU169" s="170"/>
      <c r="MV169" s="170"/>
      <c r="MW169" s="170"/>
      <c r="MX169" s="170"/>
      <c r="MY169" s="170"/>
      <c r="MZ169" s="170"/>
      <c r="NA169" s="170"/>
      <c r="NB169" s="170"/>
      <c r="NC169" s="170"/>
      <c r="ND169" s="170"/>
      <c r="NE169" s="170"/>
      <c r="NF169" s="170"/>
      <c r="NG169" s="170"/>
      <c r="NH169" s="170"/>
      <c r="NI169" s="170"/>
      <c r="NJ169" s="170"/>
      <c r="NK169" s="170"/>
      <c r="NL169" s="170"/>
      <c r="NM169" s="170"/>
      <c r="NN169" s="170"/>
      <c r="NO169" s="170"/>
      <c r="NP169" s="170"/>
      <c r="NQ169" s="170"/>
      <c r="NR169" s="170"/>
      <c r="NS169" s="170"/>
      <c r="NT169" s="170"/>
      <c r="NU169" s="170"/>
      <c r="NV169" s="170"/>
      <c r="NW169" s="170"/>
      <c r="NX169" s="170"/>
      <c r="NY169" s="170"/>
      <c r="NZ169" s="170"/>
      <c r="OA169" s="170"/>
      <c r="OB169" s="170"/>
      <c r="OC169" s="170"/>
      <c r="OD169" s="170"/>
      <c r="OE169" s="170"/>
      <c r="OF169" s="170"/>
      <c r="OG169" s="170"/>
      <c r="OH169" s="170"/>
      <c r="OI169" s="170"/>
      <c r="OJ169" s="170"/>
      <c r="OK169" s="170"/>
      <c r="OL169" s="170"/>
      <c r="OM169" s="170"/>
      <c r="ON169" s="170"/>
      <c r="OO169" s="170"/>
      <c r="OP169" s="170"/>
      <c r="OQ169" s="170"/>
      <c r="OR169" s="170"/>
      <c r="OS169" s="170"/>
      <c r="OT169" s="170"/>
      <c r="OU169" s="170"/>
      <c r="OV169" s="170"/>
      <c r="OW169" s="170"/>
      <c r="OX169" s="170"/>
      <c r="OY169" s="170"/>
      <c r="OZ169" s="170"/>
      <c r="PA169" s="170"/>
      <c r="PB169" s="170"/>
      <c r="PC169" s="170"/>
      <c r="PD169" s="170"/>
      <c r="PE169" s="170"/>
      <c r="PF169" s="170"/>
      <c r="PG169" s="170"/>
      <c r="PH169" s="170"/>
      <c r="PI169" s="170"/>
      <c r="PJ169" s="170"/>
      <c r="PK169" s="170"/>
      <c r="PL169" s="170"/>
      <c r="PM169" s="170"/>
      <c r="PN169" s="170"/>
      <c r="PO169" s="170"/>
      <c r="PP169" s="170"/>
      <c r="PQ169" s="170"/>
      <c r="PR169" s="170"/>
      <c r="PS169" s="170"/>
      <c r="PT169" s="170"/>
      <c r="PU169" s="170"/>
      <c r="PV169" s="170"/>
      <c r="PW169" s="170"/>
      <c r="PX169" s="170"/>
      <c r="PY169" s="170"/>
      <c r="PZ169" s="170"/>
      <c r="QA169" s="170"/>
      <c r="QB169" s="170"/>
      <c r="QC169" s="170"/>
      <c r="QD169" s="170"/>
      <c r="QE169" s="170"/>
      <c r="QF169" s="170"/>
      <c r="QG169" s="170"/>
      <c r="QH169" s="170"/>
      <c r="QI169" s="170"/>
      <c r="QJ169" s="170"/>
      <c r="QK169" s="170"/>
      <c r="QL169" s="170"/>
      <c r="QM169" s="170"/>
      <c r="QN169" s="170"/>
      <c r="QO169" s="170"/>
      <c r="QP169" s="170"/>
      <c r="QQ169" s="170"/>
      <c r="QR169" s="170"/>
      <c r="QS169" s="170"/>
      <c r="QT169" s="170"/>
      <c r="QU169" s="170"/>
      <c r="QV169" s="170"/>
      <c r="QW169" s="170"/>
      <c r="QX169" s="170"/>
      <c r="QY169" s="170"/>
      <c r="QZ169" s="170"/>
      <c r="RA169" s="170"/>
      <c r="RB169" s="170"/>
      <c r="RC169" s="170"/>
      <c r="RD169" s="170"/>
      <c r="RE169" s="170"/>
      <c r="RF169" s="170"/>
      <c r="RG169" s="170"/>
      <c r="RH169" s="170"/>
      <c r="RI169" s="170"/>
      <c r="RJ169" s="170"/>
      <c r="RK169" s="170"/>
      <c r="RL169" s="170"/>
      <c r="RM169" s="170"/>
      <c r="RN169" s="170"/>
      <c r="RO169" s="170"/>
      <c r="RP169" s="170"/>
      <c r="RQ169" s="170"/>
      <c r="RR169" s="170"/>
      <c r="RS169" s="170"/>
      <c r="RT169" s="170"/>
      <c r="RU169" s="170"/>
      <c r="RV169" s="170"/>
      <c r="RW169" s="170"/>
      <c r="RX169" s="170"/>
      <c r="RY169" s="170"/>
      <c r="RZ169" s="170"/>
      <c r="SA169" s="170"/>
      <c r="SB169" s="170"/>
      <c r="SC169" s="170"/>
      <c r="SD169" s="170"/>
      <c r="SE169" s="170"/>
      <c r="SF169" s="170"/>
      <c r="SG169" s="170"/>
      <c r="SH169" s="170"/>
      <c r="SI169" s="170"/>
      <c r="SJ169" s="170"/>
      <c r="SK169" s="170"/>
      <c r="SL169" s="170"/>
      <c r="SM169" s="170"/>
      <c r="SN169" s="170"/>
      <c r="SO169" s="170"/>
      <c r="SP169" s="170"/>
      <c r="SQ169" s="170"/>
      <c r="SR169" s="170"/>
      <c r="SS169" s="170"/>
      <c r="ST169" s="170"/>
      <c r="SU169" s="170"/>
      <c r="SV169" s="170"/>
      <c r="SW169" s="170"/>
      <c r="SX169" s="170"/>
      <c r="SY169" s="170"/>
      <c r="SZ169" s="170"/>
      <c r="TA169" s="170"/>
      <c r="TB169" s="170"/>
      <c r="TC169" s="170"/>
      <c r="TD169" s="170"/>
      <c r="TE169" s="170"/>
      <c r="TF169" s="170"/>
      <c r="TG169" s="170"/>
      <c r="TH169" s="170"/>
      <c r="TI169" s="170"/>
      <c r="TJ169" s="170"/>
      <c r="TK169" s="170"/>
      <c r="TL169" s="170"/>
      <c r="TM169" s="170"/>
      <c r="TN169" s="170"/>
      <c r="TO169" s="170"/>
      <c r="TP169" s="170"/>
      <c r="TQ169" s="170"/>
      <c r="TR169" s="170"/>
      <c r="TS169" s="170"/>
      <c r="TT169" s="170"/>
      <c r="TU169" s="170"/>
      <c r="TV169" s="170"/>
      <c r="TW169" s="170"/>
      <c r="TX169" s="170"/>
      <c r="TY169" s="170"/>
      <c r="TZ169" s="170"/>
      <c r="UA169" s="170"/>
      <c r="UB169" s="170"/>
      <c r="UC169" s="170"/>
      <c r="UD169" s="170"/>
      <c r="UE169" s="170"/>
      <c r="UF169" s="170"/>
      <c r="UG169" s="170"/>
      <c r="UH169" s="170"/>
      <c r="UI169" s="170"/>
      <c r="UJ169" s="170"/>
      <c r="UK169" s="170"/>
      <c r="UL169" s="170"/>
      <c r="UM169" s="170"/>
      <c r="UN169" s="170"/>
      <c r="UO169" s="170"/>
      <c r="UP169" s="170"/>
      <c r="UQ169" s="170"/>
      <c r="UR169" s="170"/>
      <c r="US169" s="170"/>
      <c r="UT169" s="170"/>
      <c r="UU169" s="170"/>
      <c r="UV169" s="170"/>
      <c r="UW169" s="170"/>
      <c r="UX169" s="170"/>
      <c r="UY169" s="170"/>
      <c r="UZ169" s="170"/>
      <c r="VA169" s="170"/>
      <c r="VB169" s="170"/>
      <c r="VC169" s="170"/>
      <c r="VD169" s="170"/>
      <c r="VE169" s="170"/>
      <c r="VF169" s="170"/>
      <c r="VG169" s="170"/>
      <c r="VH169" s="170"/>
      <c r="VI169" s="170"/>
      <c r="VJ169" s="170"/>
      <c r="VK169" s="170"/>
      <c r="VL169" s="170"/>
      <c r="VM169" s="170"/>
      <c r="VN169" s="170"/>
      <c r="VO169" s="170"/>
      <c r="VP169" s="170"/>
      <c r="VQ169" s="170"/>
      <c r="VR169" s="170"/>
      <c r="VS169" s="170"/>
      <c r="VT169" s="170"/>
      <c r="VU169" s="170"/>
      <c r="VV169" s="170"/>
      <c r="VW169" s="170"/>
      <c r="VX169" s="170"/>
      <c r="VY169" s="170"/>
      <c r="VZ169" s="170"/>
      <c r="WA169" s="170"/>
      <c r="WB169" s="170"/>
      <c r="WC169" s="170"/>
      <c r="WD169" s="170"/>
      <c r="WE169" s="170"/>
      <c r="WF169" s="170"/>
      <c r="WG169" s="170"/>
      <c r="WH169" s="170"/>
      <c r="WI169" s="170"/>
      <c r="WJ169" s="170"/>
      <c r="WK169" s="170"/>
      <c r="WL169" s="170"/>
      <c r="WM169" s="170"/>
      <c r="WN169" s="170"/>
      <c r="WO169" s="170"/>
      <c r="WP169" s="170"/>
      <c r="WQ169" s="170"/>
      <c r="WR169" s="170"/>
      <c r="WS169" s="170"/>
      <c r="WT169" s="170"/>
      <c r="WU169" s="170"/>
      <c r="WV169" s="170"/>
      <c r="WW169" s="170"/>
      <c r="WX169" s="170"/>
      <c r="WY169" s="170"/>
      <c r="WZ169" s="170"/>
      <c r="XA169" s="170"/>
      <c r="XB169" s="170"/>
      <c r="XC169" s="170"/>
      <c r="XD169" s="170"/>
      <c r="XE169" s="170"/>
      <c r="XF169" s="170"/>
      <c r="XG169" s="170"/>
      <c r="XH169" s="170"/>
      <c r="XI169" s="170"/>
      <c r="XJ169" s="170"/>
      <c r="XK169" s="170"/>
      <c r="XL169" s="170"/>
      <c r="XM169" s="170"/>
      <c r="XN169" s="170"/>
      <c r="XO169" s="170"/>
      <c r="XP169" s="170"/>
      <c r="XQ169" s="170"/>
      <c r="XR169" s="170"/>
      <c r="XS169" s="170"/>
      <c r="XT169" s="170"/>
      <c r="XU169" s="170"/>
      <c r="XV169" s="170"/>
      <c r="XW169" s="170"/>
      <c r="XX169" s="170"/>
      <c r="XY169" s="170"/>
      <c r="XZ169" s="170"/>
      <c r="YA169" s="170"/>
      <c r="YB169" s="170"/>
      <c r="YC169" s="170"/>
      <c r="YD169" s="170"/>
      <c r="YE169" s="170"/>
      <c r="YF169" s="170"/>
      <c r="YG169" s="170"/>
      <c r="YH169" s="170"/>
      <c r="YI169" s="170"/>
      <c r="YJ169" s="170"/>
      <c r="YK169" s="170"/>
      <c r="YL169" s="170"/>
      <c r="YM169" s="170"/>
      <c r="YN169" s="170"/>
      <c r="YO169" s="170"/>
      <c r="YP169" s="170"/>
      <c r="YQ169" s="170"/>
      <c r="YR169" s="170"/>
      <c r="YS169" s="170"/>
      <c r="YT169" s="170"/>
      <c r="YU169" s="170"/>
      <c r="YV169" s="170"/>
      <c r="YW169" s="170"/>
      <c r="YX169" s="170"/>
      <c r="YY169" s="170"/>
      <c r="YZ169" s="170"/>
      <c r="ZA169" s="170"/>
      <c r="ZB169" s="170"/>
      <c r="ZC169" s="170"/>
      <c r="ZD169" s="170"/>
      <c r="ZE169" s="170"/>
      <c r="ZF169" s="170"/>
      <c r="ZG169" s="170"/>
      <c r="ZH169" s="170"/>
      <c r="ZI169" s="170"/>
      <c r="ZJ169" s="170"/>
      <c r="ZK169" s="170"/>
      <c r="ZL169" s="170"/>
      <c r="ZM169" s="170"/>
      <c r="ZN169" s="170"/>
      <c r="ZO169" s="170"/>
      <c r="ZP169" s="170"/>
      <c r="ZQ169" s="170"/>
      <c r="ZR169" s="170"/>
      <c r="ZS169" s="170"/>
      <c r="ZT169" s="170"/>
      <c r="ZU169" s="170"/>
      <c r="ZV169" s="170"/>
      <c r="ZW169" s="170"/>
      <c r="ZX169" s="170"/>
      <c r="ZY169" s="170"/>
      <c r="ZZ169" s="170"/>
      <c r="AAA169" s="170"/>
      <c r="AAB169" s="170"/>
      <c r="AAC169" s="170"/>
      <c r="AAD169" s="170"/>
      <c r="AAE169" s="170"/>
      <c r="AAF169" s="170"/>
      <c r="AAG169" s="170"/>
      <c r="AAH169" s="170"/>
      <c r="AAI169" s="170"/>
      <c r="AAJ169" s="170"/>
      <c r="AAK169" s="170"/>
      <c r="AAL169" s="170"/>
      <c r="AAM169" s="170"/>
      <c r="AAN169" s="170"/>
      <c r="AAO169" s="170"/>
      <c r="AAP169" s="170"/>
      <c r="AAQ169" s="170"/>
      <c r="AAR169" s="170"/>
      <c r="AAS169" s="170"/>
      <c r="AAT169" s="170"/>
      <c r="AAU169" s="170"/>
      <c r="AAV169" s="170"/>
      <c r="AAW169" s="170"/>
      <c r="AAX169" s="170"/>
      <c r="AAY169" s="170"/>
      <c r="AAZ169" s="170"/>
      <c r="ABA169" s="170"/>
      <c r="ABB169" s="170"/>
      <c r="ABC169" s="170"/>
      <c r="ABD169" s="170"/>
      <c r="ABE169" s="170"/>
      <c r="ABF169" s="170"/>
      <c r="ABG169" s="170"/>
      <c r="ABH169" s="170"/>
      <c r="ABI169" s="170"/>
      <c r="ABJ169" s="170"/>
      <c r="ABK169" s="170"/>
      <c r="ABL169" s="170"/>
      <c r="ABM169" s="170"/>
      <c r="ABN169" s="170"/>
      <c r="ABO169" s="170"/>
      <c r="ABP169" s="170"/>
      <c r="ABQ169" s="170"/>
      <c r="ABR169" s="170"/>
      <c r="ABS169" s="170"/>
      <c r="ABT169" s="170"/>
      <c r="ABU169" s="170"/>
      <c r="ABV169" s="170"/>
      <c r="ABW169" s="170"/>
      <c r="ABX169" s="170"/>
      <c r="ABY169" s="170"/>
      <c r="ABZ169" s="170"/>
      <c r="ACA169" s="170"/>
      <c r="ACB169" s="170"/>
      <c r="ACC169" s="170"/>
      <c r="ACD169" s="170"/>
      <c r="ACE169" s="170"/>
      <c r="ACF169" s="170"/>
      <c r="ACG169" s="170"/>
      <c r="ACH169" s="170"/>
      <c r="ACI169" s="170"/>
      <c r="ACJ169" s="170"/>
      <c r="ACK169" s="170"/>
      <c r="ACL169" s="170"/>
      <c r="ACM169" s="170"/>
      <c r="ACN169" s="170"/>
      <c r="ACO169" s="170"/>
      <c r="ACP169" s="170"/>
      <c r="ACQ169" s="170"/>
      <c r="ACR169" s="170"/>
      <c r="ACS169" s="170"/>
      <c r="ACT169" s="170"/>
      <c r="ACU169" s="170"/>
      <c r="ACV169" s="170"/>
      <c r="ACW169" s="170"/>
      <c r="ACX169" s="170"/>
      <c r="ACY169" s="170"/>
      <c r="ACZ169" s="170"/>
      <c r="ADA169" s="170"/>
      <c r="ADB169" s="170"/>
      <c r="ADC169" s="170"/>
      <c r="ADD169" s="170"/>
      <c r="ADE169" s="170"/>
      <c r="ADF169" s="170"/>
      <c r="ADG169" s="170"/>
      <c r="ADH169" s="170"/>
      <c r="ADI169" s="170"/>
      <c r="ADJ169" s="170"/>
      <c r="ADK169" s="170"/>
      <c r="ADL169" s="170"/>
      <c r="ADM169" s="170"/>
      <c r="ADN169" s="170"/>
      <c r="ADO169" s="170"/>
      <c r="ADP169" s="170"/>
      <c r="ADQ169" s="170"/>
      <c r="ADR169" s="170"/>
      <c r="ADS169" s="170"/>
      <c r="ADT169" s="170"/>
      <c r="ADU169" s="170"/>
      <c r="ADV169" s="170"/>
      <c r="ADW169" s="170"/>
      <c r="ADX169" s="170"/>
      <c r="ADY169" s="170"/>
      <c r="ADZ169" s="170"/>
      <c r="AEA169" s="170"/>
      <c r="AEB169" s="170"/>
      <c r="AEC169" s="170"/>
      <c r="AED169" s="170"/>
      <c r="AEE169" s="170"/>
      <c r="AEF169" s="170"/>
      <c r="AEG169" s="170"/>
      <c r="AEH169" s="170"/>
      <c r="AEI169" s="170"/>
      <c r="AEJ169" s="170"/>
      <c r="AEK169" s="170"/>
      <c r="AEL169" s="170"/>
      <c r="AEM169" s="170"/>
      <c r="AEN169" s="170"/>
      <c r="AEO169" s="170"/>
      <c r="AEP169" s="170"/>
      <c r="AEQ169" s="170"/>
      <c r="AER169" s="170"/>
      <c r="AES169" s="170"/>
      <c r="AET169" s="170"/>
      <c r="AEU169" s="170"/>
      <c r="AEV169" s="170"/>
      <c r="AEW169" s="170"/>
      <c r="AEX169" s="170"/>
      <c r="AEY169" s="170"/>
      <c r="AEZ169" s="170"/>
      <c r="AFA169" s="170"/>
      <c r="AFB169" s="170"/>
      <c r="AFC169" s="170"/>
      <c r="AFD169" s="170"/>
      <c r="AFE169" s="170"/>
      <c r="AFF169" s="170"/>
      <c r="AFG169" s="170"/>
      <c r="AFH169" s="170"/>
      <c r="AFI169" s="170"/>
      <c r="AFJ169" s="170"/>
      <c r="AFK169" s="170"/>
      <c r="AFL169" s="170"/>
      <c r="AFM169" s="170"/>
      <c r="AFN169" s="170"/>
      <c r="AFO169" s="170"/>
      <c r="AFP169" s="170"/>
      <c r="AFQ169" s="170"/>
      <c r="AFR169" s="170"/>
      <c r="AFS169" s="170"/>
      <c r="AFT169" s="170"/>
      <c r="AFU169" s="170"/>
      <c r="AFV169" s="170"/>
      <c r="AFW169" s="170"/>
      <c r="AFX169" s="170"/>
      <c r="AFY169" s="170"/>
      <c r="AFZ169" s="170"/>
      <c r="AGA169" s="170"/>
      <c r="AGB169" s="170"/>
      <c r="AGC169" s="170"/>
      <c r="AGD169" s="170"/>
      <c r="AGE169" s="170"/>
      <c r="AGF169" s="170"/>
      <c r="AGG169" s="170"/>
      <c r="AGH169" s="170"/>
      <c r="AGI169" s="170"/>
      <c r="AGJ169" s="170"/>
      <c r="AGK169" s="170"/>
      <c r="AGL169" s="170"/>
      <c r="AGM169" s="170"/>
      <c r="AGN169" s="170"/>
      <c r="AGO169" s="170"/>
      <c r="AGP169" s="170"/>
      <c r="AGQ169" s="170"/>
      <c r="AGR169" s="170"/>
      <c r="AGS169" s="170"/>
      <c r="AGT169" s="170"/>
      <c r="AGU169" s="170"/>
      <c r="AGV169" s="170"/>
      <c r="AGW169" s="170"/>
      <c r="AGX169" s="170"/>
      <c r="AGY169" s="170"/>
      <c r="AGZ169" s="170"/>
      <c r="AHA169" s="170"/>
      <c r="AHB169" s="170"/>
      <c r="AHC169" s="170"/>
      <c r="AHD169" s="170"/>
      <c r="AHE169" s="170"/>
      <c r="AHF169" s="170"/>
      <c r="AHG169" s="170"/>
      <c r="AHH169" s="170"/>
      <c r="AHI169" s="170"/>
      <c r="AHJ169" s="170"/>
      <c r="AHK169" s="170"/>
      <c r="AHL169" s="170"/>
      <c r="AHM169" s="170"/>
      <c r="AHN169" s="170"/>
      <c r="AHO169" s="170"/>
      <c r="AHP169" s="170"/>
      <c r="AHQ169" s="170"/>
      <c r="AHR169" s="170"/>
      <c r="AHS169" s="170"/>
      <c r="AHT169" s="170"/>
      <c r="AHU169" s="170"/>
      <c r="AHV169" s="170"/>
      <c r="AHW169" s="170"/>
      <c r="AHX169" s="170"/>
      <c r="AHY169" s="170"/>
      <c r="AHZ169" s="170"/>
      <c r="AIA169" s="170"/>
      <c r="AIB169" s="170"/>
      <c r="AIC169" s="170"/>
      <c r="AID169" s="170"/>
      <c r="AIE169" s="170"/>
      <c r="AIF169" s="170"/>
      <c r="AIG169" s="170"/>
      <c r="AIH169" s="170"/>
      <c r="AII169" s="170"/>
      <c r="AIJ169" s="170"/>
      <c r="AIK169" s="170"/>
      <c r="AIL169" s="170"/>
      <c r="AIM169" s="170"/>
      <c r="AIN169" s="170"/>
      <c r="AIO169" s="170"/>
      <c r="AIP169" s="170"/>
      <c r="AIQ169" s="170"/>
      <c r="AIR169" s="170"/>
      <c r="AIS169" s="170"/>
      <c r="AIT169" s="170"/>
      <c r="AIU169" s="170"/>
      <c r="AIV169" s="170"/>
      <c r="AIW169" s="170"/>
      <c r="AIX169" s="170"/>
      <c r="AIY169" s="170"/>
      <c r="AIZ169" s="170"/>
      <c r="AJA169" s="170"/>
      <c r="AJB169" s="170"/>
      <c r="AJC169" s="170"/>
      <c r="AJD169" s="170"/>
      <c r="AJE169" s="170"/>
      <c r="AJF169" s="170"/>
      <c r="AJG169" s="170"/>
      <c r="AJH169" s="170"/>
      <c r="AJI169" s="170"/>
      <c r="AJJ169" s="170"/>
      <c r="AJK169" s="170"/>
      <c r="AJL169" s="170"/>
      <c r="AJM169" s="170"/>
      <c r="AJN169" s="170"/>
      <c r="AJO169" s="170"/>
      <c r="AJP169" s="170"/>
      <c r="AJQ169" s="170"/>
      <c r="AJR169" s="170"/>
      <c r="AJS169" s="170"/>
      <c r="AJT169" s="170"/>
      <c r="AJU169" s="170"/>
      <c r="AJV169" s="170"/>
      <c r="AJW169" s="170"/>
      <c r="AJX169" s="170"/>
      <c r="AJY169" s="170"/>
      <c r="AJZ169" s="170"/>
      <c r="AKA169" s="170"/>
      <c r="AKB169" s="170"/>
      <c r="AKC169" s="170"/>
      <c r="AKD169" s="170"/>
      <c r="AKE169" s="170"/>
      <c r="AKF169" s="170"/>
      <c r="AKG169" s="170"/>
      <c r="AKH169" s="170"/>
      <c r="AKI169" s="170"/>
      <c r="AKJ169" s="170"/>
      <c r="AKK169" s="170"/>
      <c r="AKL169" s="170"/>
      <c r="AKM169" s="170"/>
      <c r="AKN169" s="170"/>
      <c r="AKO169" s="170"/>
      <c r="AKP169" s="170"/>
      <c r="AKQ169" s="170"/>
      <c r="AKR169" s="170"/>
      <c r="AKS169" s="170"/>
      <c r="AKT169" s="170"/>
      <c r="AKU169" s="170"/>
      <c r="AKV169" s="170"/>
      <c r="AKW169" s="170"/>
      <c r="AKX169" s="170"/>
      <c r="AKY169" s="170"/>
      <c r="AKZ169" s="170"/>
      <c r="ALA169" s="170"/>
      <c r="ALB169" s="170"/>
      <c r="ALC169" s="170"/>
      <c r="ALD169" s="170"/>
      <c r="ALE169" s="170"/>
      <c r="ALF169" s="170"/>
      <c r="ALG169" s="170"/>
      <c r="ALH169" s="170"/>
      <c r="ALI169" s="170"/>
      <c r="ALJ169" s="170"/>
      <c r="ALK169" s="170"/>
      <c r="ALL169" s="170"/>
      <c r="ALM169" s="170"/>
      <c r="ALN169" s="170"/>
      <c r="ALO169" s="170"/>
      <c r="ALP169" s="170"/>
      <c r="ALQ169" s="170"/>
      <c r="ALR169" s="170"/>
      <c r="ALS169" s="170"/>
      <c r="ALT169" s="170"/>
      <c r="ALU169" s="170"/>
      <c r="ALV169" s="170"/>
      <c r="ALW169" s="170"/>
      <c r="ALX169" s="170"/>
      <c r="ALY169" s="170"/>
      <c r="ALZ169" s="170"/>
      <c r="AMA169" s="170"/>
      <c r="AMB169" s="170"/>
      <c r="AMC169" s="170"/>
      <c r="AMD169" s="170"/>
      <c r="AME169" s="170"/>
      <c r="AMF169" s="170"/>
      <c r="AMG169" s="170"/>
      <c r="AMH169" s="170"/>
      <c r="AMI169" s="170"/>
      <c r="AMJ169" s="170"/>
      <c r="AMK169" s="170"/>
      <c r="AML169" s="170"/>
      <c r="AMM169" s="170"/>
      <c r="AMN169" s="170"/>
      <c r="AMO169" s="170"/>
      <c r="AMP169" s="170"/>
      <c r="AMQ169" s="170"/>
      <c r="AMR169" s="170"/>
      <c r="AMS169" s="170"/>
      <c r="AMT169" s="170"/>
      <c r="AMU169" s="170"/>
      <c r="AMV169" s="170"/>
      <c r="AMW169" s="170"/>
      <c r="AMX169" s="170"/>
      <c r="AMY169" s="170"/>
      <c r="AMZ169" s="170"/>
      <c r="ANA169" s="170"/>
      <c r="ANB169" s="170"/>
      <c r="ANC169" s="170"/>
      <c r="AND169" s="170"/>
      <c r="ANE169" s="170"/>
      <c r="ANF169" s="170"/>
      <c r="ANG169" s="170"/>
      <c r="ANH169" s="170"/>
      <c r="ANI169" s="170"/>
      <c r="ANJ169" s="170"/>
      <c r="ANK169" s="170"/>
      <c r="ANL169" s="170"/>
      <c r="ANM169" s="170"/>
      <c r="ANN169" s="170"/>
      <c r="ANO169" s="170"/>
      <c r="ANP169" s="170"/>
      <c r="ANQ169" s="170"/>
      <c r="ANR169" s="170"/>
      <c r="ANS169" s="170"/>
      <c r="ANT169" s="170"/>
      <c r="ANU169" s="170"/>
      <c r="ANV169" s="170"/>
      <c r="ANW169" s="170"/>
      <c r="ANX169" s="170"/>
      <c r="ANY169" s="170"/>
      <c r="ANZ169" s="170"/>
      <c r="AOA169" s="170"/>
      <c r="AOB169" s="170"/>
      <c r="AOC169" s="170"/>
      <c r="AOD169" s="170"/>
      <c r="AOE169" s="170"/>
      <c r="AOF169" s="170"/>
      <c r="AOG169" s="170"/>
      <c r="AOH169" s="170"/>
      <c r="AOI169" s="170"/>
      <c r="AOJ169" s="170"/>
      <c r="AOK169" s="170"/>
      <c r="AOL169" s="170"/>
      <c r="AOM169" s="170"/>
      <c r="AON169" s="170"/>
      <c r="AOO169" s="170"/>
      <c r="AOP169" s="170"/>
      <c r="AOQ169" s="170"/>
      <c r="AOR169" s="170"/>
      <c r="AOS169" s="170"/>
      <c r="AOT169" s="170"/>
      <c r="AOU169" s="170"/>
      <c r="AOV169" s="170"/>
      <c r="AOW169" s="170"/>
      <c r="AOX169" s="170"/>
      <c r="AOY169" s="170"/>
      <c r="AOZ169" s="170"/>
      <c r="APA169" s="170"/>
      <c r="APB169" s="170"/>
      <c r="APC169" s="170"/>
      <c r="APD169" s="170"/>
      <c r="APE169" s="170"/>
      <c r="APF169" s="170"/>
      <c r="APG169" s="170"/>
      <c r="APH169" s="170"/>
      <c r="API169" s="170"/>
      <c r="APJ169" s="170"/>
      <c r="APK169" s="170"/>
      <c r="APL169" s="170"/>
      <c r="APM169" s="170"/>
      <c r="APN169" s="170"/>
      <c r="APO169" s="170"/>
      <c r="APP169" s="170"/>
      <c r="APQ169" s="170"/>
      <c r="APR169" s="170"/>
      <c r="APS169" s="170"/>
      <c r="APT169" s="170"/>
      <c r="APU169" s="170"/>
      <c r="APV169" s="170"/>
      <c r="APW169" s="170"/>
      <c r="APX169" s="170"/>
      <c r="APY169" s="170"/>
      <c r="APZ169" s="170"/>
      <c r="AQA169" s="170"/>
      <c r="AQB169" s="170"/>
      <c r="AQC169" s="170"/>
      <c r="AQD169" s="170"/>
      <c r="AQE169" s="170"/>
      <c r="AQF169" s="170"/>
      <c r="AQG169" s="170"/>
      <c r="AQH169" s="170"/>
      <c r="AQI169" s="170"/>
      <c r="AQJ169" s="170"/>
      <c r="AQK169" s="170"/>
      <c r="AQL169" s="170"/>
      <c r="AQM169" s="170"/>
      <c r="AQN169" s="170"/>
      <c r="AQO169" s="170"/>
      <c r="AQP169" s="170"/>
      <c r="AQQ169" s="170"/>
      <c r="AQR169" s="170"/>
      <c r="AQS169" s="170"/>
      <c r="AQT169" s="170"/>
      <c r="AQU169" s="170"/>
      <c r="AQV169" s="170"/>
      <c r="AQW169" s="170"/>
      <c r="AQX169" s="170"/>
      <c r="AQY169" s="170"/>
      <c r="AQZ169" s="170"/>
      <c r="ARA169" s="170"/>
      <c r="ARB169" s="170"/>
      <c r="ARC169" s="170"/>
      <c r="ARD169" s="170"/>
      <c r="ARE169" s="170"/>
      <c r="ARF169" s="170"/>
      <c r="ARG169" s="170"/>
      <c r="ARH169" s="170"/>
      <c r="ARI169" s="170"/>
      <c r="ARJ169" s="170"/>
      <c r="ARK169" s="170"/>
      <c r="ARL169" s="170"/>
      <c r="ARM169" s="170"/>
      <c r="ARN169" s="170"/>
      <c r="ARO169" s="170"/>
      <c r="ARP169" s="170"/>
      <c r="ARQ169" s="170"/>
      <c r="ARR169" s="170"/>
      <c r="ARS169" s="170"/>
      <c r="ART169" s="170"/>
      <c r="ARU169" s="170"/>
      <c r="ARV169" s="170"/>
      <c r="ARW169" s="170"/>
      <c r="ARX169" s="170"/>
      <c r="ARY169" s="170"/>
      <c r="ARZ169" s="170"/>
      <c r="ASA169" s="170"/>
      <c r="ASB169" s="170"/>
      <c r="ASC169" s="170"/>
      <c r="ASD169" s="170"/>
      <c r="ASE169" s="170"/>
      <c r="ASF169" s="170"/>
      <c r="ASG169" s="170"/>
      <c r="ASH169" s="170"/>
      <c r="ASI169" s="170"/>
      <c r="ASJ169" s="170"/>
      <c r="ASK169" s="170"/>
      <c r="ASL169" s="170"/>
      <c r="ASM169" s="170"/>
      <c r="ASN169" s="170"/>
      <c r="ASO169" s="170"/>
      <c r="ASP169" s="170"/>
      <c r="ASQ169" s="170"/>
      <c r="ASR169" s="170"/>
      <c r="ASS169" s="170"/>
      <c r="AST169" s="170"/>
      <c r="ASU169" s="170"/>
      <c r="ASV169" s="170"/>
      <c r="ASW169" s="170"/>
      <c r="ASX169" s="170"/>
      <c r="ASY169" s="170"/>
      <c r="ASZ169" s="170"/>
    </row>
    <row r="170" spans="1:1196" s="145" customFormat="1" ht="6" customHeight="1">
      <c r="A170" s="422"/>
      <c r="B170" s="423"/>
      <c r="C170" s="435"/>
      <c r="D170" s="436"/>
      <c r="E170" s="426"/>
      <c r="F170" s="427"/>
      <c r="G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c r="AY170" s="170"/>
      <c r="AZ170" s="170"/>
      <c r="BA170" s="170"/>
      <c r="BB170" s="170"/>
      <c r="BC170" s="170"/>
      <c r="BD170" s="170"/>
      <c r="BE170" s="170"/>
      <c r="BF170" s="170"/>
      <c r="BG170" s="170"/>
      <c r="BH170" s="170"/>
      <c r="BI170" s="170"/>
      <c r="BJ170" s="170"/>
      <c r="BK170" s="170"/>
      <c r="BL170" s="170"/>
      <c r="BM170" s="170"/>
      <c r="BN170" s="170"/>
      <c r="BO170" s="170"/>
      <c r="BP170" s="170"/>
      <c r="BQ170" s="170"/>
      <c r="BR170" s="170"/>
      <c r="BS170" s="170"/>
      <c r="BT170" s="170"/>
      <c r="BU170" s="170"/>
      <c r="BV170" s="170"/>
      <c r="BW170" s="170"/>
      <c r="BX170" s="170"/>
      <c r="BY170" s="170"/>
      <c r="BZ170" s="170"/>
      <c r="CA170" s="170"/>
      <c r="CB170" s="170"/>
      <c r="CC170" s="170"/>
      <c r="CD170" s="170"/>
      <c r="CE170" s="170"/>
      <c r="CF170" s="170"/>
      <c r="CG170" s="170"/>
      <c r="CH170" s="170"/>
      <c r="CI170" s="170"/>
      <c r="CJ170" s="170"/>
      <c r="CK170" s="170"/>
      <c r="CL170" s="170"/>
      <c r="CM170" s="170"/>
      <c r="CN170" s="170"/>
      <c r="CO170" s="170"/>
      <c r="CP170" s="170"/>
      <c r="CQ170" s="170"/>
      <c r="CR170" s="170"/>
      <c r="CS170" s="170"/>
      <c r="CT170" s="170"/>
      <c r="CU170" s="170"/>
      <c r="CV170" s="170"/>
      <c r="CW170" s="170"/>
      <c r="CX170" s="170"/>
      <c r="CY170" s="170"/>
      <c r="CZ170" s="170"/>
      <c r="DA170" s="170"/>
      <c r="DB170" s="170"/>
      <c r="DC170" s="170"/>
      <c r="DD170" s="170"/>
      <c r="DE170" s="170"/>
      <c r="DF170" s="170"/>
      <c r="DG170" s="170"/>
      <c r="DH170" s="170"/>
      <c r="DI170" s="170"/>
      <c r="DJ170" s="170"/>
      <c r="DK170" s="170"/>
      <c r="DL170" s="170"/>
      <c r="DM170" s="170"/>
      <c r="DN170" s="170"/>
      <c r="DO170" s="170"/>
      <c r="DP170" s="170"/>
      <c r="DQ170" s="170"/>
      <c r="DR170" s="170"/>
      <c r="DS170" s="170"/>
      <c r="DT170" s="170"/>
      <c r="DU170" s="170"/>
      <c r="DV170" s="170"/>
      <c r="DW170" s="170"/>
      <c r="DX170" s="170"/>
      <c r="DY170" s="170"/>
      <c r="DZ170" s="170"/>
      <c r="EA170" s="170"/>
      <c r="EB170" s="170"/>
      <c r="EC170" s="170"/>
      <c r="ED170" s="170"/>
      <c r="EE170" s="170"/>
      <c r="EF170" s="170"/>
      <c r="EG170" s="170"/>
      <c r="EH170" s="170"/>
      <c r="EI170" s="170"/>
      <c r="EJ170" s="170"/>
      <c r="EK170" s="170"/>
      <c r="EL170" s="170"/>
      <c r="EM170" s="170"/>
      <c r="EN170" s="170"/>
      <c r="EO170" s="170"/>
      <c r="EP170" s="170"/>
      <c r="EQ170" s="170"/>
      <c r="ER170" s="170"/>
      <c r="ES170" s="170"/>
      <c r="ET170" s="170"/>
      <c r="EU170" s="170"/>
      <c r="EV170" s="170"/>
      <c r="EW170" s="170"/>
      <c r="EX170" s="170"/>
      <c r="EY170" s="170"/>
      <c r="EZ170" s="170"/>
      <c r="FA170" s="170"/>
      <c r="FB170" s="170"/>
      <c r="FC170" s="170"/>
      <c r="FD170" s="170"/>
      <c r="FE170" s="170"/>
      <c r="FF170" s="170"/>
      <c r="FG170" s="170"/>
      <c r="FH170" s="170"/>
      <c r="FI170" s="170"/>
      <c r="FJ170" s="170"/>
      <c r="FK170" s="170"/>
      <c r="FL170" s="170"/>
      <c r="FM170" s="170"/>
      <c r="FN170" s="170"/>
      <c r="FO170" s="170"/>
      <c r="FP170" s="170"/>
      <c r="FQ170" s="170"/>
      <c r="FR170" s="170"/>
      <c r="FS170" s="170"/>
      <c r="FT170" s="170"/>
      <c r="FU170" s="170"/>
      <c r="FV170" s="170"/>
      <c r="FW170" s="170"/>
      <c r="FX170" s="170"/>
      <c r="FY170" s="170"/>
      <c r="FZ170" s="170"/>
      <c r="GA170" s="170"/>
      <c r="GB170" s="170"/>
      <c r="GC170" s="170"/>
      <c r="GD170" s="170"/>
      <c r="GE170" s="170"/>
      <c r="GF170" s="170"/>
      <c r="GG170" s="170"/>
      <c r="GH170" s="170"/>
      <c r="GI170" s="170"/>
      <c r="GJ170" s="170"/>
      <c r="GK170" s="170"/>
      <c r="GL170" s="170"/>
      <c r="GM170" s="170"/>
      <c r="GN170" s="170"/>
      <c r="GO170" s="170"/>
      <c r="GP170" s="170"/>
      <c r="GQ170" s="170"/>
      <c r="GR170" s="170"/>
      <c r="GS170" s="170"/>
      <c r="GT170" s="170"/>
      <c r="GU170" s="170"/>
      <c r="GV170" s="170"/>
      <c r="GW170" s="170"/>
      <c r="GX170" s="170"/>
      <c r="GY170" s="170"/>
      <c r="GZ170" s="170"/>
      <c r="HA170" s="170"/>
      <c r="HB170" s="170"/>
      <c r="HC170" s="170"/>
      <c r="HD170" s="170"/>
      <c r="HE170" s="170"/>
      <c r="HF170" s="170"/>
      <c r="HG170" s="170"/>
      <c r="HH170" s="170"/>
      <c r="HI170" s="170"/>
      <c r="HJ170" s="170"/>
      <c r="HK170" s="170"/>
      <c r="HL170" s="170"/>
      <c r="HM170" s="170"/>
      <c r="HN170" s="170"/>
      <c r="HO170" s="170"/>
      <c r="HP170" s="170"/>
      <c r="HQ170" s="170"/>
      <c r="HR170" s="170"/>
      <c r="HS170" s="170"/>
      <c r="HT170" s="170"/>
      <c r="HU170" s="170"/>
      <c r="HV170" s="170"/>
      <c r="HW170" s="170"/>
      <c r="HX170" s="170"/>
      <c r="HY170" s="170"/>
      <c r="HZ170" s="170"/>
      <c r="IA170" s="170"/>
      <c r="IB170" s="170"/>
      <c r="IC170" s="170"/>
      <c r="ID170" s="170"/>
      <c r="IE170" s="170"/>
      <c r="IF170" s="170"/>
      <c r="IG170" s="170"/>
      <c r="IH170" s="170"/>
      <c r="II170" s="170"/>
      <c r="IJ170" s="170"/>
      <c r="IK170" s="170"/>
      <c r="IL170" s="170"/>
      <c r="IM170" s="170"/>
      <c r="IN170" s="170"/>
      <c r="IO170" s="170"/>
      <c r="IP170" s="170"/>
      <c r="IQ170" s="170"/>
      <c r="IR170" s="170"/>
      <c r="IS170" s="170"/>
      <c r="IT170" s="170"/>
      <c r="IU170" s="170"/>
      <c r="IV170" s="170"/>
      <c r="IW170" s="170"/>
      <c r="IX170" s="170"/>
      <c r="IY170" s="170"/>
      <c r="IZ170" s="170"/>
      <c r="JA170" s="170"/>
      <c r="JB170" s="170"/>
      <c r="JC170" s="170"/>
      <c r="JD170" s="170"/>
      <c r="JE170" s="170"/>
      <c r="JF170" s="170"/>
      <c r="JG170" s="170"/>
      <c r="JH170" s="170"/>
      <c r="JI170" s="170"/>
      <c r="JJ170" s="170"/>
      <c r="JK170" s="170"/>
      <c r="JL170" s="170"/>
      <c r="JM170" s="170"/>
      <c r="JN170" s="170"/>
      <c r="JO170" s="170"/>
      <c r="JP170" s="170"/>
      <c r="JQ170" s="170"/>
      <c r="JR170" s="170"/>
      <c r="JS170" s="170"/>
      <c r="JT170" s="170"/>
      <c r="JU170" s="170"/>
      <c r="JV170" s="170"/>
      <c r="JW170" s="170"/>
      <c r="JX170" s="170"/>
      <c r="JY170" s="170"/>
      <c r="JZ170" s="170"/>
      <c r="KA170" s="170"/>
      <c r="KB170" s="170"/>
      <c r="KC170" s="170"/>
      <c r="KD170" s="170"/>
      <c r="KE170" s="170"/>
      <c r="KF170" s="170"/>
      <c r="KG170" s="170"/>
      <c r="KH170" s="170"/>
      <c r="KI170" s="170"/>
      <c r="KJ170" s="170"/>
      <c r="KK170" s="170"/>
      <c r="KL170" s="170"/>
      <c r="KM170" s="170"/>
      <c r="KN170" s="170"/>
      <c r="KO170" s="170"/>
      <c r="KP170" s="170"/>
      <c r="KQ170" s="170"/>
      <c r="KR170" s="170"/>
      <c r="KS170" s="170"/>
      <c r="KT170" s="170"/>
      <c r="KU170" s="170"/>
      <c r="KV170" s="170"/>
      <c r="KW170" s="170"/>
      <c r="KX170" s="170"/>
      <c r="KY170" s="170"/>
      <c r="KZ170" s="170"/>
      <c r="LA170" s="170"/>
      <c r="LB170" s="170"/>
      <c r="LC170" s="170"/>
      <c r="LD170" s="170"/>
      <c r="LE170" s="170"/>
      <c r="LF170" s="170"/>
      <c r="LG170" s="170"/>
      <c r="LH170" s="170"/>
      <c r="LI170" s="170"/>
      <c r="LJ170" s="170"/>
      <c r="LK170" s="170"/>
      <c r="LL170" s="170"/>
      <c r="LM170" s="170"/>
      <c r="LN170" s="170"/>
      <c r="LO170" s="170"/>
      <c r="LP170" s="170"/>
      <c r="LQ170" s="170"/>
      <c r="LR170" s="170"/>
      <c r="LS170" s="170"/>
      <c r="LT170" s="170"/>
      <c r="LU170" s="170"/>
      <c r="LV170" s="170"/>
      <c r="LW170" s="170"/>
      <c r="LX170" s="170"/>
      <c r="LY170" s="170"/>
      <c r="LZ170" s="170"/>
      <c r="MA170" s="170"/>
      <c r="MB170" s="170"/>
      <c r="MC170" s="170"/>
      <c r="MD170" s="170"/>
      <c r="ME170" s="170"/>
      <c r="MF170" s="170"/>
      <c r="MG170" s="170"/>
      <c r="MH170" s="170"/>
      <c r="MI170" s="170"/>
      <c r="MJ170" s="170"/>
      <c r="MK170" s="170"/>
      <c r="ML170" s="170"/>
      <c r="MM170" s="170"/>
      <c r="MN170" s="170"/>
      <c r="MO170" s="170"/>
      <c r="MP170" s="170"/>
      <c r="MQ170" s="170"/>
      <c r="MR170" s="170"/>
      <c r="MS170" s="170"/>
      <c r="MT170" s="170"/>
      <c r="MU170" s="170"/>
      <c r="MV170" s="170"/>
      <c r="MW170" s="170"/>
      <c r="MX170" s="170"/>
      <c r="MY170" s="170"/>
      <c r="MZ170" s="170"/>
      <c r="NA170" s="170"/>
      <c r="NB170" s="170"/>
      <c r="NC170" s="170"/>
      <c r="ND170" s="170"/>
      <c r="NE170" s="170"/>
      <c r="NF170" s="170"/>
      <c r="NG170" s="170"/>
      <c r="NH170" s="170"/>
      <c r="NI170" s="170"/>
      <c r="NJ170" s="170"/>
      <c r="NK170" s="170"/>
      <c r="NL170" s="170"/>
      <c r="NM170" s="170"/>
      <c r="NN170" s="170"/>
      <c r="NO170" s="170"/>
      <c r="NP170" s="170"/>
      <c r="NQ170" s="170"/>
      <c r="NR170" s="170"/>
      <c r="NS170" s="170"/>
      <c r="NT170" s="170"/>
      <c r="NU170" s="170"/>
      <c r="NV170" s="170"/>
      <c r="NW170" s="170"/>
      <c r="NX170" s="170"/>
      <c r="NY170" s="170"/>
      <c r="NZ170" s="170"/>
      <c r="OA170" s="170"/>
      <c r="OB170" s="170"/>
      <c r="OC170" s="170"/>
      <c r="OD170" s="170"/>
      <c r="OE170" s="170"/>
      <c r="OF170" s="170"/>
      <c r="OG170" s="170"/>
      <c r="OH170" s="170"/>
      <c r="OI170" s="170"/>
      <c r="OJ170" s="170"/>
      <c r="OK170" s="170"/>
      <c r="OL170" s="170"/>
      <c r="OM170" s="170"/>
      <c r="ON170" s="170"/>
      <c r="OO170" s="170"/>
      <c r="OP170" s="170"/>
      <c r="OQ170" s="170"/>
      <c r="OR170" s="170"/>
      <c r="OS170" s="170"/>
      <c r="OT170" s="170"/>
      <c r="OU170" s="170"/>
      <c r="OV170" s="170"/>
      <c r="OW170" s="170"/>
      <c r="OX170" s="170"/>
      <c r="OY170" s="170"/>
      <c r="OZ170" s="170"/>
      <c r="PA170" s="170"/>
      <c r="PB170" s="170"/>
      <c r="PC170" s="170"/>
      <c r="PD170" s="170"/>
      <c r="PE170" s="170"/>
      <c r="PF170" s="170"/>
      <c r="PG170" s="170"/>
      <c r="PH170" s="170"/>
      <c r="PI170" s="170"/>
      <c r="PJ170" s="170"/>
      <c r="PK170" s="170"/>
      <c r="PL170" s="170"/>
      <c r="PM170" s="170"/>
      <c r="PN170" s="170"/>
      <c r="PO170" s="170"/>
      <c r="PP170" s="170"/>
      <c r="PQ170" s="170"/>
      <c r="PR170" s="170"/>
      <c r="PS170" s="170"/>
      <c r="PT170" s="170"/>
      <c r="PU170" s="170"/>
      <c r="PV170" s="170"/>
      <c r="PW170" s="170"/>
      <c r="PX170" s="170"/>
      <c r="PY170" s="170"/>
      <c r="PZ170" s="170"/>
      <c r="QA170" s="170"/>
      <c r="QB170" s="170"/>
      <c r="QC170" s="170"/>
      <c r="QD170" s="170"/>
      <c r="QE170" s="170"/>
      <c r="QF170" s="170"/>
      <c r="QG170" s="170"/>
      <c r="QH170" s="170"/>
      <c r="QI170" s="170"/>
      <c r="QJ170" s="170"/>
      <c r="QK170" s="170"/>
      <c r="QL170" s="170"/>
      <c r="QM170" s="170"/>
      <c r="QN170" s="170"/>
      <c r="QO170" s="170"/>
      <c r="QP170" s="170"/>
      <c r="QQ170" s="170"/>
      <c r="QR170" s="170"/>
      <c r="QS170" s="170"/>
      <c r="QT170" s="170"/>
      <c r="QU170" s="170"/>
      <c r="QV170" s="170"/>
      <c r="QW170" s="170"/>
      <c r="QX170" s="170"/>
      <c r="QY170" s="170"/>
      <c r="QZ170" s="170"/>
      <c r="RA170" s="170"/>
      <c r="RB170" s="170"/>
      <c r="RC170" s="170"/>
      <c r="RD170" s="170"/>
      <c r="RE170" s="170"/>
      <c r="RF170" s="170"/>
      <c r="RG170" s="170"/>
      <c r="RH170" s="170"/>
      <c r="RI170" s="170"/>
      <c r="RJ170" s="170"/>
      <c r="RK170" s="170"/>
      <c r="RL170" s="170"/>
      <c r="RM170" s="170"/>
      <c r="RN170" s="170"/>
      <c r="RO170" s="170"/>
      <c r="RP170" s="170"/>
      <c r="RQ170" s="170"/>
      <c r="RR170" s="170"/>
      <c r="RS170" s="170"/>
      <c r="RT170" s="170"/>
      <c r="RU170" s="170"/>
      <c r="RV170" s="170"/>
      <c r="RW170" s="170"/>
      <c r="RX170" s="170"/>
      <c r="RY170" s="170"/>
      <c r="RZ170" s="170"/>
      <c r="SA170" s="170"/>
      <c r="SB170" s="170"/>
      <c r="SC170" s="170"/>
      <c r="SD170" s="170"/>
      <c r="SE170" s="170"/>
      <c r="SF170" s="170"/>
      <c r="SG170" s="170"/>
      <c r="SH170" s="170"/>
      <c r="SI170" s="170"/>
      <c r="SJ170" s="170"/>
      <c r="SK170" s="170"/>
      <c r="SL170" s="170"/>
      <c r="SM170" s="170"/>
      <c r="SN170" s="170"/>
      <c r="SO170" s="170"/>
      <c r="SP170" s="170"/>
      <c r="SQ170" s="170"/>
      <c r="SR170" s="170"/>
      <c r="SS170" s="170"/>
      <c r="ST170" s="170"/>
      <c r="SU170" s="170"/>
      <c r="SV170" s="170"/>
      <c r="SW170" s="170"/>
      <c r="SX170" s="170"/>
      <c r="SY170" s="170"/>
      <c r="SZ170" s="170"/>
      <c r="TA170" s="170"/>
      <c r="TB170" s="170"/>
      <c r="TC170" s="170"/>
      <c r="TD170" s="170"/>
      <c r="TE170" s="170"/>
      <c r="TF170" s="170"/>
      <c r="TG170" s="170"/>
      <c r="TH170" s="170"/>
      <c r="TI170" s="170"/>
      <c r="TJ170" s="170"/>
      <c r="TK170" s="170"/>
      <c r="TL170" s="170"/>
      <c r="TM170" s="170"/>
      <c r="TN170" s="170"/>
      <c r="TO170" s="170"/>
      <c r="TP170" s="170"/>
      <c r="TQ170" s="170"/>
      <c r="TR170" s="170"/>
      <c r="TS170" s="170"/>
      <c r="TT170" s="170"/>
      <c r="TU170" s="170"/>
      <c r="TV170" s="170"/>
      <c r="TW170" s="170"/>
      <c r="TX170" s="170"/>
      <c r="TY170" s="170"/>
      <c r="TZ170" s="170"/>
      <c r="UA170" s="170"/>
      <c r="UB170" s="170"/>
      <c r="UC170" s="170"/>
      <c r="UD170" s="170"/>
      <c r="UE170" s="170"/>
      <c r="UF170" s="170"/>
      <c r="UG170" s="170"/>
      <c r="UH170" s="170"/>
      <c r="UI170" s="170"/>
      <c r="UJ170" s="170"/>
      <c r="UK170" s="170"/>
      <c r="UL170" s="170"/>
      <c r="UM170" s="170"/>
      <c r="UN170" s="170"/>
      <c r="UO170" s="170"/>
      <c r="UP170" s="170"/>
      <c r="UQ170" s="170"/>
      <c r="UR170" s="170"/>
      <c r="US170" s="170"/>
      <c r="UT170" s="170"/>
      <c r="UU170" s="170"/>
      <c r="UV170" s="170"/>
      <c r="UW170" s="170"/>
      <c r="UX170" s="170"/>
      <c r="UY170" s="170"/>
      <c r="UZ170" s="170"/>
      <c r="VA170" s="170"/>
      <c r="VB170" s="170"/>
      <c r="VC170" s="170"/>
      <c r="VD170" s="170"/>
      <c r="VE170" s="170"/>
      <c r="VF170" s="170"/>
      <c r="VG170" s="170"/>
      <c r="VH170" s="170"/>
      <c r="VI170" s="170"/>
      <c r="VJ170" s="170"/>
      <c r="VK170" s="170"/>
      <c r="VL170" s="170"/>
      <c r="VM170" s="170"/>
      <c r="VN170" s="170"/>
      <c r="VO170" s="170"/>
      <c r="VP170" s="170"/>
      <c r="VQ170" s="170"/>
      <c r="VR170" s="170"/>
      <c r="VS170" s="170"/>
      <c r="VT170" s="170"/>
      <c r="VU170" s="170"/>
      <c r="VV170" s="170"/>
      <c r="VW170" s="170"/>
      <c r="VX170" s="170"/>
      <c r="VY170" s="170"/>
      <c r="VZ170" s="170"/>
      <c r="WA170" s="170"/>
      <c r="WB170" s="170"/>
      <c r="WC170" s="170"/>
      <c r="WD170" s="170"/>
      <c r="WE170" s="170"/>
      <c r="WF170" s="170"/>
      <c r="WG170" s="170"/>
      <c r="WH170" s="170"/>
      <c r="WI170" s="170"/>
      <c r="WJ170" s="170"/>
      <c r="WK170" s="170"/>
      <c r="WL170" s="170"/>
      <c r="WM170" s="170"/>
      <c r="WN170" s="170"/>
      <c r="WO170" s="170"/>
      <c r="WP170" s="170"/>
      <c r="WQ170" s="170"/>
      <c r="WR170" s="170"/>
      <c r="WS170" s="170"/>
      <c r="WT170" s="170"/>
      <c r="WU170" s="170"/>
      <c r="WV170" s="170"/>
      <c r="WW170" s="170"/>
      <c r="WX170" s="170"/>
      <c r="WY170" s="170"/>
      <c r="WZ170" s="170"/>
      <c r="XA170" s="170"/>
      <c r="XB170" s="170"/>
      <c r="XC170" s="170"/>
      <c r="XD170" s="170"/>
      <c r="XE170" s="170"/>
      <c r="XF170" s="170"/>
      <c r="XG170" s="170"/>
      <c r="XH170" s="170"/>
      <c r="XI170" s="170"/>
      <c r="XJ170" s="170"/>
      <c r="XK170" s="170"/>
      <c r="XL170" s="170"/>
      <c r="XM170" s="170"/>
      <c r="XN170" s="170"/>
      <c r="XO170" s="170"/>
      <c r="XP170" s="170"/>
      <c r="XQ170" s="170"/>
      <c r="XR170" s="170"/>
      <c r="XS170" s="170"/>
      <c r="XT170" s="170"/>
      <c r="XU170" s="170"/>
      <c r="XV170" s="170"/>
      <c r="XW170" s="170"/>
      <c r="XX170" s="170"/>
      <c r="XY170" s="170"/>
      <c r="XZ170" s="170"/>
      <c r="YA170" s="170"/>
      <c r="YB170" s="170"/>
      <c r="YC170" s="170"/>
      <c r="YD170" s="170"/>
      <c r="YE170" s="170"/>
      <c r="YF170" s="170"/>
      <c r="YG170" s="170"/>
      <c r="YH170" s="170"/>
      <c r="YI170" s="170"/>
      <c r="YJ170" s="170"/>
      <c r="YK170" s="170"/>
      <c r="YL170" s="170"/>
      <c r="YM170" s="170"/>
      <c r="YN170" s="170"/>
      <c r="YO170" s="170"/>
      <c r="YP170" s="170"/>
      <c r="YQ170" s="170"/>
      <c r="YR170" s="170"/>
      <c r="YS170" s="170"/>
      <c r="YT170" s="170"/>
      <c r="YU170" s="170"/>
      <c r="YV170" s="170"/>
      <c r="YW170" s="170"/>
      <c r="YX170" s="170"/>
      <c r="YY170" s="170"/>
      <c r="YZ170" s="170"/>
      <c r="ZA170" s="170"/>
      <c r="ZB170" s="170"/>
      <c r="ZC170" s="170"/>
      <c r="ZD170" s="170"/>
      <c r="ZE170" s="170"/>
      <c r="ZF170" s="170"/>
      <c r="ZG170" s="170"/>
      <c r="ZH170" s="170"/>
      <c r="ZI170" s="170"/>
      <c r="ZJ170" s="170"/>
      <c r="ZK170" s="170"/>
      <c r="ZL170" s="170"/>
      <c r="ZM170" s="170"/>
      <c r="ZN170" s="170"/>
      <c r="ZO170" s="170"/>
      <c r="ZP170" s="170"/>
      <c r="ZQ170" s="170"/>
      <c r="ZR170" s="170"/>
      <c r="ZS170" s="170"/>
      <c r="ZT170" s="170"/>
      <c r="ZU170" s="170"/>
      <c r="ZV170" s="170"/>
      <c r="ZW170" s="170"/>
      <c r="ZX170" s="170"/>
      <c r="ZY170" s="170"/>
      <c r="ZZ170" s="170"/>
      <c r="AAA170" s="170"/>
      <c r="AAB170" s="170"/>
      <c r="AAC170" s="170"/>
      <c r="AAD170" s="170"/>
      <c r="AAE170" s="170"/>
      <c r="AAF170" s="170"/>
      <c r="AAG170" s="170"/>
      <c r="AAH170" s="170"/>
      <c r="AAI170" s="170"/>
      <c r="AAJ170" s="170"/>
      <c r="AAK170" s="170"/>
      <c r="AAL170" s="170"/>
      <c r="AAM170" s="170"/>
      <c r="AAN170" s="170"/>
      <c r="AAO170" s="170"/>
      <c r="AAP170" s="170"/>
      <c r="AAQ170" s="170"/>
      <c r="AAR170" s="170"/>
      <c r="AAS170" s="170"/>
      <c r="AAT170" s="170"/>
      <c r="AAU170" s="170"/>
      <c r="AAV170" s="170"/>
      <c r="AAW170" s="170"/>
      <c r="AAX170" s="170"/>
      <c r="AAY170" s="170"/>
      <c r="AAZ170" s="170"/>
      <c r="ABA170" s="170"/>
      <c r="ABB170" s="170"/>
      <c r="ABC170" s="170"/>
      <c r="ABD170" s="170"/>
      <c r="ABE170" s="170"/>
      <c r="ABF170" s="170"/>
      <c r="ABG170" s="170"/>
      <c r="ABH170" s="170"/>
      <c r="ABI170" s="170"/>
      <c r="ABJ170" s="170"/>
      <c r="ABK170" s="170"/>
      <c r="ABL170" s="170"/>
      <c r="ABM170" s="170"/>
      <c r="ABN170" s="170"/>
      <c r="ABO170" s="170"/>
      <c r="ABP170" s="170"/>
      <c r="ABQ170" s="170"/>
      <c r="ABR170" s="170"/>
      <c r="ABS170" s="170"/>
      <c r="ABT170" s="170"/>
      <c r="ABU170" s="170"/>
      <c r="ABV170" s="170"/>
      <c r="ABW170" s="170"/>
      <c r="ABX170" s="170"/>
      <c r="ABY170" s="170"/>
      <c r="ABZ170" s="170"/>
      <c r="ACA170" s="170"/>
      <c r="ACB170" s="170"/>
      <c r="ACC170" s="170"/>
      <c r="ACD170" s="170"/>
      <c r="ACE170" s="170"/>
      <c r="ACF170" s="170"/>
      <c r="ACG170" s="170"/>
      <c r="ACH170" s="170"/>
      <c r="ACI170" s="170"/>
      <c r="ACJ170" s="170"/>
      <c r="ACK170" s="170"/>
      <c r="ACL170" s="170"/>
      <c r="ACM170" s="170"/>
      <c r="ACN170" s="170"/>
      <c r="ACO170" s="170"/>
      <c r="ACP170" s="170"/>
      <c r="ACQ170" s="170"/>
      <c r="ACR170" s="170"/>
      <c r="ACS170" s="170"/>
      <c r="ACT170" s="170"/>
      <c r="ACU170" s="170"/>
      <c r="ACV170" s="170"/>
      <c r="ACW170" s="170"/>
      <c r="ACX170" s="170"/>
      <c r="ACY170" s="170"/>
      <c r="ACZ170" s="170"/>
      <c r="ADA170" s="170"/>
      <c r="ADB170" s="170"/>
      <c r="ADC170" s="170"/>
      <c r="ADD170" s="170"/>
      <c r="ADE170" s="170"/>
      <c r="ADF170" s="170"/>
      <c r="ADG170" s="170"/>
      <c r="ADH170" s="170"/>
      <c r="ADI170" s="170"/>
      <c r="ADJ170" s="170"/>
      <c r="ADK170" s="170"/>
      <c r="ADL170" s="170"/>
      <c r="ADM170" s="170"/>
      <c r="ADN170" s="170"/>
      <c r="ADO170" s="170"/>
      <c r="ADP170" s="170"/>
      <c r="ADQ170" s="170"/>
      <c r="ADR170" s="170"/>
      <c r="ADS170" s="170"/>
      <c r="ADT170" s="170"/>
      <c r="ADU170" s="170"/>
      <c r="ADV170" s="170"/>
      <c r="ADW170" s="170"/>
      <c r="ADX170" s="170"/>
      <c r="ADY170" s="170"/>
      <c r="ADZ170" s="170"/>
      <c r="AEA170" s="170"/>
      <c r="AEB170" s="170"/>
      <c r="AEC170" s="170"/>
      <c r="AED170" s="170"/>
      <c r="AEE170" s="170"/>
      <c r="AEF170" s="170"/>
      <c r="AEG170" s="170"/>
      <c r="AEH170" s="170"/>
      <c r="AEI170" s="170"/>
      <c r="AEJ170" s="170"/>
      <c r="AEK170" s="170"/>
      <c r="AEL170" s="170"/>
      <c r="AEM170" s="170"/>
      <c r="AEN170" s="170"/>
      <c r="AEO170" s="170"/>
      <c r="AEP170" s="170"/>
      <c r="AEQ170" s="170"/>
      <c r="AER170" s="170"/>
      <c r="AES170" s="170"/>
      <c r="AET170" s="170"/>
      <c r="AEU170" s="170"/>
      <c r="AEV170" s="170"/>
      <c r="AEW170" s="170"/>
      <c r="AEX170" s="170"/>
      <c r="AEY170" s="170"/>
      <c r="AEZ170" s="170"/>
      <c r="AFA170" s="170"/>
      <c r="AFB170" s="170"/>
      <c r="AFC170" s="170"/>
      <c r="AFD170" s="170"/>
      <c r="AFE170" s="170"/>
      <c r="AFF170" s="170"/>
      <c r="AFG170" s="170"/>
      <c r="AFH170" s="170"/>
      <c r="AFI170" s="170"/>
      <c r="AFJ170" s="170"/>
      <c r="AFK170" s="170"/>
      <c r="AFL170" s="170"/>
      <c r="AFM170" s="170"/>
      <c r="AFN170" s="170"/>
      <c r="AFO170" s="170"/>
      <c r="AFP170" s="170"/>
      <c r="AFQ170" s="170"/>
      <c r="AFR170" s="170"/>
      <c r="AFS170" s="170"/>
      <c r="AFT170" s="170"/>
      <c r="AFU170" s="170"/>
      <c r="AFV170" s="170"/>
      <c r="AFW170" s="170"/>
      <c r="AFX170" s="170"/>
      <c r="AFY170" s="170"/>
      <c r="AFZ170" s="170"/>
      <c r="AGA170" s="170"/>
      <c r="AGB170" s="170"/>
      <c r="AGC170" s="170"/>
      <c r="AGD170" s="170"/>
      <c r="AGE170" s="170"/>
      <c r="AGF170" s="170"/>
      <c r="AGG170" s="170"/>
      <c r="AGH170" s="170"/>
      <c r="AGI170" s="170"/>
      <c r="AGJ170" s="170"/>
      <c r="AGK170" s="170"/>
      <c r="AGL170" s="170"/>
      <c r="AGM170" s="170"/>
      <c r="AGN170" s="170"/>
      <c r="AGO170" s="170"/>
      <c r="AGP170" s="170"/>
      <c r="AGQ170" s="170"/>
      <c r="AGR170" s="170"/>
      <c r="AGS170" s="170"/>
      <c r="AGT170" s="170"/>
      <c r="AGU170" s="170"/>
      <c r="AGV170" s="170"/>
      <c r="AGW170" s="170"/>
      <c r="AGX170" s="170"/>
      <c r="AGY170" s="170"/>
      <c r="AGZ170" s="170"/>
      <c r="AHA170" s="170"/>
      <c r="AHB170" s="170"/>
      <c r="AHC170" s="170"/>
      <c r="AHD170" s="170"/>
      <c r="AHE170" s="170"/>
      <c r="AHF170" s="170"/>
      <c r="AHG170" s="170"/>
      <c r="AHH170" s="170"/>
      <c r="AHI170" s="170"/>
      <c r="AHJ170" s="170"/>
      <c r="AHK170" s="170"/>
      <c r="AHL170" s="170"/>
      <c r="AHM170" s="170"/>
      <c r="AHN170" s="170"/>
      <c r="AHO170" s="170"/>
      <c r="AHP170" s="170"/>
      <c r="AHQ170" s="170"/>
      <c r="AHR170" s="170"/>
      <c r="AHS170" s="170"/>
      <c r="AHT170" s="170"/>
      <c r="AHU170" s="170"/>
      <c r="AHV170" s="170"/>
      <c r="AHW170" s="170"/>
      <c r="AHX170" s="170"/>
      <c r="AHY170" s="170"/>
      <c r="AHZ170" s="170"/>
      <c r="AIA170" s="170"/>
      <c r="AIB170" s="170"/>
      <c r="AIC170" s="170"/>
      <c r="AID170" s="170"/>
      <c r="AIE170" s="170"/>
      <c r="AIF170" s="170"/>
      <c r="AIG170" s="170"/>
      <c r="AIH170" s="170"/>
      <c r="AII170" s="170"/>
      <c r="AIJ170" s="170"/>
      <c r="AIK170" s="170"/>
      <c r="AIL170" s="170"/>
      <c r="AIM170" s="170"/>
      <c r="AIN170" s="170"/>
      <c r="AIO170" s="170"/>
      <c r="AIP170" s="170"/>
      <c r="AIQ170" s="170"/>
      <c r="AIR170" s="170"/>
      <c r="AIS170" s="170"/>
      <c r="AIT170" s="170"/>
      <c r="AIU170" s="170"/>
      <c r="AIV170" s="170"/>
      <c r="AIW170" s="170"/>
      <c r="AIX170" s="170"/>
      <c r="AIY170" s="170"/>
      <c r="AIZ170" s="170"/>
      <c r="AJA170" s="170"/>
      <c r="AJB170" s="170"/>
      <c r="AJC170" s="170"/>
      <c r="AJD170" s="170"/>
      <c r="AJE170" s="170"/>
      <c r="AJF170" s="170"/>
      <c r="AJG170" s="170"/>
      <c r="AJH170" s="170"/>
      <c r="AJI170" s="170"/>
      <c r="AJJ170" s="170"/>
      <c r="AJK170" s="170"/>
      <c r="AJL170" s="170"/>
      <c r="AJM170" s="170"/>
      <c r="AJN170" s="170"/>
      <c r="AJO170" s="170"/>
      <c r="AJP170" s="170"/>
      <c r="AJQ170" s="170"/>
      <c r="AJR170" s="170"/>
      <c r="AJS170" s="170"/>
      <c r="AJT170" s="170"/>
      <c r="AJU170" s="170"/>
      <c r="AJV170" s="170"/>
      <c r="AJW170" s="170"/>
      <c r="AJX170" s="170"/>
      <c r="AJY170" s="170"/>
      <c r="AJZ170" s="170"/>
      <c r="AKA170" s="170"/>
      <c r="AKB170" s="170"/>
      <c r="AKC170" s="170"/>
      <c r="AKD170" s="170"/>
      <c r="AKE170" s="170"/>
      <c r="AKF170" s="170"/>
      <c r="AKG170" s="170"/>
      <c r="AKH170" s="170"/>
      <c r="AKI170" s="170"/>
      <c r="AKJ170" s="170"/>
      <c r="AKK170" s="170"/>
      <c r="AKL170" s="170"/>
      <c r="AKM170" s="170"/>
      <c r="AKN170" s="170"/>
      <c r="AKO170" s="170"/>
      <c r="AKP170" s="170"/>
      <c r="AKQ170" s="170"/>
      <c r="AKR170" s="170"/>
      <c r="AKS170" s="170"/>
      <c r="AKT170" s="170"/>
      <c r="AKU170" s="170"/>
      <c r="AKV170" s="170"/>
      <c r="AKW170" s="170"/>
      <c r="AKX170" s="170"/>
      <c r="AKY170" s="170"/>
      <c r="AKZ170" s="170"/>
      <c r="ALA170" s="170"/>
      <c r="ALB170" s="170"/>
      <c r="ALC170" s="170"/>
      <c r="ALD170" s="170"/>
      <c r="ALE170" s="170"/>
      <c r="ALF170" s="170"/>
      <c r="ALG170" s="170"/>
      <c r="ALH170" s="170"/>
      <c r="ALI170" s="170"/>
      <c r="ALJ170" s="170"/>
      <c r="ALK170" s="170"/>
      <c r="ALL170" s="170"/>
      <c r="ALM170" s="170"/>
      <c r="ALN170" s="170"/>
      <c r="ALO170" s="170"/>
      <c r="ALP170" s="170"/>
      <c r="ALQ170" s="170"/>
      <c r="ALR170" s="170"/>
      <c r="ALS170" s="170"/>
      <c r="ALT170" s="170"/>
      <c r="ALU170" s="170"/>
      <c r="ALV170" s="170"/>
      <c r="ALW170" s="170"/>
      <c r="ALX170" s="170"/>
      <c r="ALY170" s="170"/>
      <c r="ALZ170" s="170"/>
      <c r="AMA170" s="170"/>
      <c r="AMB170" s="170"/>
      <c r="AMC170" s="170"/>
      <c r="AMD170" s="170"/>
      <c r="AME170" s="170"/>
      <c r="AMF170" s="170"/>
      <c r="AMG170" s="170"/>
      <c r="AMH170" s="170"/>
      <c r="AMI170" s="170"/>
      <c r="AMJ170" s="170"/>
      <c r="AMK170" s="170"/>
      <c r="AML170" s="170"/>
      <c r="AMM170" s="170"/>
      <c r="AMN170" s="170"/>
      <c r="AMO170" s="170"/>
      <c r="AMP170" s="170"/>
      <c r="AMQ170" s="170"/>
      <c r="AMR170" s="170"/>
      <c r="AMS170" s="170"/>
      <c r="AMT170" s="170"/>
      <c r="AMU170" s="170"/>
      <c r="AMV170" s="170"/>
      <c r="AMW170" s="170"/>
      <c r="AMX170" s="170"/>
      <c r="AMY170" s="170"/>
      <c r="AMZ170" s="170"/>
      <c r="ANA170" s="170"/>
      <c r="ANB170" s="170"/>
      <c r="ANC170" s="170"/>
      <c r="AND170" s="170"/>
      <c r="ANE170" s="170"/>
      <c r="ANF170" s="170"/>
      <c r="ANG170" s="170"/>
      <c r="ANH170" s="170"/>
      <c r="ANI170" s="170"/>
      <c r="ANJ170" s="170"/>
      <c r="ANK170" s="170"/>
      <c r="ANL170" s="170"/>
      <c r="ANM170" s="170"/>
      <c r="ANN170" s="170"/>
      <c r="ANO170" s="170"/>
      <c r="ANP170" s="170"/>
      <c r="ANQ170" s="170"/>
      <c r="ANR170" s="170"/>
      <c r="ANS170" s="170"/>
      <c r="ANT170" s="170"/>
      <c r="ANU170" s="170"/>
      <c r="ANV170" s="170"/>
      <c r="ANW170" s="170"/>
      <c r="ANX170" s="170"/>
      <c r="ANY170" s="170"/>
      <c r="ANZ170" s="170"/>
      <c r="AOA170" s="170"/>
      <c r="AOB170" s="170"/>
      <c r="AOC170" s="170"/>
      <c r="AOD170" s="170"/>
      <c r="AOE170" s="170"/>
      <c r="AOF170" s="170"/>
      <c r="AOG170" s="170"/>
      <c r="AOH170" s="170"/>
      <c r="AOI170" s="170"/>
      <c r="AOJ170" s="170"/>
      <c r="AOK170" s="170"/>
      <c r="AOL170" s="170"/>
      <c r="AOM170" s="170"/>
      <c r="AON170" s="170"/>
      <c r="AOO170" s="170"/>
      <c r="AOP170" s="170"/>
      <c r="AOQ170" s="170"/>
      <c r="AOR170" s="170"/>
      <c r="AOS170" s="170"/>
      <c r="AOT170" s="170"/>
      <c r="AOU170" s="170"/>
      <c r="AOV170" s="170"/>
      <c r="AOW170" s="170"/>
      <c r="AOX170" s="170"/>
      <c r="AOY170" s="170"/>
      <c r="AOZ170" s="170"/>
      <c r="APA170" s="170"/>
      <c r="APB170" s="170"/>
      <c r="APC170" s="170"/>
      <c r="APD170" s="170"/>
      <c r="APE170" s="170"/>
      <c r="APF170" s="170"/>
      <c r="APG170" s="170"/>
      <c r="APH170" s="170"/>
      <c r="API170" s="170"/>
      <c r="APJ170" s="170"/>
      <c r="APK170" s="170"/>
      <c r="APL170" s="170"/>
      <c r="APM170" s="170"/>
      <c r="APN170" s="170"/>
      <c r="APO170" s="170"/>
      <c r="APP170" s="170"/>
      <c r="APQ170" s="170"/>
      <c r="APR170" s="170"/>
      <c r="APS170" s="170"/>
      <c r="APT170" s="170"/>
      <c r="APU170" s="170"/>
      <c r="APV170" s="170"/>
      <c r="APW170" s="170"/>
      <c r="APX170" s="170"/>
      <c r="APY170" s="170"/>
      <c r="APZ170" s="170"/>
      <c r="AQA170" s="170"/>
      <c r="AQB170" s="170"/>
      <c r="AQC170" s="170"/>
      <c r="AQD170" s="170"/>
      <c r="AQE170" s="170"/>
      <c r="AQF170" s="170"/>
      <c r="AQG170" s="170"/>
      <c r="AQH170" s="170"/>
      <c r="AQI170" s="170"/>
      <c r="AQJ170" s="170"/>
      <c r="AQK170" s="170"/>
      <c r="AQL170" s="170"/>
      <c r="AQM170" s="170"/>
      <c r="AQN170" s="170"/>
      <c r="AQO170" s="170"/>
      <c r="AQP170" s="170"/>
      <c r="AQQ170" s="170"/>
      <c r="AQR170" s="170"/>
      <c r="AQS170" s="170"/>
      <c r="AQT170" s="170"/>
      <c r="AQU170" s="170"/>
      <c r="AQV170" s="170"/>
      <c r="AQW170" s="170"/>
      <c r="AQX170" s="170"/>
      <c r="AQY170" s="170"/>
      <c r="AQZ170" s="170"/>
      <c r="ARA170" s="170"/>
      <c r="ARB170" s="170"/>
      <c r="ARC170" s="170"/>
      <c r="ARD170" s="170"/>
      <c r="ARE170" s="170"/>
      <c r="ARF170" s="170"/>
      <c r="ARG170" s="170"/>
      <c r="ARH170" s="170"/>
      <c r="ARI170" s="170"/>
      <c r="ARJ170" s="170"/>
      <c r="ARK170" s="170"/>
      <c r="ARL170" s="170"/>
      <c r="ARM170" s="170"/>
      <c r="ARN170" s="170"/>
      <c r="ARO170" s="170"/>
      <c r="ARP170" s="170"/>
      <c r="ARQ170" s="170"/>
      <c r="ARR170" s="170"/>
      <c r="ARS170" s="170"/>
      <c r="ART170" s="170"/>
      <c r="ARU170" s="170"/>
      <c r="ARV170" s="170"/>
      <c r="ARW170" s="170"/>
      <c r="ARX170" s="170"/>
      <c r="ARY170" s="170"/>
      <c r="ARZ170" s="170"/>
      <c r="ASA170" s="170"/>
      <c r="ASB170" s="170"/>
      <c r="ASC170" s="170"/>
      <c r="ASD170" s="170"/>
      <c r="ASE170" s="170"/>
      <c r="ASF170" s="170"/>
      <c r="ASG170" s="170"/>
      <c r="ASH170" s="170"/>
      <c r="ASI170" s="170"/>
      <c r="ASJ170" s="170"/>
      <c r="ASK170" s="170"/>
      <c r="ASL170" s="170"/>
      <c r="ASM170" s="170"/>
      <c r="ASN170" s="170"/>
      <c r="ASO170" s="170"/>
      <c r="ASP170" s="170"/>
      <c r="ASQ170" s="170"/>
      <c r="ASR170" s="170"/>
      <c r="ASS170" s="170"/>
      <c r="AST170" s="170"/>
      <c r="ASU170" s="170"/>
      <c r="ASV170" s="170"/>
      <c r="ASW170" s="170"/>
      <c r="ASX170" s="170"/>
      <c r="ASY170" s="170"/>
      <c r="ASZ170" s="170"/>
    </row>
    <row r="171" spans="1:1196">
      <c r="A171" s="433" t="s">
        <v>291</v>
      </c>
      <c r="B171" s="464" t="s">
        <v>208</v>
      </c>
      <c r="C171" s="435" t="s">
        <v>130</v>
      </c>
      <c r="D171" s="465">
        <v>20</v>
      </c>
      <c r="E171" s="487"/>
      <c r="F171" s="427"/>
      <c r="H171" s="148"/>
      <c r="I171" s="148"/>
    </row>
    <row r="172" spans="1:1196" ht="6" customHeight="1">
      <c r="A172" s="422"/>
      <c r="B172" s="423"/>
      <c r="C172" s="435"/>
      <c r="D172" s="436"/>
      <c r="E172" s="426"/>
      <c r="F172" s="427"/>
    </row>
    <row r="173" spans="1:1196">
      <c r="A173" s="433"/>
      <c r="B173" s="488" t="s">
        <v>209</v>
      </c>
      <c r="C173" s="435"/>
      <c r="D173" s="465"/>
      <c r="E173" s="487"/>
      <c r="F173" s="427"/>
      <c r="G173" s="174"/>
    </row>
    <row r="174" spans="1:1196" ht="6" customHeight="1">
      <c r="A174" s="422"/>
      <c r="B174" s="423"/>
      <c r="C174" s="435"/>
      <c r="D174" s="436"/>
      <c r="E174" s="426"/>
      <c r="F174" s="427"/>
    </row>
    <row r="175" spans="1:1196">
      <c r="A175" s="433" t="s">
        <v>292</v>
      </c>
      <c r="B175" s="464" t="s">
        <v>210</v>
      </c>
      <c r="C175" s="435" t="s">
        <v>130</v>
      </c>
      <c r="D175" s="465">
        <v>30</v>
      </c>
      <c r="E175" s="487"/>
      <c r="F175" s="427"/>
      <c r="G175" s="174"/>
    </row>
    <row r="176" spans="1:1196" ht="6" customHeight="1">
      <c r="A176" s="422"/>
      <c r="B176" s="423"/>
      <c r="C176" s="435"/>
      <c r="D176" s="436"/>
      <c r="E176" s="426"/>
      <c r="F176" s="427"/>
    </row>
    <row r="177" spans="1:1196">
      <c r="A177" s="433"/>
      <c r="B177" s="488" t="s">
        <v>203</v>
      </c>
      <c r="C177" s="435"/>
      <c r="D177" s="465"/>
      <c r="E177" s="487"/>
      <c r="F177" s="427"/>
      <c r="G177" s="174"/>
    </row>
    <row r="178" spans="1:1196" ht="6" customHeight="1">
      <c r="A178" s="422"/>
      <c r="B178" s="423"/>
      <c r="C178" s="435"/>
      <c r="D178" s="436"/>
      <c r="E178" s="426"/>
      <c r="F178" s="427"/>
    </row>
    <row r="179" spans="1:1196" ht="16.25" customHeight="1">
      <c r="A179" s="433" t="s">
        <v>293</v>
      </c>
      <c r="B179" s="464" t="s">
        <v>211</v>
      </c>
      <c r="C179" s="435" t="s">
        <v>130</v>
      </c>
      <c r="D179" s="465">
        <v>20</v>
      </c>
      <c r="E179" s="487"/>
      <c r="F179" s="427"/>
      <c r="G179" s="174"/>
    </row>
    <row r="180" spans="1:1196" ht="6" customHeight="1">
      <c r="A180" s="422"/>
      <c r="B180" s="423"/>
      <c r="C180" s="435"/>
      <c r="D180" s="436"/>
      <c r="E180" s="426"/>
      <c r="F180" s="427"/>
    </row>
    <row r="181" spans="1:1196" ht="15" customHeight="1">
      <c r="A181" s="433" t="s">
        <v>294</v>
      </c>
      <c r="B181" s="464" t="s">
        <v>212</v>
      </c>
      <c r="C181" s="435" t="s">
        <v>130</v>
      </c>
      <c r="D181" s="465">
        <v>140</v>
      </c>
      <c r="E181" s="487"/>
      <c r="F181" s="427"/>
      <c r="G181" s="174"/>
    </row>
    <row r="182" spans="1:1196" ht="6" customHeight="1">
      <c r="A182" s="422"/>
      <c r="B182" s="423"/>
      <c r="C182" s="435"/>
      <c r="D182" s="436"/>
      <c r="E182" s="426"/>
      <c r="F182" s="427"/>
    </row>
    <row r="183" spans="1:1196">
      <c r="A183" s="433"/>
      <c r="B183" s="488" t="s">
        <v>213</v>
      </c>
      <c r="C183" s="435"/>
      <c r="D183" s="465"/>
      <c r="E183" s="487"/>
      <c r="F183" s="427"/>
      <c r="G183" s="174"/>
    </row>
    <row r="184" spans="1:1196" ht="6" customHeight="1">
      <c r="A184" s="422"/>
      <c r="B184" s="423"/>
      <c r="C184" s="435"/>
      <c r="D184" s="436"/>
      <c r="E184" s="426"/>
      <c r="F184" s="427"/>
    </row>
    <row r="185" spans="1:1196">
      <c r="A185" s="433" t="s">
        <v>295</v>
      </c>
      <c r="B185" s="464" t="s">
        <v>214</v>
      </c>
      <c r="C185" s="435" t="s">
        <v>130</v>
      </c>
      <c r="D185" s="465">
        <v>10</v>
      </c>
      <c r="E185" s="487"/>
      <c r="F185" s="427"/>
      <c r="G185" s="174"/>
    </row>
    <row r="186" spans="1:1196" ht="6" customHeight="1">
      <c r="A186" s="422"/>
      <c r="B186" s="423"/>
      <c r="C186" s="435"/>
      <c r="D186" s="436"/>
      <c r="E186" s="426"/>
      <c r="F186" s="427"/>
    </row>
    <row r="187" spans="1:1196" s="145" customFormat="1">
      <c r="A187" s="433"/>
      <c r="B187" s="488" t="s">
        <v>215</v>
      </c>
      <c r="C187" s="435"/>
      <c r="D187" s="465"/>
      <c r="E187" s="487"/>
      <c r="F187" s="427"/>
      <c r="G187" s="174"/>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c r="AY187" s="170"/>
      <c r="AZ187" s="170"/>
      <c r="BA187" s="170"/>
      <c r="BB187" s="170"/>
      <c r="BC187" s="170"/>
      <c r="BD187" s="170"/>
      <c r="BE187" s="170"/>
      <c r="BF187" s="170"/>
      <c r="BG187" s="170"/>
      <c r="BH187" s="170"/>
      <c r="BI187" s="170"/>
      <c r="BJ187" s="170"/>
      <c r="BK187" s="170"/>
      <c r="BL187" s="170"/>
      <c r="BM187" s="170"/>
      <c r="BN187" s="170"/>
      <c r="BO187" s="170"/>
      <c r="BP187" s="170"/>
      <c r="BQ187" s="170"/>
      <c r="BR187" s="170"/>
      <c r="BS187" s="170"/>
      <c r="BT187" s="170"/>
      <c r="BU187" s="170"/>
      <c r="BV187" s="170"/>
      <c r="BW187" s="170"/>
      <c r="BX187" s="170"/>
      <c r="BY187" s="170"/>
      <c r="BZ187" s="170"/>
      <c r="CA187" s="170"/>
      <c r="CB187" s="170"/>
      <c r="CC187" s="170"/>
      <c r="CD187" s="170"/>
      <c r="CE187" s="170"/>
      <c r="CF187" s="170"/>
      <c r="CG187" s="170"/>
      <c r="CH187" s="170"/>
      <c r="CI187" s="170"/>
      <c r="CJ187" s="170"/>
      <c r="CK187" s="170"/>
      <c r="CL187" s="170"/>
      <c r="CM187" s="170"/>
      <c r="CN187" s="170"/>
      <c r="CO187" s="170"/>
      <c r="CP187" s="170"/>
      <c r="CQ187" s="170"/>
      <c r="CR187" s="170"/>
      <c r="CS187" s="170"/>
      <c r="CT187" s="170"/>
      <c r="CU187" s="170"/>
      <c r="CV187" s="170"/>
      <c r="CW187" s="170"/>
      <c r="CX187" s="170"/>
      <c r="CY187" s="170"/>
      <c r="CZ187" s="170"/>
      <c r="DA187" s="170"/>
      <c r="DB187" s="170"/>
      <c r="DC187" s="170"/>
      <c r="DD187" s="170"/>
      <c r="DE187" s="170"/>
      <c r="DF187" s="170"/>
      <c r="DG187" s="170"/>
      <c r="DH187" s="170"/>
      <c r="DI187" s="170"/>
      <c r="DJ187" s="170"/>
      <c r="DK187" s="170"/>
      <c r="DL187" s="170"/>
      <c r="DM187" s="170"/>
      <c r="DN187" s="170"/>
      <c r="DO187" s="170"/>
      <c r="DP187" s="170"/>
      <c r="DQ187" s="170"/>
      <c r="DR187" s="170"/>
      <c r="DS187" s="170"/>
      <c r="DT187" s="170"/>
      <c r="DU187" s="170"/>
      <c r="DV187" s="170"/>
      <c r="DW187" s="170"/>
      <c r="DX187" s="170"/>
      <c r="DY187" s="170"/>
      <c r="DZ187" s="170"/>
      <c r="EA187" s="170"/>
      <c r="EB187" s="170"/>
      <c r="EC187" s="170"/>
      <c r="ED187" s="170"/>
      <c r="EE187" s="170"/>
      <c r="EF187" s="170"/>
      <c r="EG187" s="170"/>
      <c r="EH187" s="170"/>
      <c r="EI187" s="170"/>
      <c r="EJ187" s="170"/>
      <c r="EK187" s="170"/>
      <c r="EL187" s="170"/>
      <c r="EM187" s="170"/>
      <c r="EN187" s="170"/>
      <c r="EO187" s="170"/>
      <c r="EP187" s="170"/>
      <c r="EQ187" s="170"/>
      <c r="ER187" s="170"/>
      <c r="ES187" s="170"/>
      <c r="ET187" s="170"/>
      <c r="EU187" s="170"/>
      <c r="EV187" s="170"/>
      <c r="EW187" s="170"/>
      <c r="EX187" s="170"/>
      <c r="EY187" s="170"/>
      <c r="EZ187" s="170"/>
      <c r="FA187" s="170"/>
      <c r="FB187" s="170"/>
      <c r="FC187" s="170"/>
      <c r="FD187" s="170"/>
      <c r="FE187" s="170"/>
      <c r="FF187" s="170"/>
      <c r="FG187" s="170"/>
      <c r="FH187" s="170"/>
      <c r="FI187" s="170"/>
      <c r="FJ187" s="170"/>
      <c r="FK187" s="170"/>
      <c r="FL187" s="170"/>
      <c r="FM187" s="170"/>
      <c r="FN187" s="170"/>
      <c r="FO187" s="170"/>
      <c r="FP187" s="170"/>
      <c r="FQ187" s="170"/>
      <c r="FR187" s="170"/>
      <c r="FS187" s="170"/>
      <c r="FT187" s="170"/>
      <c r="FU187" s="170"/>
      <c r="FV187" s="170"/>
      <c r="FW187" s="170"/>
      <c r="FX187" s="170"/>
      <c r="FY187" s="170"/>
      <c r="FZ187" s="170"/>
      <c r="GA187" s="170"/>
      <c r="GB187" s="170"/>
      <c r="GC187" s="170"/>
      <c r="GD187" s="170"/>
      <c r="GE187" s="170"/>
      <c r="GF187" s="170"/>
      <c r="GG187" s="170"/>
      <c r="GH187" s="170"/>
      <c r="GI187" s="170"/>
      <c r="GJ187" s="170"/>
      <c r="GK187" s="170"/>
      <c r="GL187" s="170"/>
      <c r="GM187" s="170"/>
      <c r="GN187" s="170"/>
      <c r="GO187" s="170"/>
      <c r="GP187" s="170"/>
      <c r="GQ187" s="170"/>
      <c r="GR187" s="170"/>
      <c r="GS187" s="170"/>
      <c r="GT187" s="170"/>
      <c r="GU187" s="170"/>
      <c r="GV187" s="170"/>
      <c r="GW187" s="170"/>
      <c r="GX187" s="170"/>
      <c r="GY187" s="170"/>
      <c r="GZ187" s="170"/>
      <c r="HA187" s="170"/>
      <c r="HB187" s="170"/>
      <c r="HC187" s="170"/>
      <c r="HD187" s="170"/>
      <c r="HE187" s="170"/>
      <c r="HF187" s="170"/>
      <c r="HG187" s="170"/>
      <c r="HH187" s="170"/>
      <c r="HI187" s="170"/>
      <c r="HJ187" s="170"/>
      <c r="HK187" s="170"/>
      <c r="HL187" s="170"/>
      <c r="HM187" s="170"/>
      <c r="HN187" s="170"/>
      <c r="HO187" s="170"/>
      <c r="HP187" s="170"/>
      <c r="HQ187" s="170"/>
      <c r="HR187" s="170"/>
      <c r="HS187" s="170"/>
      <c r="HT187" s="170"/>
      <c r="HU187" s="170"/>
      <c r="HV187" s="170"/>
      <c r="HW187" s="170"/>
      <c r="HX187" s="170"/>
      <c r="HY187" s="170"/>
      <c r="HZ187" s="170"/>
      <c r="IA187" s="170"/>
      <c r="IB187" s="170"/>
      <c r="IC187" s="170"/>
      <c r="ID187" s="170"/>
      <c r="IE187" s="170"/>
      <c r="IF187" s="170"/>
      <c r="IG187" s="170"/>
      <c r="IH187" s="170"/>
      <c r="II187" s="170"/>
      <c r="IJ187" s="170"/>
      <c r="IK187" s="170"/>
      <c r="IL187" s="170"/>
      <c r="IM187" s="170"/>
      <c r="IN187" s="170"/>
      <c r="IO187" s="170"/>
      <c r="IP187" s="170"/>
      <c r="IQ187" s="170"/>
      <c r="IR187" s="170"/>
      <c r="IS187" s="170"/>
      <c r="IT187" s="170"/>
      <c r="IU187" s="170"/>
      <c r="IV187" s="170"/>
      <c r="IW187" s="170"/>
      <c r="IX187" s="170"/>
      <c r="IY187" s="170"/>
      <c r="IZ187" s="170"/>
      <c r="JA187" s="170"/>
      <c r="JB187" s="170"/>
      <c r="JC187" s="170"/>
      <c r="JD187" s="170"/>
      <c r="JE187" s="170"/>
      <c r="JF187" s="170"/>
      <c r="JG187" s="170"/>
      <c r="JH187" s="170"/>
      <c r="JI187" s="170"/>
      <c r="JJ187" s="170"/>
      <c r="JK187" s="170"/>
      <c r="JL187" s="170"/>
      <c r="JM187" s="170"/>
      <c r="JN187" s="170"/>
      <c r="JO187" s="170"/>
      <c r="JP187" s="170"/>
      <c r="JQ187" s="170"/>
      <c r="JR187" s="170"/>
      <c r="JS187" s="170"/>
      <c r="JT187" s="170"/>
      <c r="JU187" s="170"/>
      <c r="JV187" s="170"/>
      <c r="JW187" s="170"/>
      <c r="JX187" s="170"/>
      <c r="JY187" s="170"/>
      <c r="JZ187" s="170"/>
      <c r="KA187" s="170"/>
      <c r="KB187" s="170"/>
      <c r="KC187" s="170"/>
      <c r="KD187" s="170"/>
      <c r="KE187" s="170"/>
      <c r="KF187" s="170"/>
      <c r="KG187" s="170"/>
      <c r="KH187" s="170"/>
      <c r="KI187" s="170"/>
      <c r="KJ187" s="170"/>
      <c r="KK187" s="170"/>
      <c r="KL187" s="170"/>
      <c r="KM187" s="170"/>
      <c r="KN187" s="170"/>
      <c r="KO187" s="170"/>
      <c r="KP187" s="170"/>
      <c r="KQ187" s="170"/>
      <c r="KR187" s="170"/>
      <c r="KS187" s="170"/>
      <c r="KT187" s="170"/>
      <c r="KU187" s="170"/>
      <c r="KV187" s="170"/>
      <c r="KW187" s="170"/>
      <c r="KX187" s="170"/>
      <c r="KY187" s="170"/>
      <c r="KZ187" s="170"/>
      <c r="LA187" s="170"/>
      <c r="LB187" s="170"/>
      <c r="LC187" s="170"/>
      <c r="LD187" s="170"/>
      <c r="LE187" s="170"/>
      <c r="LF187" s="170"/>
      <c r="LG187" s="170"/>
      <c r="LH187" s="170"/>
      <c r="LI187" s="170"/>
      <c r="LJ187" s="170"/>
      <c r="LK187" s="170"/>
      <c r="LL187" s="170"/>
      <c r="LM187" s="170"/>
      <c r="LN187" s="170"/>
      <c r="LO187" s="170"/>
      <c r="LP187" s="170"/>
      <c r="LQ187" s="170"/>
      <c r="LR187" s="170"/>
      <c r="LS187" s="170"/>
      <c r="LT187" s="170"/>
      <c r="LU187" s="170"/>
      <c r="LV187" s="170"/>
      <c r="LW187" s="170"/>
      <c r="LX187" s="170"/>
      <c r="LY187" s="170"/>
      <c r="LZ187" s="170"/>
      <c r="MA187" s="170"/>
      <c r="MB187" s="170"/>
      <c r="MC187" s="170"/>
      <c r="MD187" s="170"/>
      <c r="ME187" s="170"/>
      <c r="MF187" s="170"/>
      <c r="MG187" s="170"/>
      <c r="MH187" s="170"/>
      <c r="MI187" s="170"/>
      <c r="MJ187" s="170"/>
      <c r="MK187" s="170"/>
      <c r="ML187" s="170"/>
      <c r="MM187" s="170"/>
      <c r="MN187" s="170"/>
      <c r="MO187" s="170"/>
      <c r="MP187" s="170"/>
      <c r="MQ187" s="170"/>
      <c r="MR187" s="170"/>
      <c r="MS187" s="170"/>
      <c r="MT187" s="170"/>
      <c r="MU187" s="170"/>
      <c r="MV187" s="170"/>
      <c r="MW187" s="170"/>
      <c r="MX187" s="170"/>
      <c r="MY187" s="170"/>
      <c r="MZ187" s="170"/>
      <c r="NA187" s="170"/>
      <c r="NB187" s="170"/>
      <c r="NC187" s="170"/>
      <c r="ND187" s="170"/>
      <c r="NE187" s="170"/>
      <c r="NF187" s="170"/>
      <c r="NG187" s="170"/>
      <c r="NH187" s="170"/>
      <c r="NI187" s="170"/>
      <c r="NJ187" s="170"/>
      <c r="NK187" s="170"/>
      <c r="NL187" s="170"/>
      <c r="NM187" s="170"/>
      <c r="NN187" s="170"/>
      <c r="NO187" s="170"/>
      <c r="NP187" s="170"/>
      <c r="NQ187" s="170"/>
      <c r="NR187" s="170"/>
      <c r="NS187" s="170"/>
      <c r="NT187" s="170"/>
      <c r="NU187" s="170"/>
      <c r="NV187" s="170"/>
      <c r="NW187" s="170"/>
      <c r="NX187" s="170"/>
      <c r="NY187" s="170"/>
      <c r="NZ187" s="170"/>
      <c r="OA187" s="170"/>
      <c r="OB187" s="170"/>
      <c r="OC187" s="170"/>
      <c r="OD187" s="170"/>
      <c r="OE187" s="170"/>
      <c r="OF187" s="170"/>
      <c r="OG187" s="170"/>
      <c r="OH187" s="170"/>
      <c r="OI187" s="170"/>
      <c r="OJ187" s="170"/>
      <c r="OK187" s="170"/>
      <c r="OL187" s="170"/>
      <c r="OM187" s="170"/>
      <c r="ON187" s="170"/>
      <c r="OO187" s="170"/>
      <c r="OP187" s="170"/>
      <c r="OQ187" s="170"/>
      <c r="OR187" s="170"/>
      <c r="OS187" s="170"/>
      <c r="OT187" s="170"/>
      <c r="OU187" s="170"/>
      <c r="OV187" s="170"/>
      <c r="OW187" s="170"/>
      <c r="OX187" s="170"/>
      <c r="OY187" s="170"/>
      <c r="OZ187" s="170"/>
      <c r="PA187" s="170"/>
      <c r="PB187" s="170"/>
      <c r="PC187" s="170"/>
      <c r="PD187" s="170"/>
      <c r="PE187" s="170"/>
      <c r="PF187" s="170"/>
      <c r="PG187" s="170"/>
      <c r="PH187" s="170"/>
      <c r="PI187" s="170"/>
      <c r="PJ187" s="170"/>
      <c r="PK187" s="170"/>
      <c r="PL187" s="170"/>
      <c r="PM187" s="170"/>
      <c r="PN187" s="170"/>
      <c r="PO187" s="170"/>
      <c r="PP187" s="170"/>
      <c r="PQ187" s="170"/>
      <c r="PR187" s="170"/>
      <c r="PS187" s="170"/>
      <c r="PT187" s="170"/>
      <c r="PU187" s="170"/>
      <c r="PV187" s="170"/>
      <c r="PW187" s="170"/>
      <c r="PX187" s="170"/>
      <c r="PY187" s="170"/>
      <c r="PZ187" s="170"/>
      <c r="QA187" s="170"/>
      <c r="QB187" s="170"/>
      <c r="QC187" s="170"/>
      <c r="QD187" s="170"/>
      <c r="QE187" s="170"/>
      <c r="QF187" s="170"/>
      <c r="QG187" s="170"/>
      <c r="QH187" s="170"/>
      <c r="QI187" s="170"/>
      <c r="QJ187" s="170"/>
      <c r="QK187" s="170"/>
      <c r="QL187" s="170"/>
      <c r="QM187" s="170"/>
      <c r="QN187" s="170"/>
      <c r="QO187" s="170"/>
      <c r="QP187" s="170"/>
      <c r="QQ187" s="170"/>
      <c r="QR187" s="170"/>
      <c r="QS187" s="170"/>
      <c r="QT187" s="170"/>
      <c r="QU187" s="170"/>
      <c r="QV187" s="170"/>
      <c r="QW187" s="170"/>
      <c r="QX187" s="170"/>
      <c r="QY187" s="170"/>
      <c r="QZ187" s="170"/>
      <c r="RA187" s="170"/>
      <c r="RB187" s="170"/>
      <c r="RC187" s="170"/>
      <c r="RD187" s="170"/>
      <c r="RE187" s="170"/>
      <c r="RF187" s="170"/>
      <c r="RG187" s="170"/>
      <c r="RH187" s="170"/>
      <c r="RI187" s="170"/>
      <c r="RJ187" s="170"/>
      <c r="RK187" s="170"/>
      <c r="RL187" s="170"/>
      <c r="RM187" s="170"/>
      <c r="RN187" s="170"/>
      <c r="RO187" s="170"/>
      <c r="RP187" s="170"/>
      <c r="RQ187" s="170"/>
      <c r="RR187" s="170"/>
      <c r="RS187" s="170"/>
      <c r="RT187" s="170"/>
      <c r="RU187" s="170"/>
      <c r="RV187" s="170"/>
      <c r="RW187" s="170"/>
      <c r="RX187" s="170"/>
      <c r="RY187" s="170"/>
      <c r="RZ187" s="170"/>
      <c r="SA187" s="170"/>
      <c r="SB187" s="170"/>
      <c r="SC187" s="170"/>
      <c r="SD187" s="170"/>
      <c r="SE187" s="170"/>
      <c r="SF187" s="170"/>
      <c r="SG187" s="170"/>
      <c r="SH187" s="170"/>
      <c r="SI187" s="170"/>
      <c r="SJ187" s="170"/>
      <c r="SK187" s="170"/>
      <c r="SL187" s="170"/>
      <c r="SM187" s="170"/>
      <c r="SN187" s="170"/>
      <c r="SO187" s="170"/>
      <c r="SP187" s="170"/>
      <c r="SQ187" s="170"/>
      <c r="SR187" s="170"/>
      <c r="SS187" s="170"/>
      <c r="ST187" s="170"/>
      <c r="SU187" s="170"/>
      <c r="SV187" s="170"/>
      <c r="SW187" s="170"/>
      <c r="SX187" s="170"/>
      <c r="SY187" s="170"/>
      <c r="SZ187" s="170"/>
      <c r="TA187" s="170"/>
      <c r="TB187" s="170"/>
      <c r="TC187" s="170"/>
      <c r="TD187" s="170"/>
      <c r="TE187" s="170"/>
      <c r="TF187" s="170"/>
      <c r="TG187" s="170"/>
      <c r="TH187" s="170"/>
      <c r="TI187" s="170"/>
      <c r="TJ187" s="170"/>
      <c r="TK187" s="170"/>
      <c r="TL187" s="170"/>
      <c r="TM187" s="170"/>
      <c r="TN187" s="170"/>
      <c r="TO187" s="170"/>
      <c r="TP187" s="170"/>
      <c r="TQ187" s="170"/>
      <c r="TR187" s="170"/>
      <c r="TS187" s="170"/>
      <c r="TT187" s="170"/>
      <c r="TU187" s="170"/>
      <c r="TV187" s="170"/>
      <c r="TW187" s="170"/>
      <c r="TX187" s="170"/>
      <c r="TY187" s="170"/>
      <c r="TZ187" s="170"/>
      <c r="UA187" s="170"/>
      <c r="UB187" s="170"/>
      <c r="UC187" s="170"/>
      <c r="UD187" s="170"/>
      <c r="UE187" s="170"/>
      <c r="UF187" s="170"/>
      <c r="UG187" s="170"/>
      <c r="UH187" s="170"/>
      <c r="UI187" s="170"/>
      <c r="UJ187" s="170"/>
      <c r="UK187" s="170"/>
      <c r="UL187" s="170"/>
      <c r="UM187" s="170"/>
      <c r="UN187" s="170"/>
      <c r="UO187" s="170"/>
      <c r="UP187" s="170"/>
      <c r="UQ187" s="170"/>
      <c r="UR187" s="170"/>
      <c r="US187" s="170"/>
      <c r="UT187" s="170"/>
      <c r="UU187" s="170"/>
      <c r="UV187" s="170"/>
      <c r="UW187" s="170"/>
      <c r="UX187" s="170"/>
      <c r="UY187" s="170"/>
      <c r="UZ187" s="170"/>
      <c r="VA187" s="170"/>
      <c r="VB187" s="170"/>
      <c r="VC187" s="170"/>
      <c r="VD187" s="170"/>
      <c r="VE187" s="170"/>
      <c r="VF187" s="170"/>
      <c r="VG187" s="170"/>
      <c r="VH187" s="170"/>
      <c r="VI187" s="170"/>
      <c r="VJ187" s="170"/>
      <c r="VK187" s="170"/>
      <c r="VL187" s="170"/>
      <c r="VM187" s="170"/>
      <c r="VN187" s="170"/>
      <c r="VO187" s="170"/>
      <c r="VP187" s="170"/>
      <c r="VQ187" s="170"/>
      <c r="VR187" s="170"/>
      <c r="VS187" s="170"/>
      <c r="VT187" s="170"/>
      <c r="VU187" s="170"/>
      <c r="VV187" s="170"/>
      <c r="VW187" s="170"/>
      <c r="VX187" s="170"/>
      <c r="VY187" s="170"/>
      <c r="VZ187" s="170"/>
      <c r="WA187" s="170"/>
      <c r="WB187" s="170"/>
      <c r="WC187" s="170"/>
      <c r="WD187" s="170"/>
      <c r="WE187" s="170"/>
      <c r="WF187" s="170"/>
      <c r="WG187" s="170"/>
      <c r="WH187" s="170"/>
      <c r="WI187" s="170"/>
      <c r="WJ187" s="170"/>
      <c r="WK187" s="170"/>
      <c r="WL187" s="170"/>
      <c r="WM187" s="170"/>
      <c r="WN187" s="170"/>
      <c r="WO187" s="170"/>
      <c r="WP187" s="170"/>
      <c r="WQ187" s="170"/>
      <c r="WR187" s="170"/>
      <c r="WS187" s="170"/>
      <c r="WT187" s="170"/>
      <c r="WU187" s="170"/>
      <c r="WV187" s="170"/>
      <c r="WW187" s="170"/>
      <c r="WX187" s="170"/>
      <c r="WY187" s="170"/>
      <c r="WZ187" s="170"/>
      <c r="XA187" s="170"/>
      <c r="XB187" s="170"/>
      <c r="XC187" s="170"/>
      <c r="XD187" s="170"/>
      <c r="XE187" s="170"/>
      <c r="XF187" s="170"/>
      <c r="XG187" s="170"/>
      <c r="XH187" s="170"/>
      <c r="XI187" s="170"/>
      <c r="XJ187" s="170"/>
      <c r="XK187" s="170"/>
      <c r="XL187" s="170"/>
      <c r="XM187" s="170"/>
      <c r="XN187" s="170"/>
      <c r="XO187" s="170"/>
      <c r="XP187" s="170"/>
      <c r="XQ187" s="170"/>
      <c r="XR187" s="170"/>
      <c r="XS187" s="170"/>
      <c r="XT187" s="170"/>
      <c r="XU187" s="170"/>
      <c r="XV187" s="170"/>
      <c r="XW187" s="170"/>
      <c r="XX187" s="170"/>
      <c r="XY187" s="170"/>
      <c r="XZ187" s="170"/>
      <c r="YA187" s="170"/>
      <c r="YB187" s="170"/>
      <c r="YC187" s="170"/>
      <c r="YD187" s="170"/>
      <c r="YE187" s="170"/>
      <c r="YF187" s="170"/>
      <c r="YG187" s="170"/>
      <c r="YH187" s="170"/>
      <c r="YI187" s="170"/>
      <c r="YJ187" s="170"/>
      <c r="YK187" s="170"/>
      <c r="YL187" s="170"/>
      <c r="YM187" s="170"/>
      <c r="YN187" s="170"/>
      <c r="YO187" s="170"/>
      <c r="YP187" s="170"/>
      <c r="YQ187" s="170"/>
      <c r="YR187" s="170"/>
      <c r="YS187" s="170"/>
      <c r="YT187" s="170"/>
      <c r="YU187" s="170"/>
      <c r="YV187" s="170"/>
      <c r="YW187" s="170"/>
      <c r="YX187" s="170"/>
      <c r="YY187" s="170"/>
      <c r="YZ187" s="170"/>
      <c r="ZA187" s="170"/>
      <c r="ZB187" s="170"/>
      <c r="ZC187" s="170"/>
      <c r="ZD187" s="170"/>
      <c r="ZE187" s="170"/>
      <c r="ZF187" s="170"/>
      <c r="ZG187" s="170"/>
      <c r="ZH187" s="170"/>
      <c r="ZI187" s="170"/>
      <c r="ZJ187" s="170"/>
      <c r="ZK187" s="170"/>
      <c r="ZL187" s="170"/>
      <c r="ZM187" s="170"/>
      <c r="ZN187" s="170"/>
      <c r="ZO187" s="170"/>
      <c r="ZP187" s="170"/>
      <c r="ZQ187" s="170"/>
      <c r="ZR187" s="170"/>
      <c r="ZS187" s="170"/>
      <c r="ZT187" s="170"/>
      <c r="ZU187" s="170"/>
      <c r="ZV187" s="170"/>
      <c r="ZW187" s="170"/>
      <c r="ZX187" s="170"/>
      <c r="ZY187" s="170"/>
      <c r="ZZ187" s="170"/>
      <c r="AAA187" s="170"/>
      <c r="AAB187" s="170"/>
      <c r="AAC187" s="170"/>
      <c r="AAD187" s="170"/>
      <c r="AAE187" s="170"/>
      <c r="AAF187" s="170"/>
      <c r="AAG187" s="170"/>
      <c r="AAH187" s="170"/>
      <c r="AAI187" s="170"/>
      <c r="AAJ187" s="170"/>
      <c r="AAK187" s="170"/>
      <c r="AAL187" s="170"/>
      <c r="AAM187" s="170"/>
      <c r="AAN187" s="170"/>
      <c r="AAO187" s="170"/>
      <c r="AAP187" s="170"/>
      <c r="AAQ187" s="170"/>
      <c r="AAR187" s="170"/>
      <c r="AAS187" s="170"/>
      <c r="AAT187" s="170"/>
      <c r="AAU187" s="170"/>
      <c r="AAV187" s="170"/>
      <c r="AAW187" s="170"/>
      <c r="AAX187" s="170"/>
      <c r="AAY187" s="170"/>
      <c r="AAZ187" s="170"/>
      <c r="ABA187" s="170"/>
      <c r="ABB187" s="170"/>
      <c r="ABC187" s="170"/>
      <c r="ABD187" s="170"/>
      <c r="ABE187" s="170"/>
      <c r="ABF187" s="170"/>
      <c r="ABG187" s="170"/>
      <c r="ABH187" s="170"/>
      <c r="ABI187" s="170"/>
      <c r="ABJ187" s="170"/>
      <c r="ABK187" s="170"/>
      <c r="ABL187" s="170"/>
      <c r="ABM187" s="170"/>
      <c r="ABN187" s="170"/>
      <c r="ABO187" s="170"/>
      <c r="ABP187" s="170"/>
      <c r="ABQ187" s="170"/>
      <c r="ABR187" s="170"/>
      <c r="ABS187" s="170"/>
      <c r="ABT187" s="170"/>
      <c r="ABU187" s="170"/>
      <c r="ABV187" s="170"/>
      <c r="ABW187" s="170"/>
      <c r="ABX187" s="170"/>
      <c r="ABY187" s="170"/>
      <c r="ABZ187" s="170"/>
      <c r="ACA187" s="170"/>
      <c r="ACB187" s="170"/>
      <c r="ACC187" s="170"/>
      <c r="ACD187" s="170"/>
      <c r="ACE187" s="170"/>
      <c r="ACF187" s="170"/>
      <c r="ACG187" s="170"/>
      <c r="ACH187" s="170"/>
      <c r="ACI187" s="170"/>
      <c r="ACJ187" s="170"/>
      <c r="ACK187" s="170"/>
      <c r="ACL187" s="170"/>
      <c r="ACM187" s="170"/>
      <c r="ACN187" s="170"/>
      <c r="ACO187" s="170"/>
      <c r="ACP187" s="170"/>
      <c r="ACQ187" s="170"/>
      <c r="ACR187" s="170"/>
      <c r="ACS187" s="170"/>
      <c r="ACT187" s="170"/>
      <c r="ACU187" s="170"/>
      <c r="ACV187" s="170"/>
      <c r="ACW187" s="170"/>
      <c r="ACX187" s="170"/>
      <c r="ACY187" s="170"/>
      <c r="ACZ187" s="170"/>
      <c r="ADA187" s="170"/>
      <c r="ADB187" s="170"/>
      <c r="ADC187" s="170"/>
      <c r="ADD187" s="170"/>
      <c r="ADE187" s="170"/>
      <c r="ADF187" s="170"/>
      <c r="ADG187" s="170"/>
      <c r="ADH187" s="170"/>
      <c r="ADI187" s="170"/>
      <c r="ADJ187" s="170"/>
      <c r="ADK187" s="170"/>
      <c r="ADL187" s="170"/>
      <c r="ADM187" s="170"/>
      <c r="ADN187" s="170"/>
      <c r="ADO187" s="170"/>
      <c r="ADP187" s="170"/>
      <c r="ADQ187" s="170"/>
      <c r="ADR187" s="170"/>
      <c r="ADS187" s="170"/>
      <c r="ADT187" s="170"/>
      <c r="ADU187" s="170"/>
      <c r="ADV187" s="170"/>
      <c r="ADW187" s="170"/>
      <c r="ADX187" s="170"/>
      <c r="ADY187" s="170"/>
      <c r="ADZ187" s="170"/>
      <c r="AEA187" s="170"/>
      <c r="AEB187" s="170"/>
      <c r="AEC187" s="170"/>
      <c r="AED187" s="170"/>
      <c r="AEE187" s="170"/>
      <c r="AEF187" s="170"/>
      <c r="AEG187" s="170"/>
      <c r="AEH187" s="170"/>
      <c r="AEI187" s="170"/>
      <c r="AEJ187" s="170"/>
      <c r="AEK187" s="170"/>
      <c r="AEL187" s="170"/>
      <c r="AEM187" s="170"/>
      <c r="AEN187" s="170"/>
      <c r="AEO187" s="170"/>
      <c r="AEP187" s="170"/>
      <c r="AEQ187" s="170"/>
      <c r="AER187" s="170"/>
      <c r="AES187" s="170"/>
      <c r="AET187" s="170"/>
      <c r="AEU187" s="170"/>
      <c r="AEV187" s="170"/>
      <c r="AEW187" s="170"/>
      <c r="AEX187" s="170"/>
      <c r="AEY187" s="170"/>
      <c r="AEZ187" s="170"/>
      <c r="AFA187" s="170"/>
      <c r="AFB187" s="170"/>
      <c r="AFC187" s="170"/>
      <c r="AFD187" s="170"/>
      <c r="AFE187" s="170"/>
      <c r="AFF187" s="170"/>
      <c r="AFG187" s="170"/>
      <c r="AFH187" s="170"/>
      <c r="AFI187" s="170"/>
      <c r="AFJ187" s="170"/>
      <c r="AFK187" s="170"/>
      <c r="AFL187" s="170"/>
      <c r="AFM187" s="170"/>
      <c r="AFN187" s="170"/>
      <c r="AFO187" s="170"/>
      <c r="AFP187" s="170"/>
      <c r="AFQ187" s="170"/>
      <c r="AFR187" s="170"/>
      <c r="AFS187" s="170"/>
      <c r="AFT187" s="170"/>
      <c r="AFU187" s="170"/>
      <c r="AFV187" s="170"/>
      <c r="AFW187" s="170"/>
      <c r="AFX187" s="170"/>
      <c r="AFY187" s="170"/>
      <c r="AFZ187" s="170"/>
      <c r="AGA187" s="170"/>
      <c r="AGB187" s="170"/>
      <c r="AGC187" s="170"/>
      <c r="AGD187" s="170"/>
      <c r="AGE187" s="170"/>
      <c r="AGF187" s="170"/>
      <c r="AGG187" s="170"/>
      <c r="AGH187" s="170"/>
      <c r="AGI187" s="170"/>
      <c r="AGJ187" s="170"/>
      <c r="AGK187" s="170"/>
      <c r="AGL187" s="170"/>
      <c r="AGM187" s="170"/>
      <c r="AGN187" s="170"/>
      <c r="AGO187" s="170"/>
      <c r="AGP187" s="170"/>
      <c r="AGQ187" s="170"/>
      <c r="AGR187" s="170"/>
      <c r="AGS187" s="170"/>
      <c r="AGT187" s="170"/>
      <c r="AGU187" s="170"/>
      <c r="AGV187" s="170"/>
      <c r="AGW187" s="170"/>
      <c r="AGX187" s="170"/>
      <c r="AGY187" s="170"/>
      <c r="AGZ187" s="170"/>
      <c r="AHA187" s="170"/>
      <c r="AHB187" s="170"/>
      <c r="AHC187" s="170"/>
      <c r="AHD187" s="170"/>
      <c r="AHE187" s="170"/>
      <c r="AHF187" s="170"/>
      <c r="AHG187" s="170"/>
      <c r="AHH187" s="170"/>
      <c r="AHI187" s="170"/>
      <c r="AHJ187" s="170"/>
      <c r="AHK187" s="170"/>
      <c r="AHL187" s="170"/>
      <c r="AHM187" s="170"/>
      <c r="AHN187" s="170"/>
      <c r="AHO187" s="170"/>
      <c r="AHP187" s="170"/>
      <c r="AHQ187" s="170"/>
      <c r="AHR187" s="170"/>
      <c r="AHS187" s="170"/>
      <c r="AHT187" s="170"/>
      <c r="AHU187" s="170"/>
      <c r="AHV187" s="170"/>
      <c r="AHW187" s="170"/>
      <c r="AHX187" s="170"/>
      <c r="AHY187" s="170"/>
      <c r="AHZ187" s="170"/>
      <c r="AIA187" s="170"/>
      <c r="AIB187" s="170"/>
      <c r="AIC187" s="170"/>
      <c r="AID187" s="170"/>
      <c r="AIE187" s="170"/>
      <c r="AIF187" s="170"/>
      <c r="AIG187" s="170"/>
      <c r="AIH187" s="170"/>
      <c r="AII187" s="170"/>
      <c r="AIJ187" s="170"/>
      <c r="AIK187" s="170"/>
      <c r="AIL187" s="170"/>
      <c r="AIM187" s="170"/>
      <c r="AIN187" s="170"/>
      <c r="AIO187" s="170"/>
      <c r="AIP187" s="170"/>
      <c r="AIQ187" s="170"/>
      <c r="AIR187" s="170"/>
      <c r="AIS187" s="170"/>
      <c r="AIT187" s="170"/>
      <c r="AIU187" s="170"/>
      <c r="AIV187" s="170"/>
      <c r="AIW187" s="170"/>
      <c r="AIX187" s="170"/>
      <c r="AIY187" s="170"/>
      <c r="AIZ187" s="170"/>
      <c r="AJA187" s="170"/>
      <c r="AJB187" s="170"/>
      <c r="AJC187" s="170"/>
      <c r="AJD187" s="170"/>
      <c r="AJE187" s="170"/>
      <c r="AJF187" s="170"/>
      <c r="AJG187" s="170"/>
      <c r="AJH187" s="170"/>
      <c r="AJI187" s="170"/>
      <c r="AJJ187" s="170"/>
      <c r="AJK187" s="170"/>
      <c r="AJL187" s="170"/>
      <c r="AJM187" s="170"/>
      <c r="AJN187" s="170"/>
      <c r="AJO187" s="170"/>
      <c r="AJP187" s="170"/>
      <c r="AJQ187" s="170"/>
      <c r="AJR187" s="170"/>
      <c r="AJS187" s="170"/>
      <c r="AJT187" s="170"/>
      <c r="AJU187" s="170"/>
      <c r="AJV187" s="170"/>
      <c r="AJW187" s="170"/>
      <c r="AJX187" s="170"/>
      <c r="AJY187" s="170"/>
      <c r="AJZ187" s="170"/>
      <c r="AKA187" s="170"/>
      <c r="AKB187" s="170"/>
      <c r="AKC187" s="170"/>
      <c r="AKD187" s="170"/>
      <c r="AKE187" s="170"/>
      <c r="AKF187" s="170"/>
      <c r="AKG187" s="170"/>
      <c r="AKH187" s="170"/>
      <c r="AKI187" s="170"/>
      <c r="AKJ187" s="170"/>
      <c r="AKK187" s="170"/>
      <c r="AKL187" s="170"/>
      <c r="AKM187" s="170"/>
      <c r="AKN187" s="170"/>
      <c r="AKO187" s="170"/>
      <c r="AKP187" s="170"/>
      <c r="AKQ187" s="170"/>
      <c r="AKR187" s="170"/>
      <c r="AKS187" s="170"/>
      <c r="AKT187" s="170"/>
      <c r="AKU187" s="170"/>
      <c r="AKV187" s="170"/>
      <c r="AKW187" s="170"/>
      <c r="AKX187" s="170"/>
      <c r="AKY187" s="170"/>
      <c r="AKZ187" s="170"/>
      <c r="ALA187" s="170"/>
      <c r="ALB187" s="170"/>
      <c r="ALC187" s="170"/>
      <c r="ALD187" s="170"/>
      <c r="ALE187" s="170"/>
      <c r="ALF187" s="170"/>
      <c r="ALG187" s="170"/>
      <c r="ALH187" s="170"/>
      <c r="ALI187" s="170"/>
      <c r="ALJ187" s="170"/>
      <c r="ALK187" s="170"/>
      <c r="ALL187" s="170"/>
      <c r="ALM187" s="170"/>
      <c r="ALN187" s="170"/>
      <c r="ALO187" s="170"/>
      <c r="ALP187" s="170"/>
      <c r="ALQ187" s="170"/>
      <c r="ALR187" s="170"/>
      <c r="ALS187" s="170"/>
      <c r="ALT187" s="170"/>
      <c r="ALU187" s="170"/>
      <c r="ALV187" s="170"/>
      <c r="ALW187" s="170"/>
      <c r="ALX187" s="170"/>
      <c r="ALY187" s="170"/>
      <c r="ALZ187" s="170"/>
      <c r="AMA187" s="170"/>
      <c r="AMB187" s="170"/>
      <c r="AMC187" s="170"/>
      <c r="AMD187" s="170"/>
      <c r="AME187" s="170"/>
      <c r="AMF187" s="170"/>
      <c r="AMG187" s="170"/>
      <c r="AMH187" s="170"/>
      <c r="AMI187" s="170"/>
      <c r="AMJ187" s="170"/>
      <c r="AMK187" s="170"/>
      <c r="AML187" s="170"/>
      <c r="AMM187" s="170"/>
      <c r="AMN187" s="170"/>
      <c r="AMO187" s="170"/>
      <c r="AMP187" s="170"/>
      <c r="AMQ187" s="170"/>
      <c r="AMR187" s="170"/>
      <c r="AMS187" s="170"/>
      <c r="AMT187" s="170"/>
      <c r="AMU187" s="170"/>
      <c r="AMV187" s="170"/>
      <c r="AMW187" s="170"/>
      <c r="AMX187" s="170"/>
      <c r="AMY187" s="170"/>
      <c r="AMZ187" s="170"/>
      <c r="ANA187" s="170"/>
      <c r="ANB187" s="170"/>
      <c r="ANC187" s="170"/>
      <c r="AND187" s="170"/>
      <c r="ANE187" s="170"/>
      <c r="ANF187" s="170"/>
      <c r="ANG187" s="170"/>
      <c r="ANH187" s="170"/>
      <c r="ANI187" s="170"/>
      <c r="ANJ187" s="170"/>
      <c r="ANK187" s="170"/>
      <c r="ANL187" s="170"/>
      <c r="ANM187" s="170"/>
      <c r="ANN187" s="170"/>
      <c r="ANO187" s="170"/>
      <c r="ANP187" s="170"/>
      <c r="ANQ187" s="170"/>
      <c r="ANR187" s="170"/>
      <c r="ANS187" s="170"/>
      <c r="ANT187" s="170"/>
      <c r="ANU187" s="170"/>
      <c r="ANV187" s="170"/>
      <c r="ANW187" s="170"/>
      <c r="ANX187" s="170"/>
      <c r="ANY187" s="170"/>
      <c r="ANZ187" s="170"/>
      <c r="AOA187" s="170"/>
      <c r="AOB187" s="170"/>
      <c r="AOC187" s="170"/>
      <c r="AOD187" s="170"/>
      <c r="AOE187" s="170"/>
      <c r="AOF187" s="170"/>
      <c r="AOG187" s="170"/>
      <c r="AOH187" s="170"/>
      <c r="AOI187" s="170"/>
      <c r="AOJ187" s="170"/>
      <c r="AOK187" s="170"/>
      <c r="AOL187" s="170"/>
      <c r="AOM187" s="170"/>
      <c r="AON187" s="170"/>
      <c r="AOO187" s="170"/>
      <c r="AOP187" s="170"/>
      <c r="AOQ187" s="170"/>
      <c r="AOR187" s="170"/>
      <c r="AOS187" s="170"/>
      <c r="AOT187" s="170"/>
      <c r="AOU187" s="170"/>
      <c r="AOV187" s="170"/>
      <c r="AOW187" s="170"/>
      <c r="AOX187" s="170"/>
      <c r="AOY187" s="170"/>
      <c r="AOZ187" s="170"/>
      <c r="APA187" s="170"/>
      <c r="APB187" s="170"/>
      <c r="APC187" s="170"/>
      <c r="APD187" s="170"/>
      <c r="APE187" s="170"/>
      <c r="APF187" s="170"/>
      <c r="APG187" s="170"/>
      <c r="APH187" s="170"/>
      <c r="API187" s="170"/>
      <c r="APJ187" s="170"/>
      <c r="APK187" s="170"/>
      <c r="APL187" s="170"/>
      <c r="APM187" s="170"/>
      <c r="APN187" s="170"/>
      <c r="APO187" s="170"/>
      <c r="APP187" s="170"/>
      <c r="APQ187" s="170"/>
      <c r="APR187" s="170"/>
      <c r="APS187" s="170"/>
      <c r="APT187" s="170"/>
      <c r="APU187" s="170"/>
      <c r="APV187" s="170"/>
      <c r="APW187" s="170"/>
      <c r="APX187" s="170"/>
      <c r="APY187" s="170"/>
      <c r="APZ187" s="170"/>
      <c r="AQA187" s="170"/>
      <c r="AQB187" s="170"/>
      <c r="AQC187" s="170"/>
      <c r="AQD187" s="170"/>
      <c r="AQE187" s="170"/>
      <c r="AQF187" s="170"/>
      <c r="AQG187" s="170"/>
      <c r="AQH187" s="170"/>
      <c r="AQI187" s="170"/>
      <c r="AQJ187" s="170"/>
      <c r="AQK187" s="170"/>
      <c r="AQL187" s="170"/>
      <c r="AQM187" s="170"/>
      <c r="AQN187" s="170"/>
      <c r="AQO187" s="170"/>
      <c r="AQP187" s="170"/>
      <c r="AQQ187" s="170"/>
      <c r="AQR187" s="170"/>
      <c r="AQS187" s="170"/>
      <c r="AQT187" s="170"/>
      <c r="AQU187" s="170"/>
      <c r="AQV187" s="170"/>
      <c r="AQW187" s="170"/>
      <c r="AQX187" s="170"/>
      <c r="AQY187" s="170"/>
      <c r="AQZ187" s="170"/>
      <c r="ARA187" s="170"/>
      <c r="ARB187" s="170"/>
      <c r="ARC187" s="170"/>
      <c r="ARD187" s="170"/>
      <c r="ARE187" s="170"/>
      <c r="ARF187" s="170"/>
      <c r="ARG187" s="170"/>
      <c r="ARH187" s="170"/>
      <c r="ARI187" s="170"/>
      <c r="ARJ187" s="170"/>
      <c r="ARK187" s="170"/>
      <c r="ARL187" s="170"/>
      <c r="ARM187" s="170"/>
      <c r="ARN187" s="170"/>
      <c r="ARO187" s="170"/>
      <c r="ARP187" s="170"/>
      <c r="ARQ187" s="170"/>
      <c r="ARR187" s="170"/>
      <c r="ARS187" s="170"/>
      <c r="ART187" s="170"/>
      <c r="ARU187" s="170"/>
      <c r="ARV187" s="170"/>
      <c r="ARW187" s="170"/>
      <c r="ARX187" s="170"/>
      <c r="ARY187" s="170"/>
      <c r="ARZ187" s="170"/>
      <c r="ASA187" s="170"/>
      <c r="ASB187" s="170"/>
      <c r="ASC187" s="170"/>
      <c r="ASD187" s="170"/>
      <c r="ASE187" s="170"/>
      <c r="ASF187" s="170"/>
      <c r="ASG187" s="170"/>
      <c r="ASH187" s="170"/>
      <c r="ASI187" s="170"/>
      <c r="ASJ187" s="170"/>
      <c r="ASK187" s="170"/>
      <c r="ASL187" s="170"/>
      <c r="ASM187" s="170"/>
      <c r="ASN187" s="170"/>
      <c r="ASO187" s="170"/>
      <c r="ASP187" s="170"/>
      <c r="ASQ187" s="170"/>
      <c r="ASR187" s="170"/>
      <c r="ASS187" s="170"/>
      <c r="AST187" s="170"/>
      <c r="ASU187" s="170"/>
      <c r="ASV187" s="170"/>
      <c r="ASW187" s="170"/>
      <c r="ASX187" s="170"/>
      <c r="ASY187" s="170"/>
      <c r="ASZ187" s="170"/>
    </row>
    <row r="188" spans="1:1196" s="145" customFormat="1" ht="6" customHeight="1">
      <c r="A188" s="422"/>
      <c r="B188" s="423"/>
      <c r="C188" s="435"/>
      <c r="D188" s="436"/>
      <c r="E188" s="426"/>
      <c r="F188" s="427"/>
      <c r="G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c r="AY188" s="170"/>
      <c r="AZ188" s="170"/>
      <c r="BA188" s="170"/>
      <c r="BB188" s="170"/>
      <c r="BC188" s="170"/>
      <c r="BD188" s="170"/>
      <c r="BE188" s="170"/>
      <c r="BF188" s="170"/>
      <c r="BG188" s="170"/>
      <c r="BH188" s="170"/>
      <c r="BI188" s="170"/>
      <c r="BJ188" s="170"/>
      <c r="BK188" s="170"/>
      <c r="BL188" s="170"/>
      <c r="BM188" s="170"/>
      <c r="BN188" s="170"/>
      <c r="BO188" s="170"/>
      <c r="BP188" s="170"/>
      <c r="BQ188" s="170"/>
      <c r="BR188" s="170"/>
      <c r="BS188" s="170"/>
      <c r="BT188" s="170"/>
      <c r="BU188" s="170"/>
      <c r="BV188" s="170"/>
      <c r="BW188" s="170"/>
      <c r="BX188" s="170"/>
      <c r="BY188" s="170"/>
      <c r="BZ188" s="170"/>
      <c r="CA188" s="170"/>
      <c r="CB188" s="170"/>
      <c r="CC188" s="170"/>
      <c r="CD188" s="170"/>
      <c r="CE188" s="170"/>
      <c r="CF188" s="170"/>
      <c r="CG188" s="170"/>
      <c r="CH188" s="170"/>
      <c r="CI188" s="170"/>
      <c r="CJ188" s="170"/>
      <c r="CK188" s="170"/>
      <c r="CL188" s="170"/>
      <c r="CM188" s="170"/>
      <c r="CN188" s="170"/>
      <c r="CO188" s="170"/>
      <c r="CP188" s="170"/>
      <c r="CQ188" s="170"/>
      <c r="CR188" s="170"/>
      <c r="CS188" s="170"/>
      <c r="CT188" s="170"/>
      <c r="CU188" s="170"/>
      <c r="CV188" s="170"/>
      <c r="CW188" s="170"/>
      <c r="CX188" s="170"/>
      <c r="CY188" s="170"/>
      <c r="CZ188" s="170"/>
      <c r="DA188" s="170"/>
      <c r="DB188" s="170"/>
      <c r="DC188" s="170"/>
      <c r="DD188" s="170"/>
      <c r="DE188" s="170"/>
      <c r="DF188" s="170"/>
      <c r="DG188" s="170"/>
      <c r="DH188" s="170"/>
      <c r="DI188" s="170"/>
      <c r="DJ188" s="170"/>
      <c r="DK188" s="170"/>
      <c r="DL188" s="170"/>
      <c r="DM188" s="170"/>
      <c r="DN188" s="170"/>
      <c r="DO188" s="170"/>
      <c r="DP188" s="170"/>
      <c r="DQ188" s="170"/>
      <c r="DR188" s="170"/>
      <c r="DS188" s="170"/>
      <c r="DT188" s="170"/>
      <c r="DU188" s="170"/>
      <c r="DV188" s="170"/>
      <c r="DW188" s="170"/>
      <c r="DX188" s="170"/>
      <c r="DY188" s="170"/>
      <c r="DZ188" s="170"/>
      <c r="EA188" s="170"/>
      <c r="EB188" s="170"/>
      <c r="EC188" s="170"/>
      <c r="ED188" s="170"/>
      <c r="EE188" s="170"/>
      <c r="EF188" s="170"/>
      <c r="EG188" s="170"/>
      <c r="EH188" s="170"/>
      <c r="EI188" s="170"/>
      <c r="EJ188" s="170"/>
      <c r="EK188" s="170"/>
      <c r="EL188" s="170"/>
      <c r="EM188" s="170"/>
      <c r="EN188" s="170"/>
      <c r="EO188" s="170"/>
      <c r="EP188" s="170"/>
      <c r="EQ188" s="170"/>
      <c r="ER188" s="170"/>
      <c r="ES188" s="170"/>
      <c r="ET188" s="170"/>
      <c r="EU188" s="170"/>
      <c r="EV188" s="170"/>
      <c r="EW188" s="170"/>
      <c r="EX188" s="170"/>
      <c r="EY188" s="170"/>
      <c r="EZ188" s="170"/>
      <c r="FA188" s="170"/>
      <c r="FB188" s="170"/>
      <c r="FC188" s="170"/>
      <c r="FD188" s="170"/>
      <c r="FE188" s="170"/>
      <c r="FF188" s="170"/>
      <c r="FG188" s="170"/>
      <c r="FH188" s="170"/>
      <c r="FI188" s="170"/>
      <c r="FJ188" s="170"/>
      <c r="FK188" s="170"/>
      <c r="FL188" s="170"/>
      <c r="FM188" s="170"/>
      <c r="FN188" s="170"/>
      <c r="FO188" s="170"/>
      <c r="FP188" s="170"/>
      <c r="FQ188" s="170"/>
      <c r="FR188" s="170"/>
      <c r="FS188" s="170"/>
      <c r="FT188" s="170"/>
      <c r="FU188" s="170"/>
      <c r="FV188" s="170"/>
      <c r="FW188" s="170"/>
      <c r="FX188" s="170"/>
      <c r="FY188" s="170"/>
      <c r="FZ188" s="170"/>
      <c r="GA188" s="170"/>
      <c r="GB188" s="170"/>
      <c r="GC188" s="170"/>
      <c r="GD188" s="170"/>
      <c r="GE188" s="170"/>
      <c r="GF188" s="170"/>
      <c r="GG188" s="170"/>
      <c r="GH188" s="170"/>
      <c r="GI188" s="170"/>
      <c r="GJ188" s="170"/>
      <c r="GK188" s="170"/>
      <c r="GL188" s="170"/>
      <c r="GM188" s="170"/>
      <c r="GN188" s="170"/>
      <c r="GO188" s="170"/>
      <c r="GP188" s="170"/>
      <c r="GQ188" s="170"/>
      <c r="GR188" s="170"/>
      <c r="GS188" s="170"/>
      <c r="GT188" s="170"/>
      <c r="GU188" s="170"/>
      <c r="GV188" s="170"/>
      <c r="GW188" s="170"/>
      <c r="GX188" s="170"/>
      <c r="GY188" s="170"/>
      <c r="GZ188" s="170"/>
      <c r="HA188" s="170"/>
      <c r="HB188" s="170"/>
      <c r="HC188" s="170"/>
      <c r="HD188" s="170"/>
      <c r="HE188" s="170"/>
      <c r="HF188" s="170"/>
      <c r="HG188" s="170"/>
      <c r="HH188" s="170"/>
      <c r="HI188" s="170"/>
      <c r="HJ188" s="170"/>
      <c r="HK188" s="170"/>
      <c r="HL188" s="170"/>
      <c r="HM188" s="170"/>
      <c r="HN188" s="170"/>
      <c r="HO188" s="170"/>
      <c r="HP188" s="170"/>
      <c r="HQ188" s="170"/>
      <c r="HR188" s="170"/>
      <c r="HS188" s="170"/>
      <c r="HT188" s="170"/>
      <c r="HU188" s="170"/>
      <c r="HV188" s="170"/>
      <c r="HW188" s="170"/>
      <c r="HX188" s="170"/>
      <c r="HY188" s="170"/>
      <c r="HZ188" s="170"/>
      <c r="IA188" s="170"/>
      <c r="IB188" s="170"/>
      <c r="IC188" s="170"/>
      <c r="ID188" s="170"/>
      <c r="IE188" s="170"/>
      <c r="IF188" s="170"/>
      <c r="IG188" s="170"/>
      <c r="IH188" s="170"/>
      <c r="II188" s="170"/>
      <c r="IJ188" s="170"/>
      <c r="IK188" s="170"/>
      <c r="IL188" s="170"/>
      <c r="IM188" s="170"/>
      <c r="IN188" s="170"/>
      <c r="IO188" s="170"/>
      <c r="IP188" s="170"/>
      <c r="IQ188" s="170"/>
      <c r="IR188" s="170"/>
      <c r="IS188" s="170"/>
      <c r="IT188" s="170"/>
      <c r="IU188" s="170"/>
      <c r="IV188" s="170"/>
      <c r="IW188" s="170"/>
      <c r="IX188" s="170"/>
      <c r="IY188" s="170"/>
      <c r="IZ188" s="170"/>
      <c r="JA188" s="170"/>
      <c r="JB188" s="170"/>
      <c r="JC188" s="170"/>
      <c r="JD188" s="170"/>
      <c r="JE188" s="170"/>
      <c r="JF188" s="170"/>
      <c r="JG188" s="170"/>
      <c r="JH188" s="170"/>
      <c r="JI188" s="170"/>
      <c r="JJ188" s="170"/>
      <c r="JK188" s="170"/>
      <c r="JL188" s="170"/>
      <c r="JM188" s="170"/>
      <c r="JN188" s="170"/>
      <c r="JO188" s="170"/>
      <c r="JP188" s="170"/>
      <c r="JQ188" s="170"/>
      <c r="JR188" s="170"/>
      <c r="JS188" s="170"/>
      <c r="JT188" s="170"/>
      <c r="JU188" s="170"/>
      <c r="JV188" s="170"/>
      <c r="JW188" s="170"/>
      <c r="JX188" s="170"/>
      <c r="JY188" s="170"/>
      <c r="JZ188" s="170"/>
      <c r="KA188" s="170"/>
      <c r="KB188" s="170"/>
      <c r="KC188" s="170"/>
      <c r="KD188" s="170"/>
      <c r="KE188" s="170"/>
      <c r="KF188" s="170"/>
      <c r="KG188" s="170"/>
      <c r="KH188" s="170"/>
      <c r="KI188" s="170"/>
      <c r="KJ188" s="170"/>
      <c r="KK188" s="170"/>
      <c r="KL188" s="170"/>
      <c r="KM188" s="170"/>
      <c r="KN188" s="170"/>
      <c r="KO188" s="170"/>
      <c r="KP188" s="170"/>
      <c r="KQ188" s="170"/>
      <c r="KR188" s="170"/>
      <c r="KS188" s="170"/>
      <c r="KT188" s="170"/>
      <c r="KU188" s="170"/>
      <c r="KV188" s="170"/>
      <c r="KW188" s="170"/>
      <c r="KX188" s="170"/>
      <c r="KY188" s="170"/>
      <c r="KZ188" s="170"/>
      <c r="LA188" s="170"/>
      <c r="LB188" s="170"/>
      <c r="LC188" s="170"/>
      <c r="LD188" s="170"/>
      <c r="LE188" s="170"/>
      <c r="LF188" s="170"/>
      <c r="LG188" s="170"/>
      <c r="LH188" s="170"/>
      <c r="LI188" s="170"/>
      <c r="LJ188" s="170"/>
      <c r="LK188" s="170"/>
      <c r="LL188" s="170"/>
      <c r="LM188" s="170"/>
      <c r="LN188" s="170"/>
      <c r="LO188" s="170"/>
      <c r="LP188" s="170"/>
      <c r="LQ188" s="170"/>
      <c r="LR188" s="170"/>
      <c r="LS188" s="170"/>
      <c r="LT188" s="170"/>
      <c r="LU188" s="170"/>
      <c r="LV188" s="170"/>
      <c r="LW188" s="170"/>
      <c r="LX188" s="170"/>
      <c r="LY188" s="170"/>
      <c r="LZ188" s="170"/>
      <c r="MA188" s="170"/>
      <c r="MB188" s="170"/>
      <c r="MC188" s="170"/>
      <c r="MD188" s="170"/>
      <c r="ME188" s="170"/>
      <c r="MF188" s="170"/>
      <c r="MG188" s="170"/>
      <c r="MH188" s="170"/>
      <c r="MI188" s="170"/>
      <c r="MJ188" s="170"/>
      <c r="MK188" s="170"/>
      <c r="ML188" s="170"/>
      <c r="MM188" s="170"/>
      <c r="MN188" s="170"/>
      <c r="MO188" s="170"/>
      <c r="MP188" s="170"/>
      <c r="MQ188" s="170"/>
      <c r="MR188" s="170"/>
      <c r="MS188" s="170"/>
      <c r="MT188" s="170"/>
      <c r="MU188" s="170"/>
      <c r="MV188" s="170"/>
      <c r="MW188" s="170"/>
      <c r="MX188" s="170"/>
      <c r="MY188" s="170"/>
      <c r="MZ188" s="170"/>
      <c r="NA188" s="170"/>
      <c r="NB188" s="170"/>
      <c r="NC188" s="170"/>
      <c r="ND188" s="170"/>
      <c r="NE188" s="170"/>
      <c r="NF188" s="170"/>
      <c r="NG188" s="170"/>
      <c r="NH188" s="170"/>
      <c r="NI188" s="170"/>
      <c r="NJ188" s="170"/>
      <c r="NK188" s="170"/>
      <c r="NL188" s="170"/>
      <c r="NM188" s="170"/>
      <c r="NN188" s="170"/>
      <c r="NO188" s="170"/>
      <c r="NP188" s="170"/>
      <c r="NQ188" s="170"/>
      <c r="NR188" s="170"/>
      <c r="NS188" s="170"/>
      <c r="NT188" s="170"/>
      <c r="NU188" s="170"/>
      <c r="NV188" s="170"/>
      <c r="NW188" s="170"/>
      <c r="NX188" s="170"/>
      <c r="NY188" s="170"/>
      <c r="NZ188" s="170"/>
      <c r="OA188" s="170"/>
      <c r="OB188" s="170"/>
      <c r="OC188" s="170"/>
      <c r="OD188" s="170"/>
      <c r="OE188" s="170"/>
      <c r="OF188" s="170"/>
      <c r="OG188" s="170"/>
      <c r="OH188" s="170"/>
      <c r="OI188" s="170"/>
      <c r="OJ188" s="170"/>
      <c r="OK188" s="170"/>
      <c r="OL188" s="170"/>
      <c r="OM188" s="170"/>
      <c r="ON188" s="170"/>
      <c r="OO188" s="170"/>
      <c r="OP188" s="170"/>
      <c r="OQ188" s="170"/>
      <c r="OR188" s="170"/>
      <c r="OS188" s="170"/>
      <c r="OT188" s="170"/>
      <c r="OU188" s="170"/>
      <c r="OV188" s="170"/>
      <c r="OW188" s="170"/>
      <c r="OX188" s="170"/>
      <c r="OY188" s="170"/>
      <c r="OZ188" s="170"/>
      <c r="PA188" s="170"/>
      <c r="PB188" s="170"/>
      <c r="PC188" s="170"/>
      <c r="PD188" s="170"/>
      <c r="PE188" s="170"/>
      <c r="PF188" s="170"/>
      <c r="PG188" s="170"/>
      <c r="PH188" s="170"/>
      <c r="PI188" s="170"/>
      <c r="PJ188" s="170"/>
      <c r="PK188" s="170"/>
      <c r="PL188" s="170"/>
      <c r="PM188" s="170"/>
      <c r="PN188" s="170"/>
      <c r="PO188" s="170"/>
      <c r="PP188" s="170"/>
      <c r="PQ188" s="170"/>
      <c r="PR188" s="170"/>
      <c r="PS188" s="170"/>
      <c r="PT188" s="170"/>
      <c r="PU188" s="170"/>
      <c r="PV188" s="170"/>
      <c r="PW188" s="170"/>
      <c r="PX188" s="170"/>
      <c r="PY188" s="170"/>
      <c r="PZ188" s="170"/>
      <c r="QA188" s="170"/>
      <c r="QB188" s="170"/>
      <c r="QC188" s="170"/>
      <c r="QD188" s="170"/>
      <c r="QE188" s="170"/>
      <c r="QF188" s="170"/>
      <c r="QG188" s="170"/>
      <c r="QH188" s="170"/>
      <c r="QI188" s="170"/>
      <c r="QJ188" s="170"/>
      <c r="QK188" s="170"/>
      <c r="QL188" s="170"/>
      <c r="QM188" s="170"/>
      <c r="QN188" s="170"/>
      <c r="QO188" s="170"/>
      <c r="QP188" s="170"/>
      <c r="QQ188" s="170"/>
      <c r="QR188" s="170"/>
      <c r="QS188" s="170"/>
      <c r="QT188" s="170"/>
      <c r="QU188" s="170"/>
      <c r="QV188" s="170"/>
      <c r="QW188" s="170"/>
      <c r="QX188" s="170"/>
      <c r="QY188" s="170"/>
      <c r="QZ188" s="170"/>
      <c r="RA188" s="170"/>
      <c r="RB188" s="170"/>
      <c r="RC188" s="170"/>
      <c r="RD188" s="170"/>
      <c r="RE188" s="170"/>
      <c r="RF188" s="170"/>
      <c r="RG188" s="170"/>
      <c r="RH188" s="170"/>
      <c r="RI188" s="170"/>
      <c r="RJ188" s="170"/>
      <c r="RK188" s="170"/>
      <c r="RL188" s="170"/>
      <c r="RM188" s="170"/>
      <c r="RN188" s="170"/>
      <c r="RO188" s="170"/>
      <c r="RP188" s="170"/>
      <c r="RQ188" s="170"/>
      <c r="RR188" s="170"/>
      <c r="RS188" s="170"/>
      <c r="RT188" s="170"/>
      <c r="RU188" s="170"/>
      <c r="RV188" s="170"/>
      <c r="RW188" s="170"/>
      <c r="RX188" s="170"/>
      <c r="RY188" s="170"/>
      <c r="RZ188" s="170"/>
      <c r="SA188" s="170"/>
      <c r="SB188" s="170"/>
      <c r="SC188" s="170"/>
      <c r="SD188" s="170"/>
      <c r="SE188" s="170"/>
      <c r="SF188" s="170"/>
      <c r="SG188" s="170"/>
      <c r="SH188" s="170"/>
      <c r="SI188" s="170"/>
      <c r="SJ188" s="170"/>
      <c r="SK188" s="170"/>
      <c r="SL188" s="170"/>
      <c r="SM188" s="170"/>
      <c r="SN188" s="170"/>
      <c r="SO188" s="170"/>
      <c r="SP188" s="170"/>
      <c r="SQ188" s="170"/>
      <c r="SR188" s="170"/>
      <c r="SS188" s="170"/>
      <c r="ST188" s="170"/>
      <c r="SU188" s="170"/>
      <c r="SV188" s="170"/>
      <c r="SW188" s="170"/>
      <c r="SX188" s="170"/>
      <c r="SY188" s="170"/>
      <c r="SZ188" s="170"/>
      <c r="TA188" s="170"/>
      <c r="TB188" s="170"/>
      <c r="TC188" s="170"/>
      <c r="TD188" s="170"/>
      <c r="TE188" s="170"/>
      <c r="TF188" s="170"/>
      <c r="TG188" s="170"/>
      <c r="TH188" s="170"/>
      <c r="TI188" s="170"/>
      <c r="TJ188" s="170"/>
      <c r="TK188" s="170"/>
      <c r="TL188" s="170"/>
      <c r="TM188" s="170"/>
      <c r="TN188" s="170"/>
      <c r="TO188" s="170"/>
      <c r="TP188" s="170"/>
      <c r="TQ188" s="170"/>
      <c r="TR188" s="170"/>
      <c r="TS188" s="170"/>
      <c r="TT188" s="170"/>
      <c r="TU188" s="170"/>
      <c r="TV188" s="170"/>
      <c r="TW188" s="170"/>
      <c r="TX188" s="170"/>
      <c r="TY188" s="170"/>
      <c r="TZ188" s="170"/>
      <c r="UA188" s="170"/>
      <c r="UB188" s="170"/>
      <c r="UC188" s="170"/>
      <c r="UD188" s="170"/>
      <c r="UE188" s="170"/>
      <c r="UF188" s="170"/>
      <c r="UG188" s="170"/>
      <c r="UH188" s="170"/>
      <c r="UI188" s="170"/>
      <c r="UJ188" s="170"/>
      <c r="UK188" s="170"/>
      <c r="UL188" s="170"/>
      <c r="UM188" s="170"/>
      <c r="UN188" s="170"/>
      <c r="UO188" s="170"/>
      <c r="UP188" s="170"/>
      <c r="UQ188" s="170"/>
      <c r="UR188" s="170"/>
      <c r="US188" s="170"/>
      <c r="UT188" s="170"/>
      <c r="UU188" s="170"/>
      <c r="UV188" s="170"/>
      <c r="UW188" s="170"/>
      <c r="UX188" s="170"/>
      <c r="UY188" s="170"/>
      <c r="UZ188" s="170"/>
      <c r="VA188" s="170"/>
      <c r="VB188" s="170"/>
      <c r="VC188" s="170"/>
      <c r="VD188" s="170"/>
      <c r="VE188" s="170"/>
      <c r="VF188" s="170"/>
      <c r="VG188" s="170"/>
      <c r="VH188" s="170"/>
      <c r="VI188" s="170"/>
      <c r="VJ188" s="170"/>
      <c r="VK188" s="170"/>
      <c r="VL188" s="170"/>
      <c r="VM188" s="170"/>
      <c r="VN188" s="170"/>
      <c r="VO188" s="170"/>
      <c r="VP188" s="170"/>
      <c r="VQ188" s="170"/>
      <c r="VR188" s="170"/>
      <c r="VS188" s="170"/>
      <c r="VT188" s="170"/>
      <c r="VU188" s="170"/>
      <c r="VV188" s="170"/>
      <c r="VW188" s="170"/>
      <c r="VX188" s="170"/>
      <c r="VY188" s="170"/>
      <c r="VZ188" s="170"/>
      <c r="WA188" s="170"/>
      <c r="WB188" s="170"/>
      <c r="WC188" s="170"/>
      <c r="WD188" s="170"/>
      <c r="WE188" s="170"/>
      <c r="WF188" s="170"/>
      <c r="WG188" s="170"/>
      <c r="WH188" s="170"/>
      <c r="WI188" s="170"/>
      <c r="WJ188" s="170"/>
      <c r="WK188" s="170"/>
      <c r="WL188" s="170"/>
      <c r="WM188" s="170"/>
      <c r="WN188" s="170"/>
      <c r="WO188" s="170"/>
      <c r="WP188" s="170"/>
      <c r="WQ188" s="170"/>
      <c r="WR188" s="170"/>
      <c r="WS188" s="170"/>
      <c r="WT188" s="170"/>
      <c r="WU188" s="170"/>
      <c r="WV188" s="170"/>
      <c r="WW188" s="170"/>
      <c r="WX188" s="170"/>
      <c r="WY188" s="170"/>
      <c r="WZ188" s="170"/>
      <c r="XA188" s="170"/>
      <c r="XB188" s="170"/>
      <c r="XC188" s="170"/>
      <c r="XD188" s="170"/>
      <c r="XE188" s="170"/>
      <c r="XF188" s="170"/>
      <c r="XG188" s="170"/>
      <c r="XH188" s="170"/>
      <c r="XI188" s="170"/>
      <c r="XJ188" s="170"/>
      <c r="XK188" s="170"/>
      <c r="XL188" s="170"/>
      <c r="XM188" s="170"/>
      <c r="XN188" s="170"/>
      <c r="XO188" s="170"/>
      <c r="XP188" s="170"/>
      <c r="XQ188" s="170"/>
      <c r="XR188" s="170"/>
      <c r="XS188" s="170"/>
      <c r="XT188" s="170"/>
      <c r="XU188" s="170"/>
      <c r="XV188" s="170"/>
      <c r="XW188" s="170"/>
      <c r="XX188" s="170"/>
      <c r="XY188" s="170"/>
      <c r="XZ188" s="170"/>
      <c r="YA188" s="170"/>
      <c r="YB188" s="170"/>
      <c r="YC188" s="170"/>
      <c r="YD188" s="170"/>
      <c r="YE188" s="170"/>
      <c r="YF188" s="170"/>
      <c r="YG188" s="170"/>
      <c r="YH188" s="170"/>
      <c r="YI188" s="170"/>
      <c r="YJ188" s="170"/>
      <c r="YK188" s="170"/>
      <c r="YL188" s="170"/>
      <c r="YM188" s="170"/>
      <c r="YN188" s="170"/>
      <c r="YO188" s="170"/>
      <c r="YP188" s="170"/>
      <c r="YQ188" s="170"/>
      <c r="YR188" s="170"/>
      <c r="YS188" s="170"/>
      <c r="YT188" s="170"/>
      <c r="YU188" s="170"/>
      <c r="YV188" s="170"/>
      <c r="YW188" s="170"/>
      <c r="YX188" s="170"/>
      <c r="YY188" s="170"/>
      <c r="YZ188" s="170"/>
      <c r="ZA188" s="170"/>
      <c r="ZB188" s="170"/>
      <c r="ZC188" s="170"/>
      <c r="ZD188" s="170"/>
      <c r="ZE188" s="170"/>
      <c r="ZF188" s="170"/>
      <c r="ZG188" s="170"/>
      <c r="ZH188" s="170"/>
      <c r="ZI188" s="170"/>
      <c r="ZJ188" s="170"/>
      <c r="ZK188" s="170"/>
      <c r="ZL188" s="170"/>
      <c r="ZM188" s="170"/>
      <c r="ZN188" s="170"/>
      <c r="ZO188" s="170"/>
      <c r="ZP188" s="170"/>
      <c r="ZQ188" s="170"/>
      <c r="ZR188" s="170"/>
      <c r="ZS188" s="170"/>
      <c r="ZT188" s="170"/>
      <c r="ZU188" s="170"/>
      <c r="ZV188" s="170"/>
      <c r="ZW188" s="170"/>
      <c r="ZX188" s="170"/>
      <c r="ZY188" s="170"/>
      <c r="ZZ188" s="170"/>
      <c r="AAA188" s="170"/>
      <c r="AAB188" s="170"/>
      <c r="AAC188" s="170"/>
      <c r="AAD188" s="170"/>
      <c r="AAE188" s="170"/>
      <c r="AAF188" s="170"/>
      <c r="AAG188" s="170"/>
      <c r="AAH188" s="170"/>
      <c r="AAI188" s="170"/>
      <c r="AAJ188" s="170"/>
      <c r="AAK188" s="170"/>
      <c r="AAL188" s="170"/>
      <c r="AAM188" s="170"/>
      <c r="AAN188" s="170"/>
      <c r="AAO188" s="170"/>
      <c r="AAP188" s="170"/>
      <c r="AAQ188" s="170"/>
      <c r="AAR188" s="170"/>
      <c r="AAS188" s="170"/>
      <c r="AAT188" s="170"/>
      <c r="AAU188" s="170"/>
      <c r="AAV188" s="170"/>
      <c r="AAW188" s="170"/>
      <c r="AAX188" s="170"/>
      <c r="AAY188" s="170"/>
      <c r="AAZ188" s="170"/>
      <c r="ABA188" s="170"/>
      <c r="ABB188" s="170"/>
      <c r="ABC188" s="170"/>
      <c r="ABD188" s="170"/>
      <c r="ABE188" s="170"/>
      <c r="ABF188" s="170"/>
      <c r="ABG188" s="170"/>
      <c r="ABH188" s="170"/>
      <c r="ABI188" s="170"/>
      <c r="ABJ188" s="170"/>
      <c r="ABK188" s="170"/>
      <c r="ABL188" s="170"/>
      <c r="ABM188" s="170"/>
      <c r="ABN188" s="170"/>
      <c r="ABO188" s="170"/>
      <c r="ABP188" s="170"/>
      <c r="ABQ188" s="170"/>
      <c r="ABR188" s="170"/>
      <c r="ABS188" s="170"/>
      <c r="ABT188" s="170"/>
      <c r="ABU188" s="170"/>
      <c r="ABV188" s="170"/>
      <c r="ABW188" s="170"/>
      <c r="ABX188" s="170"/>
      <c r="ABY188" s="170"/>
      <c r="ABZ188" s="170"/>
      <c r="ACA188" s="170"/>
      <c r="ACB188" s="170"/>
      <c r="ACC188" s="170"/>
      <c r="ACD188" s="170"/>
      <c r="ACE188" s="170"/>
      <c r="ACF188" s="170"/>
      <c r="ACG188" s="170"/>
      <c r="ACH188" s="170"/>
      <c r="ACI188" s="170"/>
      <c r="ACJ188" s="170"/>
      <c r="ACK188" s="170"/>
      <c r="ACL188" s="170"/>
      <c r="ACM188" s="170"/>
      <c r="ACN188" s="170"/>
      <c r="ACO188" s="170"/>
      <c r="ACP188" s="170"/>
      <c r="ACQ188" s="170"/>
      <c r="ACR188" s="170"/>
      <c r="ACS188" s="170"/>
      <c r="ACT188" s="170"/>
      <c r="ACU188" s="170"/>
      <c r="ACV188" s="170"/>
      <c r="ACW188" s="170"/>
      <c r="ACX188" s="170"/>
      <c r="ACY188" s="170"/>
      <c r="ACZ188" s="170"/>
      <c r="ADA188" s="170"/>
      <c r="ADB188" s="170"/>
      <c r="ADC188" s="170"/>
      <c r="ADD188" s="170"/>
      <c r="ADE188" s="170"/>
      <c r="ADF188" s="170"/>
      <c r="ADG188" s="170"/>
      <c r="ADH188" s="170"/>
      <c r="ADI188" s="170"/>
      <c r="ADJ188" s="170"/>
      <c r="ADK188" s="170"/>
      <c r="ADL188" s="170"/>
      <c r="ADM188" s="170"/>
      <c r="ADN188" s="170"/>
      <c r="ADO188" s="170"/>
      <c r="ADP188" s="170"/>
      <c r="ADQ188" s="170"/>
      <c r="ADR188" s="170"/>
      <c r="ADS188" s="170"/>
      <c r="ADT188" s="170"/>
      <c r="ADU188" s="170"/>
      <c r="ADV188" s="170"/>
      <c r="ADW188" s="170"/>
      <c r="ADX188" s="170"/>
      <c r="ADY188" s="170"/>
      <c r="ADZ188" s="170"/>
      <c r="AEA188" s="170"/>
      <c r="AEB188" s="170"/>
      <c r="AEC188" s="170"/>
      <c r="AED188" s="170"/>
      <c r="AEE188" s="170"/>
      <c r="AEF188" s="170"/>
      <c r="AEG188" s="170"/>
      <c r="AEH188" s="170"/>
      <c r="AEI188" s="170"/>
      <c r="AEJ188" s="170"/>
      <c r="AEK188" s="170"/>
      <c r="AEL188" s="170"/>
      <c r="AEM188" s="170"/>
      <c r="AEN188" s="170"/>
      <c r="AEO188" s="170"/>
      <c r="AEP188" s="170"/>
      <c r="AEQ188" s="170"/>
      <c r="AER188" s="170"/>
      <c r="AES188" s="170"/>
      <c r="AET188" s="170"/>
      <c r="AEU188" s="170"/>
      <c r="AEV188" s="170"/>
      <c r="AEW188" s="170"/>
      <c r="AEX188" s="170"/>
      <c r="AEY188" s="170"/>
      <c r="AEZ188" s="170"/>
      <c r="AFA188" s="170"/>
      <c r="AFB188" s="170"/>
      <c r="AFC188" s="170"/>
      <c r="AFD188" s="170"/>
      <c r="AFE188" s="170"/>
      <c r="AFF188" s="170"/>
      <c r="AFG188" s="170"/>
      <c r="AFH188" s="170"/>
      <c r="AFI188" s="170"/>
      <c r="AFJ188" s="170"/>
      <c r="AFK188" s="170"/>
      <c r="AFL188" s="170"/>
      <c r="AFM188" s="170"/>
      <c r="AFN188" s="170"/>
      <c r="AFO188" s="170"/>
      <c r="AFP188" s="170"/>
      <c r="AFQ188" s="170"/>
      <c r="AFR188" s="170"/>
      <c r="AFS188" s="170"/>
      <c r="AFT188" s="170"/>
      <c r="AFU188" s="170"/>
      <c r="AFV188" s="170"/>
      <c r="AFW188" s="170"/>
      <c r="AFX188" s="170"/>
      <c r="AFY188" s="170"/>
      <c r="AFZ188" s="170"/>
      <c r="AGA188" s="170"/>
      <c r="AGB188" s="170"/>
      <c r="AGC188" s="170"/>
      <c r="AGD188" s="170"/>
      <c r="AGE188" s="170"/>
      <c r="AGF188" s="170"/>
      <c r="AGG188" s="170"/>
      <c r="AGH188" s="170"/>
      <c r="AGI188" s="170"/>
      <c r="AGJ188" s="170"/>
      <c r="AGK188" s="170"/>
      <c r="AGL188" s="170"/>
      <c r="AGM188" s="170"/>
      <c r="AGN188" s="170"/>
      <c r="AGO188" s="170"/>
      <c r="AGP188" s="170"/>
      <c r="AGQ188" s="170"/>
      <c r="AGR188" s="170"/>
      <c r="AGS188" s="170"/>
      <c r="AGT188" s="170"/>
      <c r="AGU188" s="170"/>
      <c r="AGV188" s="170"/>
      <c r="AGW188" s="170"/>
      <c r="AGX188" s="170"/>
      <c r="AGY188" s="170"/>
      <c r="AGZ188" s="170"/>
      <c r="AHA188" s="170"/>
      <c r="AHB188" s="170"/>
      <c r="AHC188" s="170"/>
      <c r="AHD188" s="170"/>
      <c r="AHE188" s="170"/>
      <c r="AHF188" s="170"/>
      <c r="AHG188" s="170"/>
      <c r="AHH188" s="170"/>
      <c r="AHI188" s="170"/>
      <c r="AHJ188" s="170"/>
      <c r="AHK188" s="170"/>
      <c r="AHL188" s="170"/>
      <c r="AHM188" s="170"/>
      <c r="AHN188" s="170"/>
      <c r="AHO188" s="170"/>
      <c r="AHP188" s="170"/>
      <c r="AHQ188" s="170"/>
      <c r="AHR188" s="170"/>
      <c r="AHS188" s="170"/>
      <c r="AHT188" s="170"/>
      <c r="AHU188" s="170"/>
      <c r="AHV188" s="170"/>
      <c r="AHW188" s="170"/>
      <c r="AHX188" s="170"/>
      <c r="AHY188" s="170"/>
      <c r="AHZ188" s="170"/>
      <c r="AIA188" s="170"/>
      <c r="AIB188" s="170"/>
      <c r="AIC188" s="170"/>
      <c r="AID188" s="170"/>
      <c r="AIE188" s="170"/>
      <c r="AIF188" s="170"/>
      <c r="AIG188" s="170"/>
      <c r="AIH188" s="170"/>
      <c r="AII188" s="170"/>
      <c r="AIJ188" s="170"/>
      <c r="AIK188" s="170"/>
      <c r="AIL188" s="170"/>
      <c r="AIM188" s="170"/>
      <c r="AIN188" s="170"/>
      <c r="AIO188" s="170"/>
      <c r="AIP188" s="170"/>
      <c r="AIQ188" s="170"/>
      <c r="AIR188" s="170"/>
      <c r="AIS188" s="170"/>
      <c r="AIT188" s="170"/>
      <c r="AIU188" s="170"/>
      <c r="AIV188" s="170"/>
      <c r="AIW188" s="170"/>
      <c r="AIX188" s="170"/>
      <c r="AIY188" s="170"/>
      <c r="AIZ188" s="170"/>
      <c r="AJA188" s="170"/>
      <c r="AJB188" s="170"/>
      <c r="AJC188" s="170"/>
      <c r="AJD188" s="170"/>
      <c r="AJE188" s="170"/>
      <c r="AJF188" s="170"/>
      <c r="AJG188" s="170"/>
      <c r="AJH188" s="170"/>
      <c r="AJI188" s="170"/>
      <c r="AJJ188" s="170"/>
      <c r="AJK188" s="170"/>
      <c r="AJL188" s="170"/>
      <c r="AJM188" s="170"/>
      <c r="AJN188" s="170"/>
      <c r="AJO188" s="170"/>
      <c r="AJP188" s="170"/>
      <c r="AJQ188" s="170"/>
      <c r="AJR188" s="170"/>
      <c r="AJS188" s="170"/>
      <c r="AJT188" s="170"/>
      <c r="AJU188" s="170"/>
      <c r="AJV188" s="170"/>
      <c r="AJW188" s="170"/>
      <c r="AJX188" s="170"/>
      <c r="AJY188" s="170"/>
      <c r="AJZ188" s="170"/>
      <c r="AKA188" s="170"/>
      <c r="AKB188" s="170"/>
      <c r="AKC188" s="170"/>
      <c r="AKD188" s="170"/>
      <c r="AKE188" s="170"/>
      <c r="AKF188" s="170"/>
      <c r="AKG188" s="170"/>
      <c r="AKH188" s="170"/>
      <c r="AKI188" s="170"/>
      <c r="AKJ188" s="170"/>
      <c r="AKK188" s="170"/>
      <c r="AKL188" s="170"/>
      <c r="AKM188" s="170"/>
      <c r="AKN188" s="170"/>
      <c r="AKO188" s="170"/>
      <c r="AKP188" s="170"/>
      <c r="AKQ188" s="170"/>
      <c r="AKR188" s="170"/>
      <c r="AKS188" s="170"/>
      <c r="AKT188" s="170"/>
      <c r="AKU188" s="170"/>
      <c r="AKV188" s="170"/>
      <c r="AKW188" s="170"/>
      <c r="AKX188" s="170"/>
      <c r="AKY188" s="170"/>
      <c r="AKZ188" s="170"/>
      <c r="ALA188" s="170"/>
      <c r="ALB188" s="170"/>
      <c r="ALC188" s="170"/>
      <c r="ALD188" s="170"/>
      <c r="ALE188" s="170"/>
      <c r="ALF188" s="170"/>
      <c r="ALG188" s="170"/>
      <c r="ALH188" s="170"/>
      <c r="ALI188" s="170"/>
      <c r="ALJ188" s="170"/>
      <c r="ALK188" s="170"/>
      <c r="ALL188" s="170"/>
      <c r="ALM188" s="170"/>
      <c r="ALN188" s="170"/>
      <c r="ALO188" s="170"/>
      <c r="ALP188" s="170"/>
      <c r="ALQ188" s="170"/>
      <c r="ALR188" s="170"/>
      <c r="ALS188" s="170"/>
      <c r="ALT188" s="170"/>
      <c r="ALU188" s="170"/>
      <c r="ALV188" s="170"/>
      <c r="ALW188" s="170"/>
      <c r="ALX188" s="170"/>
      <c r="ALY188" s="170"/>
      <c r="ALZ188" s="170"/>
      <c r="AMA188" s="170"/>
      <c r="AMB188" s="170"/>
      <c r="AMC188" s="170"/>
      <c r="AMD188" s="170"/>
      <c r="AME188" s="170"/>
      <c r="AMF188" s="170"/>
      <c r="AMG188" s="170"/>
      <c r="AMH188" s="170"/>
      <c r="AMI188" s="170"/>
      <c r="AMJ188" s="170"/>
      <c r="AMK188" s="170"/>
      <c r="AML188" s="170"/>
      <c r="AMM188" s="170"/>
      <c r="AMN188" s="170"/>
      <c r="AMO188" s="170"/>
      <c r="AMP188" s="170"/>
      <c r="AMQ188" s="170"/>
      <c r="AMR188" s="170"/>
      <c r="AMS188" s="170"/>
      <c r="AMT188" s="170"/>
      <c r="AMU188" s="170"/>
      <c r="AMV188" s="170"/>
      <c r="AMW188" s="170"/>
      <c r="AMX188" s="170"/>
      <c r="AMY188" s="170"/>
      <c r="AMZ188" s="170"/>
      <c r="ANA188" s="170"/>
      <c r="ANB188" s="170"/>
      <c r="ANC188" s="170"/>
      <c r="AND188" s="170"/>
      <c r="ANE188" s="170"/>
      <c r="ANF188" s="170"/>
      <c r="ANG188" s="170"/>
      <c r="ANH188" s="170"/>
      <c r="ANI188" s="170"/>
      <c r="ANJ188" s="170"/>
      <c r="ANK188" s="170"/>
      <c r="ANL188" s="170"/>
      <c r="ANM188" s="170"/>
      <c r="ANN188" s="170"/>
      <c r="ANO188" s="170"/>
      <c r="ANP188" s="170"/>
      <c r="ANQ188" s="170"/>
      <c r="ANR188" s="170"/>
      <c r="ANS188" s="170"/>
      <c r="ANT188" s="170"/>
      <c r="ANU188" s="170"/>
      <c r="ANV188" s="170"/>
      <c r="ANW188" s="170"/>
      <c r="ANX188" s="170"/>
      <c r="ANY188" s="170"/>
      <c r="ANZ188" s="170"/>
      <c r="AOA188" s="170"/>
      <c r="AOB188" s="170"/>
      <c r="AOC188" s="170"/>
      <c r="AOD188" s="170"/>
      <c r="AOE188" s="170"/>
      <c r="AOF188" s="170"/>
      <c r="AOG188" s="170"/>
      <c r="AOH188" s="170"/>
      <c r="AOI188" s="170"/>
      <c r="AOJ188" s="170"/>
      <c r="AOK188" s="170"/>
      <c r="AOL188" s="170"/>
      <c r="AOM188" s="170"/>
      <c r="AON188" s="170"/>
      <c r="AOO188" s="170"/>
      <c r="AOP188" s="170"/>
      <c r="AOQ188" s="170"/>
      <c r="AOR188" s="170"/>
      <c r="AOS188" s="170"/>
      <c r="AOT188" s="170"/>
      <c r="AOU188" s="170"/>
      <c r="AOV188" s="170"/>
      <c r="AOW188" s="170"/>
      <c r="AOX188" s="170"/>
      <c r="AOY188" s="170"/>
      <c r="AOZ188" s="170"/>
      <c r="APA188" s="170"/>
      <c r="APB188" s="170"/>
      <c r="APC188" s="170"/>
      <c r="APD188" s="170"/>
      <c r="APE188" s="170"/>
      <c r="APF188" s="170"/>
      <c r="APG188" s="170"/>
      <c r="APH188" s="170"/>
      <c r="API188" s="170"/>
      <c r="APJ188" s="170"/>
      <c r="APK188" s="170"/>
      <c r="APL188" s="170"/>
      <c r="APM188" s="170"/>
      <c r="APN188" s="170"/>
      <c r="APO188" s="170"/>
      <c r="APP188" s="170"/>
      <c r="APQ188" s="170"/>
      <c r="APR188" s="170"/>
      <c r="APS188" s="170"/>
      <c r="APT188" s="170"/>
      <c r="APU188" s="170"/>
      <c r="APV188" s="170"/>
      <c r="APW188" s="170"/>
      <c r="APX188" s="170"/>
      <c r="APY188" s="170"/>
      <c r="APZ188" s="170"/>
      <c r="AQA188" s="170"/>
      <c r="AQB188" s="170"/>
      <c r="AQC188" s="170"/>
      <c r="AQD188" s="170"/>
      <c r="AQE188" s="170"/>
      <c r="AQF188" s="170"/>
      <c r="AQG188" s="170"/>
      <c r="AQH188" s="170"/>
      <c r="AQI188" s="170"/>
      <c r="AQJ188" s="170"/>
      <c r="AQK188" s="170"/>
      <c r="AQL188" s="170"/>
      <c r="AQM188" s="170"/>
      <c r="AQN188" s="170"/>
      <c r="AQO188" s="170"/>
      <c r="AQP188" s="170"/>
      <c r="AQQ188" s="170"/>
      <c r="AQR188" s="170"/>
      <c r="AQS188" s="170"/>
      <c r="AQT188" s="170"/>
      <c r="AQU188" s="170"/>
      <c r="AQV188" s="170"/>
      <c r="AQW188" s="170"/>
      <c r="AQX188" s="170"/>
      <c r="AQY188" s="170"/>
      <c r="AQZ188" s="170"/>
      <c r="ARA188" s="170"/>
      <c r="ARB188" s="170"/>
      <c r="ARC188" s="170"/>
      <c r="ARD188" s="170"/>
      <c r="ARE188" s="170"/>
      <c r="ARF188" s="170"/>
      <c r="ARG188" s="170"/>
      <c r="ARH188" s="170"/>
      <c r="ARI188" s="170"/>
      <c r="ARJ188" s="170"/>
      <c r="ARK188" s="170"/>
      <c r="ARL188" s="170"/>
      <c r="ARM188" s="170"/>
      <c r="ARN188" s="170"/>
      <c r="ARO188" s="170"/>
      <c r="ARP188" s="170"/>
      <c r="ARQ188" s="170"/>
      <c r="ARR188" s="170"/>
      <c r="ARS188" s="170"/>
      <c r="ART188" s="170"/>
      <c r="ARU188" s="170"/>
      <c r="ARV188" s="170"/>
      <c r="ARW188" s="170"/>
      <c r="ARX188" s="170"/>
      <c r="ARY188" s="170"/>
      <c r="ARZ188" s="170"/>
      <c r="ASA188" s="170"/>
      <c r="ASB188" s="170"/>
      <c r="ASC188" s="170"/>
      <c r="ASD188" s="170"/>
      <c r="ASE188" s="170"/>
      <c r="ASF188" s="170"/>
      <c r="ASG188" s="170"/>
      <c r="ASH188" s="170"/>
      <c r="ASI188" s="170"/>
      <c r="ASJ188" s="170"/>
      <c r="ASK188" s="170"/>
      <c r="ASL188" s="170"/>
      <c r="ASM188" s="170"/>
      <c r="ASN188" s="170"/>
      <c r="ASO188" s="170"/>
      <c r="ASP188" s="170"/>
      <c r="ASQ188" s="170"/>
      <c r="ASR188" s="170"/>
      <c r="ASS188" s="170"/>
      <c r="AST188" s="170"/>
      <c r="ASU188" s="170"/>
      <c r="ASV188" s="170"/>
      <c r="ASW188" s="170"/>
      <c r="ASX188" s="170"/>
      <c r="ASY188" s="170"/>
      <c r="ASZ188" s="170"/>
    </row>
    <row r="189" spans="1:1196" s="145" customFormat="1" ht="34.5" customHeight="1">
      <c r="A189" s="430" t="s">
        <v>296</v>
      </c>
      <c r="B189" s="477" t="s">
        <v>216</v>
      </c>
      <c r="C189" s="424" t="s">
        <v>40</v>
      </c>
      <c r="D189" s="462">
        <v>15</v>
      </c>
      <c r="E189" s="426"/>
      <c r="F189" s="427"/>
      <c r="G189" s="174"/>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c r="AY189" s="170"/>
      <c r="AZ189" s="170"/>
      <c r="BA189" s="170"/>
      <c r="BB189" s="170"/>
      <c r="BC189" s="170"/>
      <c r="BD189" s="170"/>
      <c r="BE189" s="170"/>
      <c r="BF189" s="170"/>
      <c r="BG189" s="170"/>
      <c r="BH189" s="170"/>
      <c r="BI189" s="170"/>
      <c r="BJ189" s="170"/>
      <c r="BK189" s="170"/>
      <c r="BL189" s="170"/>
      <c r="BM189" s="170"/>
      <c r="BN189" s="170"/>
      <c r="BO189" s="170"/>
      <c r="BP189" s="170"/>
      <c r="BQ189" s="170"/>
      <c r="BR189" s="170"/>
      <c r="BS189" s="170"/>
      <c r="BT189" s="170"/>
      <c r="BU189" s="170"/>
      <c r="BV189" s="170"/>
      <c r="BW189" s="170"/>
      <c r="BX189" s="170"/>
      <c r="BY189" s="170"/>
      <c r="BZ189" s="170"/>
      <c r="CA189" s="170"/>
      <c r="CB189" s="170"/>
      <c r="CC189" s="170"/>
      <c r="CD189" s="170"/>
      <c r="CE189" s="170"/>
      <c r="CF189" s="170"/>
      <c r="CG189" s="170"/>
      <c r="CH189" s="170"/>
      <c r="CI189" s="170"/>
      <c r="CJ189" s="170"/>
      <c r="CK189" s="170"/>
      <c r="CL189" s="170"/>
      <c r="CM189" s="170"/>
      <c r="CN189" s="170"/>
      <c r="CO189" s="170"/>
      <c r="CP189" s="170"/>
      <c r="CQ189" s="170"/>
      <c r="CR189" s="170"/>
      <c r="CS189" s="170"/>
      <c r="CT189" s="170"/>
      <c r="CU189" s="170"/>
      <c r="CV189" s="170"/>
      <c r="CW189" s="170"/>
      <c r="CX189" s="170"/>
      <c r="CY189" s="170"/>
      <c r="CZ189" s="170"/>
      <c r="DA189" s="170"/>
      <c r="DB189" s="170"/>
      <c r="DC189" s="170"/>
      <c r="DD189" s="170"/>
      <c r="DE189" s="170"/>
      <c r="DF189" s="170"/>
      <c r="DG189" s="170"/>
      <c r="DH189" s="170"/>
      <c r="DI189" s="170"/>
      <c r="DJ189" s="170"/>
      <c r="DK189" s="170"/>
      <c r="DL189" s="170"/>
      <c r="DM189" s="170"/>
      <c r="DN189" s="170"/>
      <c r="DO189" s="170"/>
      <c r="DP189" s="170"/>
      <c r="DQ189" s="170"/>
      <c r="DR189" s="170"/>
      <c r="DS189" s="170"/>
      <c r="DT189" s="170"/>
      <c r="DU189" s="170"/>
      <c r="DV189" s="170"/>
      <c r="DW189" s="170"/>
      <c r="DX189" s="170"/>
      <c r="DY189" s="170"/>
      <c r="DZ189" s="170"/>
      <c r="EA189" s="170"/>
      <c r="EB189" s="170"/>
      <c r="EC189" s="170"/>
      <c r="ED189" s="170"/>
      <c r="EE189" s="170"/>
      <c r="EF189" s="170"/>
      <c r="EG189" s="170"/>
      <c r="EH189" s="170"/>
      <c r="EI189" s="170"/>
      <c r="EJ189" s="170"/>
      <c r="EK189" s="170"/>
      <c r="EL189" s="170"/>
      <c r="EM189" s="170"/>
      <c r="EN189" s="170"/>
      <c r="EO189" s="170"/>
      <c r="EP189" s="170"/>
      <c r="EQ189" s="170"/>
      <c r="ER189" s="170"/>
      <c r="ES189" s="170"/>
      <c r="ET189" s="170"/>
      <c r="EU189" s="170"/>
      <c r="EV189" s="170"/>
      <c r="EW189" s="170"/>
      <c r="EX189" s="170"/>
      <c r="EY189" s="170"/>
      <c r="EZ189" s="170"/>
      <c r="FA189" s="170"/>
      <c r="FB189" s="170"/>
      <c r="FC189" s="170"/>
      <c r="FD189" s="170"/>
      <c r="FE189" s="170"/>
      <c r="FF189" s="170"/>
      <c r="FG189" s="170"/>
      <c r="FH189" s="170"/>
      <c r="FI189" s="170"/>
      <c r="FJ189" s="170"/>
      <c r="FK189" s="170"/>
      <c r="FL189" s="170"/>
      <c r="FM189" s="170"/>
      <c r="FN189" s="170"/>
      <c r="FO189" s="170"/>
      <c r="FP189" s="170"/>
      <c r="FQ189" s="170"/>
      <c r="FR189" s="170"/>
      <c r="FS189" s="170"/>
      <c r="FT189" s="170"/>
      <c r="FU189" s="170"/>
      <c r="FV189" s="170"/>
      <c r="FW189" s="170"/>
      <c r="FX189" s="170"/>
      <c r="FY189" s="170"/>
      <c r="FZ189" s="170"/>
      <c r="GA189" s="170"/>
      <c r="GB189" s="170"/>
      <c r="GC189" s="170"/>
      <c r="GD189" s="170"/>
      <c r="GE189" s="170"/>
      <c r="GF189" s="170"/>
      <c r="GG189" s="170"/>
      <c r="GH189" s="170"/>
      <c r="GI189" s="170"/>
      <c r="GJ189" s="170"/>
      <c r="GK189" s="170"/>
      <c r="GL189" s="170"/>
      <c r="GM189" s="170"/>
      <c r="GN189" s="170"/>
      <c r="GO189" s="170"/>
      <c r="GP189" s="170"/>
      <c r="GQ189" s="170"/>
      <c r="GR189" s="170"/>
      <c r="GS189" s="170"/>
      <c r="GT189" s="170"/>
      <c r="GU189" s="170"/>
      <c r="GV189" s="170"/>
      <c r="GW189" s="170"/>
      <c r="GX189" s="170"/>
      <c r="GY189" s="170"/>
      <c r="GZ189" s="170"/>
      <c r="HA189" s="170"/>
      <c r="HB189" s="170"/>
      <c r="HC189" s="170"/>
      <c r="HD189" s="170"/>
      <c r="HE189" s="170"/>
      <c r="HF189" s="170"/>
      <c r="HG189" s="170"/>
      <c r="HH189" s="170"/>
      <c r="HI189" s="170"/>
      <c r="HJ189" s="170"/>
      <c r="HK189" s="170"/>
      <c r="HL189" s="170"/>
      <c r="HM189" s="170"/>
      <c r="HN189" s="170"/>
      <c r="HO189" s="170"/>
      <c r="HP189" s="170"/>
      <c r="HQ189" s="170"/>
      <c r="HR189" s="170"/>
      <c r="HS189" s="170"/>
      <c r="HT189" s="170"/>
      <c r="HU189" s="170"/>
      <c r="HV189" s="170"/>
      <c r="HW189" s="170"/>
      <c r="HX189" s="170"/>
      <c r="HY189" s="170"/>
      <c r="HZ189" s="170"/>
      <c r="IA189" s="170"/>
      <c r="IB189" s="170"/>
      <c r="IC189" s="170"/>
      <c r="ID189" s="170"/>
      <c r="IE189" s="170"/>
      <c r="IF189" s="170"/>
      <c r="IG189" s="170"/>
      <c r="IH189" s="170"/>
      <c r="II189" s="170"/>
      <c r="IJ189" s="170"/>
      <c r="IK189" s="170"/>
      <c r="IL189" s="170"/>
      <c r="IM189" s="170"/>
      <c r="IN189" s="170"/>
      <c r="IO189" s="170"/>
      <c r="IP189" s="170"/>
      <c r="IQ189" s="170"/>
      <c r="IR189" s="170"/>
      <c r="IS189" s="170"/>
      <c r="IT189" s="170"/>
      <c r="IU189" s="170"/>
      <c r="IV189" s="170"/>
      <c r="IW189" s="170"/>
      <c r="IX189" s="170"/>
      <c r="IY189" s="170"/>
      <c r="IZ189" s="170"/>
      <c r="JA189" s="170"/>
      <c r="JB189" s="170"/>
      <c r="JC189" s="170"/>
      <c r="JD189" s="170"/>
      <c r="JE189" s="170"/>
      <c r="JF189" s="170"/>
      <c r="JG189" s="170"/>
      <c r="JH189" s="170"/>
      <c r="JI189" s="170"/>
      <c r="JJ189" s="170"/>
      <c r="JK189" s="170"/>
      <c r="JL189" s="170"/>
      <c r="JM189" s="170"/>
      <c r="JN189" s="170"/>
      <c r="JO189" s="170"/>
      <c r="JP189" s="170"/>
      <c r="JQ189" s="170"/>
      <c r="JR189" s="170"/>
      <c r="JS189" s="170"/>
      <c r="JT189" s="170"/>
      <c r="JU189" s="170"/>
      <c r="JV189" s="170"/>
      <c r="JW189" s="170"/>
      <c r="JX189" s="170"/>
      <c r="JY189" s="170"/>
      <c r="JZ189" s="170"/>
      <c r="KA189" s="170"/>
      <c r="KB189" s="170"/>
      <c r="KC189" s="170"/>
      <c r="KD189" s="170"/>
      <c r="KE189" s="170"/>
      <c r="KF189" s="170"/>
      <c r="KG189" s="170"/>
      <c r="KH189" s="170"/>
      <c r="KI189" s="170"/>
      <c r="KJ189" s="170"/>
      <c r="KK189" s="170"/>
      <c r="KL189" s="170"/>
      <c r="KM189" s="170"/>
      <c r="KN189" s="170"/>
      <c r="KO189" s="170"/>
      <c r="KP189" s="170"/>
      <c r="KQ189" s="170"/>
      <c r="KR189" s="170"/>
      <c r="KS189" s="170"/>
      <c r="KT189" s="170"/>
      <c r="KU189" s="170"/>
      <c r="KV189" s="170"/>
      <c r="KW189" s="170"/>
      <c r="KX189" s="170"/>
      <c r="KY189" s="170"/>
      <c r="KZ189" s="170"/>
      <c r="LA189" s="170"/>
      <c r="LB189" s="170"/>
      <c r="LC189" s="170"/>
      <c r="LD189" s="170"/>
      <c r="LE189" s="170"/>
      <c r="LF189" s="170"/>
      <c r="LG189" s="170"/>
      <c r="LH189" s="170"/>
      <c r="LI189" s="170"/>
      <c r="LJ189" s="170"/>
      <c r="LK189" s="170"/>
      <c r="LL189" s="170"/>
      <c r="LM189" s="170"/>
      <c r="LN189" s="170"/>
      <c r="LO189" s="170"/>
      <c r="LP189" s="170"/>
      <c r="LQ189" s="170"/>
      <c r="LR189" s="170"/>
      <c r="LS189" s="170"/>
      <c r="LT189" s="170"/>
      <c r="LU189" s="170"/>
      <c r="LV189" s="170"/>
      <c r="LW189" s="170"/>
      <c r="LX189" s="170"/>
      <c r="LY189" s="170"/>
      <c r="LZ189" s="170"/>
      <c r="MA189" s="170"/>
      <c r="MB189" s="170"/>
      <c r="MC189" s="170"/>
      <c r="MD189" s="170"/>
      <c r="ME189" s="170"/>
      <c r="MF189" s="170"/>
      <c r="MG189" s="170"/>
      <c r="MH189" s="170"/>
      <c r="MI189" s="170"/>
      <c r="MJ189" s="170"/>
      <c r="MK189" s="170"/>
      <c r="ML189" s="170"/>
      <c r="MM189" s="170"/>
      <c r="MN189" s="170"/>
      <c r="MO189" s="170"/>
      <c r="MP189" s="170"/>
      <c r="MQ189" s="170"/>
      <c r="MR189" s="170"/>
      <c r="MS189" s="170"/>
      <c r="MT189" s="170"/>
      <c r="MU189" s="170"/>
      <c r="MV189" s="170"/>
      <c r="MW189" s="170"/>
      <c r="MX189" s="170"/>
      <c r="MY189" s="170"/>
      <c r="MZ189" s="170"/>
      <c r="NA189" s="170"/>
      <c r="NB189" s="170"/>
      <c r="NC189" s="170"/>
      <c r="ND189" s="170"/>
      <c r="NE189" s="170"/>
      <c r="NF189" s="170"/>
      <c r="NG189" s="170"/>
      <c r="NH189" s="170"/>
      <c r="NI189" s="170"/>
      <c r="NJ189" s="170"/>
      <c r="NK189" s="170"/>
      <c r="NL189" s="170"/>
      <c r="NM189" s="170"/>
      <c r="NN189" s="170"/>
      <c r="NO189" s="170"/>
      <c r="NP189" s="170"/>
      <c r="NQ189" s="170"/>
      <c r="NR189" s="170"/>
      <c r="NS189" s="170"/>
      <c r="NT189" s="170"/>
      <c r="NU189" s="170"/>
      <c r="NV189" s="170"/>
      <c r="NW189" s="170"/>
      <c r="NX189" s="170"/>
      <c r="NY189" s="170"/>
      <c r="NZ189" s="170"/>
      <c r="OA189" s="170"/>
      <c r="OB189" s="170"/>
      <c r="OC189" s="170"/>
      <c r="OD189" s="170"/>
      <c r="OE189" s="170"/>
      <c r="OF189" s="170"/>
      <c r="OG189" s="170"/>
      <c r="OH189" s="170"/>
      <c r="OI189" s="170"/>
      <c r="OJ189" s="170"/>
      <c r="OK189" s="170"/>
      <c r="OL189" s="170"/>
      <c r="OM189" s="170"/>
      <c r="ON189" s="170"/>
      <c r="OO189" s="170"/>
      <c r="OP189" s="170"/>
      <c r="OQ189" s="170"/>
      <c r="OR189" s="170"/>
      <c r="OS189" s="170"/>
      <c r="OT189" s="170"/>
      <c r="OU189" s="170"/>
      <c r="OV189" s="170"/>
      <c r="OW189" s="170"/>
      <c r="OX189" s="170"/>
      <c r="OY189" s="170"/>
      <c r="OZ189" s="170"/>
      <c r="PA189" s="170"/>
      <c r="PB189" s="170"/>
      <c r="PC189" s="170"/>
      <c r="PD189" s="170"/>
      <c r="PE189" s="170"/>
      <c r="PF189" s="170"/>
      <c r="PG189" s="170"/>
      <c r="PH189" s="170"/>
      <c r="PI189" s="170"/>
      <c r="PJ189" s="170"/>
      <c r="PK189" s="170"/>
      <c r="PL189" s="170"/>
      <c r="PM189" s="170"/>
      <c r="PN189" s="170"/>
      <c r="PO189" s="170"/>
      <c r="PP189" s="170"/>
      <c r="PQ189" s="170"/>
      <c r="PR189" s="170"/>
      <c r="PS189" s="170"/>
      <c r="PT189" s="170"/>
      <c r="PU189" s="170"/>
      <c r="PV189" s="170"/>
      <c r="PW189" s="170"/>
      <c r="PX189" s="170"/>
      <c r="PY189" s="170"/>
      <c r="PZ189" s="170"/>
      <c r="QA189" s="170"/>
      <c r="QB189" s="170"/>
      <c r="QC189" s="170"/>
      <c r="QD189" s="170"/>
      <c r="QE189" s="170"/>
      <c r="QF189" s="170"/>
      <c r="QG189" s="170"/>
      <c r="QH189" s="170"/>
      <c r="QI189" s="170"/>
      <c r="QJ189" s="170"/>
      <c r="QK189" s="170"/>
      <c r="QL189" s="170"/>
      <c r="QM189" s="170"/>
      <c r="QN189" s="170"/>
      <c r="QO189" s="170"/>
      <c r="QP189" s="170"/>
      <c r="QQ189" s="170"/>
      <c r="QR189" s="170"/>
      <c r="QS189" s="170"/>
      <c r="QT189" s="170"/>
      <c r="QU189" s="170"/>
      <c r="QV189" s="170"/>
      <c r="QW189" s="170"/>
      <c r="QX189" s="170"/>
      <c r="QY189" s="170"/>
      <c r="QZ189" s="170"/>
      <c r="RA189" s="170"/>
      <c r="RB189" s="170"/>
      <c r="RC189" s="170"/>
      <c r="RD189" s="170"/>
      <c r="RE189" s="170"/>
      <c r="RF189" s="170"/>
      <c r="RG189" s="170"/>
      <c r="RH189" s="170"/>
      <c r="RI189" s="170"/>
      <c r="RJ189" s="170"/>
      <c r="RK189" s="170"/>
      <c r="RL189" s="170"/>
      <c r="RM189" s="170"/>
      <c r="RN189" s="170"/>
      <c r="RO189" s="170"/>
      <c r="RP189" s="170"/>
      <c r="RQ189" s="170"/>
      <c r="RR189" s="170"/>
      <c r="RS189" s="170"/>
      <c r="RT189" s="170"/>
      <c r="RU189" s="170"/>
      <c r="RV189" s="170"/>
      <c r="RW189" s="170"/>
      <c r="RX189" s="170"/>
      <c r="RY189" s="170"/>
      <c r="RZ189" s="170"/>
      <c r="SA189" s="170"/>
      <c r="SB189" s="170"/>
      <c r="SC189" s="170"/>
      <c r="SD189" s="170"/>
      <c r="SE189" s="170"/>
      <c r="SF189" s="170"/>
      <c r="SG189" s="170"/>
      <c r="SH189" s="170"/>
      <c r="SI189" s="170"/>
      <c r="SJ189" s="170"/>
      <c r="SK189" s="170"/>
      <c r="SL189" s="170"/>
      <c r="SM189" s="170"/>
      <c r="SN189" s="170"/>
      <c r="SO189" s="170"/>
      <c r="SP189" s="170"/>
      <c r="SQ189" s="170"/>
      <c r="SR189" s="170"/>
      <c r="SS189" s="170"/>
      <c r="ST189" s="170"/>
      <c r="SU189" s="170"/>
      <c r="SV189" s="170"/>
      <c r="SW189" s="170"/>
      <c r="SX189" s="170"/>
      <c r="SY189" s="170"/>
      <c r="SZ189" s="170"/>
      <c r="TA189" s="170"/>
      <c r="TB189" s="170"/>
      <c r="TC189" s="170"/>
      <c r="TD189" s="170"/>
      <c r="TE189" s="170"/>
      <c r="TF189" s="170"/>
      <c r="TG189" s="170"/>
      <c r="TH189" s="170"/>
      <c r="TI189" s="170"/>
      <c r="TJ189" s="170"/>
      <c r="TK189" s="170"/>
      <c r="TL189" s="170"/>
      <c r="TM189" s="170"/>
      <c r="TN189" s="170"/>
      <c r="TO189" s="170"/>
      <c r="TP189" s="170"/>
      <c r="TQ189" s="170"/>
      <c r="TR189" s="170"/>
      <c r="TS189" s="170"/>
      <c r="TT189" s="170"/>
      <c r="TU189" s="170"/>
      <c r="TV189" s="170"/>
      <c r="TW189" s="170"/>
      <c r="TX189" s="170"/>
      <c r="TY189" s="170"/>
      <c r="TZ189" s="170"/>
      <c r="UA189" s="170"/>
      <c r="UB189" s="170"/>
      <c r="UC189" s="170"/>
      <c r="UD189" s="170"/>
      <c r="UE189" s="170"/>
      <c r="UF189" s="170"/>
      <c r="UG189" s="170"/>
      <c r="UH189" s="170"/>
      <c r="UI189" s="170"/>
      <c r="UJ189" s="170"/>
      <c r="UK189" s="170"/>
      <c r="UL189" s="170"/>
      <c r="UM189" s="170"/>
      <c r="UN189" s="170"/>
      <c r="UO189" s="170"/>
      <c r="UP189" s="170"/>
      <c r="UQ189" s="170"/>
      <c r="UR189" s="170"/>
      <c r="US189" s="170"/>
      <c r="UT189" s="170"/>
      <c r="UU189" s="170"/>
      <c r="UV189" s="170"/>
      <c r="UW189" s="170"/>
      <c r="UX189" s="170"/>
      <c r="UY189" s="170"/>
      <c r="UZ189" s="170"/>
      <c r="VA189" s="170"/>
      <c r="VB189" s="170"/>
      <c r="VC189" s="170"/>
      <c r="VD189" s="170"/>
      <c r="VE189" s="170"/>
      <c r="VF189" s="170"/>
      <c r="VG189" s="170"/>
      <c r="VH189" s="170"/>
      <c r="VI189" s="170"/>
      <c r="VJ189" s="170"/>
      <c r="VK189" s="170"/>
      <c r="VL189" s="170"/>
      <c r="VM189" s="170"/>
      <c r="VN189" s="170"/>
      <c r="VO189" s="170"/>
      <c r="VP189" s="170"/>
      <c r="VQ189" s="170"/>
      <c r="VR189" s="170"/>
      <c r="VS189" s="170"/>
      <c r="VT189" s="170"/>
      <c r="VU189" s="170"/>
      <c r="VV189" s="170"/>
      <c r="VW189" s="170"/>
      <c r="VX189" s="170"/>
      <c r="VY189" s="170"/>
      <c r="VZ189" s="170"/>
      <c r="WA189" s="170"/>
      <c r="WB189" s="170"/>
      <c r="WC189" s="170"/>
      <c r="WD189" s="170"/>
      <c r="WE189" s="170"/>
      <c r="WF189" s="170"/>
      <c r="WG189" s="170"/>
      <c r="WH189" s="170"/>
      <c r="WI189" s="170"/>
      <c r="WJ189" s="170"/>
      <c r="WK189" s="170"/>
      <c r="WL189" s="170"/>
      <c r="WM189" s="170"/>
      <c r="WN189" s="170"/>
      <c r="WO189" s="170"/>
      <c r="WP189" s="170"/>
      <c r="WQ189" s="170"/>
      <c r="WR189" s="170"/>
      <c r="WS189" s="170"/>
      <c r="WT189" s="170"/>
      <c r="WU189" s="170"/>
      <c r="WV189" s="170"/>
      <c r="WW189" s="170"/>
      <c r="WX189" s="170"/>
      <c r="WY189" s="170"/>
      <c r="WZ189" s="170"/>
      <c r="XA189" s="170"/>
      <c r="XB189" s="170"/>
      <c r="XC189" s="170"/>
      <c r="XD189" s="170"/>
      <c r="XE189" s="170"/>
      <c r="XF189" s="170"/>
      <c r="XG189" s="170"/>
      <c r="XH189" s="170"/>
      <c r="XI189" s="170"/>
      <c r="XJ189" s="170"/>
      <c r="XK189" s="170"/>
      <c r="XL189" s="170"/>
      <c r="XM189" s="170"/>
      <c r="XN189" s="170"/>
      <c r="XO189" s="170"/>
      <c r="XP189" s="170"/>
      <c r="XQ189" s="170"/>
      <c r="XR189" s="170"/>
      <c r="XS189" s="170"/>
      <c r="XT189" s="170"/>
      <c r="XU189" s="170"/>
      <c r="XV189" s="170"/>
      <c r="XW189" s="170"/>
      <c r="XX189" s="170"/>
      <c r="XY189" s="170"/>
      <c r="XZ189" s="170"/>
      <c r="YA189" s="170"/>
      <c r="YB189" s="170"/>
      <c r="YC189" s="170"/>
      <c r="YD189" s="170"/>
      <c r="YE189" s="170"/>
      <c r="YF189" s="170"/>
      <c r="YG189" s="170"/>
      <c r="YH189" s="170"/>
      <c r="YI189" s="170"/>
      <c r="YJ189" s="170"/>
      <c r="YK189" s="170"/>
      <c r="YL189" s="170"/>
      <c r="YM189" s="170"/>
      <c r="YN189" s="170"/>
      <c r="YO189" s="170"/>
      <c r="YP189" s="170"/>
      <c r="YQ189" s="170"/>
      <c r="YR189" s="170"/>
      <c r="YS189" s="170"/>
      <c r="YT189" s="170"/>
      <c r="YU189" s="170"/>
      <c r="YV189" s="170"/>
      <c r="YW189" s="170"/>
      <c r="YX189" s="170"/>
      <c r="YY189" s="170"/>
      <c r="YZ189" s="170"/>
      <c r="ZA189" s="170"/>
      <c r="ZB189" s="170"/>
      <c r="ZC189" s="170"/>
      <c r="ZD189" s="170"/>
      <c r="ZE189" s="170"/>
      <c r="ZF189" s="170"/>
      <c r="ZG189" s="170"/>
      <c r="ZH189" s="170"/>
      <c r="ZI189" s="170"/>
      <c r="ZJ189" s="170"/>
      <c r="ZK189" s="170"/>
      <c r="ZL189" s="170"/>
      <c r="ZM189" s="170"/>
      <c r="ZN189" s="170"/>
      <c r="ZO189" s="170"/>
      <c r="ZP189" s="170"/>
      <c r="ZQ189" s="170"/>
      <c r="ZR189" s="170"/>
      <c r="ZS189" s="170"/>
      <c r="ZT189" s="170"/>
      <c r="ZU189" s="170"/>
      <c r="ZV189" s="170"/>
      <c r="ZW189" s="170"/>
      <c r="ZX189" s="170"/>
      <c r="ZY189" s="170"/>
      <c r="ZZ189" s="170"/>
      <c r="AAA189" s="170"/>
      <c r="AAB189" s="170"/>
      <c r="AAC189" s="170"/>
      <c r="AAD189" s="170"/>
      <c r="AAE189" s="170"/>
      <c r="AAF189" s="170"/>
      <c r="AAG189" s="170"/>
      <c r="AAH189" s="170"/>
      <c r="AAI189" s="170"/>
      <c r="AAJ189" s="170"/>
      <c r="AAK189" s="170"/>
      <c r="AAL189" s="170"/>
      <c r="AAM189" s="170"/>
      <c r="AAN189" s="170"/>
      <c r="AAO189" s="170"/>
      <c r="AAP189" s="170"/>
      <c r="AAQ189" s="170"/>
      <c r="AAR189" s="170"/>
      <c r="AAS189" s="170"/>
      <c r="AAT189" s="170"/>
      <c r="AAU189" s="170"/>
      <c r="AAV189" s="170"/>
      <c r="AAW189" s="170"/>
      <c r="AAX189" s="170"/>
      <c r="AAY189" s="170"/>
      <c r="AAZ189" s="170"/>
      <c r="ABA189" s="170"/>
      <c r="ABB189" s="170"/>
      <c r="ABC189" s="170"/>
      <c r="ABD189" s="170"/>
      <c r="ABE189" s="170"/>
      <c r="ABF189" s="170"/>
      <c r="ABG189" s="170"/>
      <c r="ABH189" s="170"/>
      <c r="ABI189" s="170"/>
      <c r="ABJ189" s="170"/>
      <c r="ABK189" s="170"/>
      <c r="ABL189" s="170"/>
      <c r="ABM189" s="170"/>
      <c r="ABN189" s="170"/>
      <c r="ABO189" s="170"/>
      <c r="ABP189" s="170"/>
      <c r="ABQ189" s="170"/>
      <c r="ABR189" s="170"/>
      <c r="ABS189" s="170"/>
      <c r="ABT189" s="170"/>
      <c r="ABU189" s="170"/>
      <c r="ABV189" s="170"/>
      <c r="ABW189" s="170"/>
      <c r="ABX189" s="170"/>
      <c r="ABY189" s="170"/>
      <c r="ABZ189" s="170"/>
      <c r="ACA189" s="170"/>
      <c r="ACB189" s="170"/>
      <c r="ACC189" s="170"/>
      <c r="ACD189" s="170"/>
      <c r="ACE189" s="170"/>
      <c r="ACF189" s="170"/>
      <c r="ACG189" s="170"/>
      <c r="ACH189" s="170"/>
      <c r="ACI189" s="170"/>
      <c r="ACJ189" s="170"/>
      <c r="ACK189" s="170"/>
      <c r="ACL189" s="170"/>
      <c r="ACM189" s="170"/>
      <c r="ACN189" s="170"/>
      <c r="ACO189" s="170"/>
      <c r="ACP189" s="170"/>
      <c r="ACQ189" s="170"/>
      <c r="ACR189" s="170"/>
      <c r="ACS189" s="170"/>
      <c r="ACT189" s="170"/>
      <c r="ACU189" s="170"/>
      <c r="ACV189" s="170"/>
      <c r="ACW189" s="170"/>
      <c r="ACX189" s="170"/>
      <c r="ACY189" s="170"/>
      <c r="ACZ189" s="170"/>
      <c r="ADA189" s="170"/>
      <c r="ADB189" s="170"/>
      <c r="ADC189" s="170"/>
      <c r="ADD189" s="170"/>
      <c r="ADE189" s="170"/>
      <c r="ADF189" s="170"/>
      <c r="ADG189" s="170"/>
      <c r="ADH189" s="170"/>
      <c r="ADI189" s="170"/>
      <c r="ADJ189" s="170"/>
      <c r="ADK189" s="170"/>
      <c r="ADL189" s="170"/>
      <c r="ADM189" s="170"/>
      <c r="ADN189" s="170"/>
      <c r="ADO189" s="170"/>
      <c r="ADP189" s="170"/>
      <c r="ADQ189" s="170"/>
      <c r="ADR189" s="170"/>
      <c r="ADS189" s="170"/>
      <c r="ADT189" s="170"/>
      <c r="ADU189" s="170"/>
      <c r="ADV189" s="170"/>
      <c r="ADW189" s="170"/>
      <c r="ADX189" s="170"/>
      <c r="ADY189" s="170"/>
      <c r="ADZ189" s="170"/>
      <c r="AEA189" s="170"/>
      <c r="AEB189" s="170"/>
      <c r="AEC189" s="170"/>
      <c r="AED189" s="170"/>
      <c r="AEE189" s="170"/>
      <c r="AEF189" s="170"/>
      <c r="AEG189" s="170"/>
      <c r="AEH189" s="170"/>
      <c r="AEI189" s="170"/>
      <c r="AEJ189" s="170"/>
      <c r="AEK189" s="170"/>
      <c r="AEL189" s="170"/>
      <c r="AEM189" s="170"/>
      <c r="AEN189" s="170"/>
      <c r="AEO189" s="170"/>
      <c r="AEP189" s="170"/>
      <c r="AEQ189" s="170"/>
      <c r="AER189" s="170"/>
      <c r="AES189" s="170"/>
      <c r="AET189" s="170"/>
      <c r="AEU189" s="170"/>
      <c r="AEV189" s="170"/>
      <c r="AEW189" s="170"/>
      <c r="AEX189" s="170"/>
      <c r="AEY189" s="170"/>
      <c r="AEZ189" s="170"/>
      <c r="AFA189" s="170"/>
      <c r="AFB189" s="170"/>
      <c r="AFC189" s="170"/>
      <c r="AFD189" s="170"/>
      <c r="AFE189" s="170"/>
      <c r="AFF189" s="170"/>
      <c r="AFG189" s="170"/>
      <c r="AFH189" s="170"/>
      <c r="AFI189" s="170"/>
      <c r="AFJ189" s="170"/>
      <c r="AFK189" s="170"/>
      <c r="AFL189" s="170"/>
      <c r="AFM189" s="170"/>
      <c r="AFN189" s="170"/>
      <c r="AFO189" s="170"/>
      <c r="AFP189" s="170"/>
      <c r="AFQ189" s="170"/>
      <c r="AFR189" s="170"/>
      <c r="AFS189" s="170"/>
      <c r="AFT189" s="170"/>
      <c r="AFU189" s="170"/>
      <c r="AFV189" s="170"/>
      <c r="AFW189" s="170"/>
      <c r="AFX189" s="170"/>
      <c r="AFY189" s="170"/>
      <c r="AFZ189" s="170"/>
      <c r="AGA189" s="170"/>
      <c r="AGB189" s="170"/>
      <c r="AGC189" s="170"/>
      <c r="AGD189" s="170"/>
      <c r="AGE189" s="170"/>
      <c r="AGF189" s="170"/>
      <c r="AGG189" s="170"/>
      <c r="AGH189" s="170"/>
      <c r="AGI189" s="170"/>
      <c r="AGJ189" s="170"/>
      <c r="AGK189" s="170"/>
      <c r="AGL189" s="170"/>
      <c r="AGM189" s="170"/>
      <c r="AGN189" s="170"/>
      <c r="AGO189" s="170"/>
      <c r="AGP189" s="170"/>
      <c r="AGQ189" s="170"/>
      <c r="AGR189" s="170"/>
      <c r="AGS189" s="170"/>
      <c r="AGT189" s="170"/>
      <c r="AGU189" s="170"/>
      <c r="AGV189" s="170"/>
      <c r="AGW189" s="170"/>
      <c r="AGX189" s="170"/>
      <c r="AGY189" s="170"/>
      <c r="AGZ189" s="170"/>
      <c r="AHA189" s="170"/>
      <c r="AHB189" s="170"/>
      <c r="AHC189" s="170"/>
      <c r="AHD189" s="170"/>
      <c r="AHE189" s="170"/>
      <c r="AHF189" s="170"/>
      <c r="AHG189" s="170"/>
      <c r="AHH189" s="170"/>
      <c r="AHI189" s="170"/>
      <c r="AHJ189" s="170"/>
      <c r="AHK189" s="170"/>
      <c r="AHL189" s="170"/>
      <c r="AHM189" s="170"/>
      <c r="AHN189" s="170"/>
      <c r="AHO189" s="170"/>
      <c r="AHP189" s="170"/>
      <c r="AHQ189" s="170"/>
      <c r="AHR189" s="170"/>
      <c r="AHS189" s="170"/>
      <c r="AHT189" s="170"/>
      <c r="AHU189" s="170"/>
      <c r="AHV189" s="170"/>
      <c r="AHW189" s="170"/>
      <c r="AHX189" s="170"/>
      <c r="AHY189" s="170"/>
      <c r="AHZ189" s="170"/>
      <c r="AIA189" s="170"/>
      <c r="AIB189" s="170"/>
      <c r="AIC189" s="170"/>
      <c r="AID189" s="170"/>
      <c r="AIE189" s="170"/>
      <c r="AIF189" s="170"/>
      <c r="AIG189" s="170"/>
      <c r="AIH189" s="170"/>
      <c r="AII189" s="170"/>
      <c r="AIJ189" s="170"/>
      <c r="AIK189" s="170"/>
      <c r="AIL189" s="170"/>
      <c r="AIM189" s="170"/>
      <c r="AIN189" s="170"/>
      <c r="AIO189" s="170"/>
      <c r="AIP189" s="170"/>
      <c r="AIQ189" s="170"/>
      <c r="AIR189" s="170"/>
      <c r="AIS189" s="170"/>
      <c r="AIT189" s="170"/>
      <c r="AIU189" s="170"/>
      <c r="AIV189" s="170"/>
      <c r="AIW189" s="170"/>
      <c r="AIX189" s="170"/>
      <c r="AIY189" s="170"/>
      <c r="AIZ189" s="170"/>
      <c r="AJA189" s="170"/>
      <c r="AJB189" s="170"/>
      <c r="AJC189" s="170"/>
      <c r="AJD189" s="170"/>
      <c r="AJE189" s="170"/>
      <c r="AJF189" s="170"/>
      <c r="AJG189" s="170"/>
      <c r="AJH189" s="170"/>
      <c r="AJI189" s="170"/>
      <c r="AJJ189" s="170"/>
      <c r="AJK189" s="170"/>
      <c r="AJL189" s="170"/>
      <c r="AJM189" s="170"/>
      <c r="AJN189" s="170"/>
      <c r="AJO189" s="170"/>
      <c r="AJP189" s="170"/>
      <c r="AJQ189" s="170"/>
      <c r="AJR189" s="170"/>
      <c r="AJS189" s="170"/>
      <c r="AJT189" s="170"/>
      <c r="AJU189" s="170"/>
      <c r="AJV189" s="170"/>
      <c r="AJW189" s="170"/>
      <c r="AJX189" s="170"/>
      <c r="AJY189" s="170"/>
      <c r="AJZ189" s="170"/>
      <c r="AKA189" s="170"/>
      <c r="AKB189" s="170"/>
      <c r="AKC189" s="170"/>
      <c r="AKD189" s="170"/>
      <c r="AKE189" s="170"/>
      <c r="AKF189" s="170"/>
      <c r="AKG189" s="170"/>
      <c r="AKH189" s="170"/>
      <c r="AKI189" s="170"/>
      <c r="AKJ189" s="170"/>
      <c r="AKK189" s="170"/>
      <c r="AKL189" s="170"/>
      <c r="AKM189" s="170"/>
      <c r="AKN189" s="170"/>
      <c r="AKO189" s="170"/>
      <c r="AKP189" s="170"/>
      <c r="AKQ189" s="170"/>
      <c r="AKR189" s="170"/>
      <c r="AKS189" s="170"/>
      <c r="AKT189" s="170"/>
      <c r="AKU189" s="170"/>
      <c r="AKV189" s="170"/>
      <c r="AKW189" s="170"/>
      <c r="AKX189" s="170"/>
      <c r="AKY189" s="170"/>
      <c r="AKZ189" s="170"/>
      <c r="ALA189" s="170"/>
      <c r="ALB189" s="170"/>
      <c r="ALC189" s="170"/>
      <c r="ALD189" s="170"/>
      <c r="ALE189" s="170"/>
      <c r="ALF189" s="170"/>
      <c r="ALG189" s="170"/>
      <c r="ALH189" s="170"/>
      <c r="ALI189" s="170"/>
      <c r="ALJ189" s="170"/>
      <c r="ALK189" s="170"/>
      <c r="ALL189" s="170"/>
      <c r="ALM189" s="170"/>
      <c r="ALN189" s="170"/>
      <c r="ALO189" s="170"/>
      <c r="ALP189" s="170"/>
      <c r="ALQ189" s="170"/>
      <c r="ALR189" s="170"/>
      <c r="ALS189" s="170"/>
      <c r="ALT189" s="170"/>
      <c r="ALU189" s="170"/>
      <c r="ALV189" s="170"/>
      <c r="ALW189" s="170"/>
      <c r="ALX189" s="170"/>
      <c r="ALY189" s="170"/>
      <c r="ALZ189" s="170"/>
      <c r="AMA189" s="170"/>
      <c r="AMB189" s="170"/>
      <c r="AMC189" s="170"/>
      <c r="AMD189" s="170"/>
      <c r="AME189" s="170"/>
      <c r="AMF189" s="170"/>
      <c r="AMG189" s="170"/>
      <c r="AMH189" s="170"/>
      <c r="AMI189" s="170"/>
      <c r="AMJ189" s="170"/>
      <c r="AMK189" s="170"/>
      <c r="AML189" s="170"/>
      <c r="AMM189" s="170"/>
      <c r="AMN189" s="170"/>
      <c r="AMO189" s="170"/>
      <c r="AMP189" s="170"/>
      <c r="AMQ189" s="170"/>
      <c r="AMR189" s="170"/>
      <c r="AMS189" s="170"/>
      <c r="AMT189" s="170"/>
      <c r="AMU189" s="170"/>
      <c r="AMV189" s="170"/>
      <c r="AMW189" s="170"/>
      <c r="AMX189" s="170"/>
      <c r="AMY189" s="170"/>
      <c r="AMZ189" s="170"/>
      <c r="ANA189" s="170"/>
      <c r="ANB189" s="170"/>
      <c r="ANC189" s="170"/>
      <c r="AND189" s="170"/>
      <c r="ANE189" s="170"/>
      <c r="ANF189" s="170"/>
      <c r="ANG189" s="170"/>
      <c r="ANH189" s="170"/>
      <c r="ANI189" s="170"/>
      <c r="ANJ189" s="170"/>
      <c r="ANK189" s="170"/>
      <c r="ANL189" s="170"/>
      <c r="ANM189" s="170"/>
      <c r="ANN189" s="170"/>
      <c r="ANO189" s="170"/>
      <c r="ANP189" s="170"/>
      <c r="ANQ189" s="170"/>
      <c r="ANR189" s="170"/>
      <c r="ANS189" s="170"/>
      <c r="ANT189" s="170"/>
      <c r="ANU189" s="170"/>
      <c r="ANV189" s="170"/>
      <c r="ANW189" s="170"/>
      <c r="ANX189" s="170"/>
      <c r="ANY189" s="170"/>
      <c r="ANZ189" s="170"/>
      <c r="AOA189" s="170"/>
      <c r="AOB189" s="170"/>
      <c r="AOC189" s="170"/>
      <c r="AOD189" s="170"/>
      <c r="AOE189" s="170"/>
      <c r="AOF189" s="170"/>
      <c r="AOG189" s="170"/>
      <c r="AOH189" s="170"/>
      <c r="AOI189" s="170"/>
      <c r="AOJ189" s="170"/>
      <c r="AOK189" s="170"/>
      <c r="AOL189" s="170"/>
      <c r="AOM189" s="170"/>
      <c r="AON189" s="170"/>
      <c r="AOO189" s="170"/>
      <c r="AOP189" s="170"/>
      <c r="AOQ189" s="170"/>
      <c r="AOR189" s="170"/>
      <c r="AOS189" s="170"/>
      <c r="AOT189" s="170"/>
      <c r="AOU189" s="170"/>
      <c r="AOV189" s="170"/>
      <c r="AOW189" s="170"/>
      <c r="AOX189" s="170"/>
      <c r="AOY189" s="170"/>
      <c r="AOZ189" s="170"/>
      <c r="APA189" s="170"/>
      <c r="APB189" s="170"/>
      <c r="APC189" s="170"/>
      <c r="APD189" s="170"/>
      <c r="APE189" s="170"/>
      <c r="APF189" s="170"/>
      <c r="APG189" s="170"/>
      <c r="APH189" s="170"/>
      <c r="API189" s="170"/>
      <c r="APJ189" s="170"/>
      <c r="APK189" s="170"/>
      <c r="APL189" s="170"/>
      <c r="APM189" s="170"/>
      <c r="APN189" s="170"/>
      <c r="APO189" s="170"/>
      <c r="APP189" s="170"/>
      <c r="APQ189" s="170"/>
      <c r="APR189" s="170"/>
      <c r="APS189" s="170"/>
      <c r="APT189" s="170"/>
      <c r="APU189" s="170"/>
      <c r="APV189" s="170"/>
      <c r="APW189" s="170"/>
      <c r="APX189" s="170"/>
      <c r="APY189" s="170"/>
      <c r="APZ189" s="170"/>
      <c r="AQA189" s="170"/>
      <c r="AQB189" s="170"/>
      <c r="AQC189" s="170"/>
      <c r="AQD189" s="170"/>
      <c r="AQE189" s="170"/>
      <c r="AQF189" s="170"/>
      <c r="AQG189" s="170"/>
      <c r="AQH189" s="170"/>
      <c r="AQI189" s="170"/>
      <c r="AQJ189" s="170"/>
      <c r="AQK189" s="170"/>
      <c r="AQL189" s="170"/>
      <c r="AQM189" s="170"/>
      <c r="AQN189" s="170"/>
      <c r="AQO189" s="170"/>
      <c r="AQP189" s="170"/>
      <c r="AQQ189" s="170"/>
      <c r="AQR189" s="170"/>
      <c r="AQS189" s="170"/>
      <c r="AQT189" s="170"/>
      <c r="AQU189" s="170"/>
      <c r="AQV189" s="170"/>
      <c r="AQW189" s="170"/>
      <c r="AQX189" s="170"/>
      <c r="AQY189" s="170"/>
      <c r="AQZ189" s="170"/>
      <c r="ARA189" s="170"/>
      <c r="ARB189" s="170"/>
      <c r="ARC189" s="170"/>
      <c r="ARD189" s="170"/>
      <c r="ARE189" s="170"/>
      <c r="ARF189" s="170"/>
      <c r="ARG189" s="170"/>
      <c r="ARH189" s="170"/>
      <c r="ARI189" s="170"/>
      <c r="ARJ189" s="170"/>
      <c r="ARK189" s="170"/>
      <c r="ARL189" s="170"/>
      <c r="ARM189" s="170"/>
      <c r="ARN189" s="170"/>
      <c r="ARO189" s="170"/>
      <c r="ARP189" s="170"/>
      <c r="ARQ189" s="170"/>
      <c r="ARR189" s="170"/>
      <c r="ARS189" s="170"/>
      <c r="ART189" s="170"/>
      <c r="ARU189" s="170"/>
      <c r="ARV189" s="170"/>
      <c r="ARW189" s="170"/>
      <c r="ARX189" s="170"/>
      <c r="ARY189" s="170"/>
      <c r="ARZ189" s="170"/>
      <c r="ASA189" s="170"/>
      <c r="ASB189" s="170"/>
      <c r="ASC189" s="170"/>
      <c r="ASD189" s="170"/>
      <c r="ASE189" s="170"/>
      <c r="ASF189" s="170"/>
      <c r="ASG189" s="170"/>
      <c r="ASH189" s="170"/>
      <c r="ASI189" s="170"/>
      <c r="ASJ189" s="170"/>
      <c r="ASK189" s="170"/>
      <c r="ASL189" s="170"/>
      <c r="ASM189" s="170"/>
      <c r="ASN189" s="170"/>
      <c r="ASO189" s="170"/>
      <c r="ASP189" s="170"/>
      <c r="ASQ189" s="170"/>
      <c r="ASR189" s="170"/>
      <c r="ASS189" s="170"/>
      <c r="AST189" s="170"/>
      <c r="ASU189" s="170"/>
      <c r="ASV189" s="170"/>
      <c r="ASW189" s="170"/>
      <c r="ASX189" s="170"/>
      <c r="ASY189" s="170"/>
      <c r="ASZ189" s="170"/>
    </row>
    <row r="190" spans="1:1196" s="145" customFormat="1" ht="7.25" customHeight="1">
      <c r="A190" s="430"/>
      <c r="B190" s="477"/>
      <c r="C190" s="424"/>
      <c r="D190" s="462"/>
      <c r="E190" s="426"/>
      <c r="F190" s="427"/>
      <c r="G190" s="174"/>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c r="AQ190" s="170"/>
      <c r="AR190" s="170"/>
      <c r="AS190" s="170"/>
      <c r="AT190" s="170"/>
      <c r="AU190" s="170"/>
      <c r="AV190" s="170"/>
      <c r="AW190" s="170"/>
      <c r="AX190" s="170"/>
      <c r="AY190" s="170"/>
      <c r="AZ190" s="170"/>
      <c r="BA190" s="170"/>
      <c r="BB190" s="170"/>
      <c r="BC190" s="170"/>
      <c r="BD190" s="170"/>
      <c r="BE190" s="170"/>
      <c r="BF190" s="170"/>
      <c r="BG190" s="170"/>
      <c r="BH190" s="170"/>
      <c r="BI190" s="170"/>
      <c r="BJ190" s="170"/>
      <c r="BK190" s="170"/>
      <c r="BL190" s="170"/>
      <c r="BM190" s="170"/>
      <c r="BN190" s="170"/>
      <c r="BO190" s="170"/>
      <c r="BP190" s="170"/>
      <c r="BQ190" s="170"/>
      <c r="BR190" s="170"/>
      <c r="BS190" s="170"/>
      <c r="BT190" s="170"/>
      <c r="BU190" s="170"/>
      <c r="BV190" s="170"/>
      <c r="BW190" s="170"/>
      <c r="BX190" s="170"/>
      <c r="BY190" s="170"/>
      <c r="BZ190" s="170"/>
      <c r="CA190" s="170"/>
      <c r="CB190" s="170"/>
      <c r="CC190" s="170"/>
      <c r="CD190" s="170"/>
      <c r="CE190" s="170"/>
      <c r="CF190" s="170"/>
      <c r="CG190" s="170"/>
      <c r="CH190" s="170"/>
      <c r="CI190" s="170"/>
      <c r="CJ190" s="170"/>
      <c r="CK190" s="170"/>
      <c r="CL190" s="170"/>
      <c r="CM190" s="170"/>
      <c r="CN190" s="170"/>
      <c r="CO190" s="170"/>
      <c r="CP190" s="170"/>
      <c r="CQ190" s="170"/>
      <c r="CR190" s="170"/>
      <c r="CS190" s="170"/>
      <c r="CT190" s="170"/>
      <c r="CU190" s="170"/>
      <c r="CV190" s="170"/>
      <c r="CW190" s="170"/>
      <c r="CX190" s="170"/>
      <c r="CY190" s="170"/>
      <c r="CZ190" s="170"/>
      <c r="DA190" s="170"/>
      <c r="DB190" s="170"/>
      <c r="DC190" s="170"/>
      <c r="DD190" s="170"/>
      <c r="DE190" s="170"/>
      <c r="DF190" s="170"/>
      <c r="DG190" s="170"/>
      <c r="DH190" s="170"/>
      <c r="DI190" s="170"/>
      <c r="DJ190" s="170"/>
      <c r="DK190" s="170"/>
      <c r="DL190" s="170"/>
      <c r="DM190" s="170"/>
      <c r="DN190" s="170"/>
      <c r="DO190" s="170"/>
      <c r="DP190" s="170"/>
      <c r="DQ190" s="170"/>
      <c r="DR190" s="170"/>
      <c r="DS190" s="170"/>
      <c r="DT190" s="170"/>
      <c r="DU190" s="170"/>
      <c r="DV190" s="170"/>
      <c r="DW190" s="170"/>
      <c r="DX190" s="170"/>
      <c r="DY190" s="170"/>
      <c r="DZ190" s="170"/>
      <c r="EA190" s="170"/>
      <c r="EB190" s="170"/>
      <c r="EC190" s="170"/>
      <c r="ED190" s="170"/>
      <c r="EE190" s="170"/>
      <c r="EF190" s="170"/>
      <c r="EG190" s="170"/>
      <c r="EH190" s="170"/>
      <c r="EI190" s="170"/>
      <c r="EJ190" s="170"/>
      <c r="EK190" s="170"/>
      <c r="EL190" s="170"/>
      <c r="EM190" s="170"/>
      <c r="EN190" s="170"/>
      <c r="EO190" s="170"/>
      <c r="EP190" s="170"/>
      <c r="EQ190" s="170"/>
      <c r="ER190" s="170"/>
      <c r="ES190" s="170"/>
      <c r="ET190" s="170"/>
      <c r="EU190" s="170"/>
      <c r="EV190" s="170"/>
      <c r="EW190" s="170"/>
      <c r="EX190" s="170"/>
      <c r="EY190" s="170"/>
      <c r="EZ190" s="170"/>
      <c r="FA190" s="170"/>
      <c r="FB190" s="170"/>
      <c r="FC190" s="170"/>
      <c r="FD190" s="170"/>
      <c r="FE190" s="170"/>
      <c r="FF190" s="170"/>
      <c r="FG190" s="170"/>
      <c r="FH190" s="170"/>
      <c r="FI190" s="170"/>
      <c r="FJ190" s="170"/>
      <c r="FK190" s="170"/>
      <c r="FL190" s="170"/>
      <c r="FM190" s="170"/>
      <c r="FN190" s="170"/>
      <c r="FO190" s="170"/>
      <c r="FP190" s="170"/>
      <c r="FQ190" s="170"/>
      <c r="FR190" s="170"/>
      <c r="FS190" s="170"/>
      <c r="FT190" s="170"/>
      <c r="FU190" s="170"/>
      <c r="FV190" s="170"/>
      <c r="FW190" s="170"/>
      <c r="FX190" s="170"/>
      <c r="FY190" s="170"/>
      <c r="FZ190" s="170"/>
      <c r="GA190" s="170"/>
      <c r="GB190" s="170"/>
      <c r="GC190" s="170"/>
      <c r="GD190" s="170"/>
      <c r="GE190" s="170"/>
      <c r="GF190" s="170"/>
      <c r="GG190" s="170"/>
      <c r="GH190" s="170"/>
      <c r="GI190" s="170"/>
      <c r="GJ190" s="170"/>
      <c r="GK190" s="170"/>
      <c r="GL190" s="170"/>
      <c r="GM190" s="170"/>
      <c r="GN190" s="170"/>
      <c r="GO190" s="170"/>
      <c r="GP190" s="170"/>
      <c r="GQ190" s="170"/>
      <c r="GR190" s="170"/>
      <c r="GS190" s="170"/>
      <c r="GT190" s="170"/>
      <c r="GU190" s="170"/>
      <c r="GV190" s="170"/>
      <c r="GW190" s="170"/>
      <c r="GX190" s="170"/>
      <c r="GY190" s="170"/>
      <c r="GZ190" s="170"/>
      <c r="HA190" s="170"/>
      <c r="HB190" s="170"/>
      <c r="HC190" s="170"/>
      <c r="HD190" s="170"/>
      <c r="HE190" s="170"/>
      <c r="HF190" s="170"/>
      <c r="HG190" s="170"/>
      <c r="HH190" s="170"/>
      <c r="HI190" s="170"/>
      <c r="HJ190" s="170"/>
      <c r="HK190" s="170"/>
      <c r="HL190" s="170"/>
      <c r="HM190" s="170"/>
      <c r="HN190" s="170"/>
      <c r="HO190" s="170"/>
      <c r="HP190" s="170"/>
      <c r="HQ190" s="170"/>
      <c r="HR190" s="170"/>
      <c r="HS190" s="170"/>
      <c r="HT190" s="170"/>
      <c r="HU190" s="170"/>
      <c r="HV190" s="170"/>
      <c r="HW190" s="170"/>
      <c r="HX190" s="170"/>
      <c r="HY190" s="170"/>
      <c r="HZ190" s="170"/>
      <c r="IA190" s="170"/>
      <c r="IB190" s="170"/>
      <c r="IC190" s="170"/>
      <c r="ID190" s="170"/>
      <c r="IE190" s="170"/>
      <c r="IF190" s="170"/>
      <c r="IG190" s="170"/>
      <c r="IH190" s="170"/>
      <c r="II190" s="170"/>
      <c r="IJ190" s="170"/>
      <c r="IK190" s="170"/>
      <c r="IL190" s="170"/>
      <c r="IM190" s="170"/>
      <c r="IN190" s="170"/>
      <c r="IO190" s="170"/>
      <c r="IP190" s="170"/>
      <c r="IQ190" s="170"/>
      <c r="IR190" s="170"/>
      <c r="IS190" s="170"/>
      <c r="IT190" s="170"/>
      <c r="IU190" s="170"/>
      <c r="IV190" s="170"/>
      <c r="IW190" s="170"/>
      <c r="IX190" s="170"/>
      <c r="IY190" s="170"/>
      <c r="IZ190" s="170"/>
      <c r="JA190" s="170"/>
      <c r="JB190" s="170"/>
      <c r="JC190" s="170"/>
      <c r="JD190" s="170"/>
      <c r="JE190" s="170"/>
      <c r="JF190" s="170"/>
      <c r="JG190" s="170"/>
      <c r="JH190" s="170"/>
      <c r="JI190" s="170"/>
      <c r="JJ190" s="170"/>
      <c r="JK190" s="170"/>
      <c r="JL190" s="170"/>
      <c r="JM190" s="170"/>
      <c r="JN190" s="170"/>
      <c r="JO190" s="170"/>
      <c r="JP190" s="170"/>
      <c r="JQ190" s="170"/>
      <c r="JR190" s="170"/>
      <c r="JS190" s="170"/>
      <c r="JT190" s="170"/>
      <c r="JU190" s="170"/>
      <c r="JV190" s="170"/>
      <c r="JW190" s="170"/>
      <c r="JX190" s="170"/>
      <c r="JY190" s="170"/>
      <c r="JZ190" s="170"/>
      <c r="KA190" s="170"/>
      <c r="KB190" s="170"/>
      <c r="KC190" s="170"/>
      <c r="KD190" s="170"/>
      <c r="KE190" s="170"/>
      <c r="KF190" s="170"/>
      <c r="KG190" s="170"/>
      <c r="KH190" s="170"/>
      <c r="KI190" s="170"/>
      <c r="KJ190" s="170"/>
      <c r="KK190" s="170"/>
      <c r="KL190" s="170"/>
      <c r="KM190" s="170"/>
      <c r="KN190" s="170"/>
      <c r="KO190" s="170"/>
      <c r="KP190" s="170"/>
      <c r="KQ190" s="170"/>
      <c r="KR190" s="170"/>
      <c r="KS190" s="170"/>
      <c r="KT190" s="170"/>
      <c r="KU190" s="170"/>
      <c r="KV190" s="170"/>
      <c r="KW190" s="170"/>
      <c r="KX190" s="170"/>
      <c r="KY190" s="170"/>
      <c r="KZ190" s="170"/>
      <c r="LA190" s="170"/>
      <c r="LB190" s="170"/>
      <c r="LC190" s="170"/>
      <c r="LD190" s="170"/>
      <c r="LE190" s="170"/>
      <c r="LF190" s="170"/>
      <c r="LG190" s="170"/>
      <c r="LH190" s="170"/>
      <c r="LI190" s="170"/>
      <c r="LJ190" s="170"/>
      <c r="LK190" s="170"/>
      <c r="LL190" s="170"/>
      <c r="LM190" s="170"/>
      <c r="LN190" s="170"/>
      <c r="LO190" s="170"/>
      <c r="LP190" s="170"/>
      <c r="LQ190" s="170"/>
      <c r="LR190" s="170"/>
      <c r="LS190" s="170"/>
      <c r="LT190" s="170"/>
      <c r="LU190" s="170"/>
      <c r="LV190" s="170"/>
      <c r="LW190" s="170"/>
      <c r="LX190" s="170"/>
      <c r="LY190" s="170"/>
      <c r="LZ190" s="170"/>
      <c r="MA190" s="170"/>
      <c r="MB190" s="170"/>
      <c r="MC190" s="170"/>
      <c r="MD190" s="170"/>
      <c r="ME190" s="170"/>
      <c r="MF190" s="170"/>
      <c r="MG190" s="170"/>
      <c r="MH190" s="170"/>
      <c r="MI190" s="170"/>
      <c r="MJ190" s="170"/>
      <c r="MK190" s="170"/>
      <c r="ML190" s="170"/>
      <c r="MM190" s="170"/>
      <c r="MN190" s="170"/>
      <c r="MO190" s="170"/>
      <c r="MP190" s="170"/>
      <c r="MQ190" s="170"/>
      <c r="MR190" s="170"/>
      <c r="MS190" s="170"/>
      <c r="MT190" s="170"/>
      <c r="MU190" s="170"/>
      <c r="MV190" s="170"/>
      <c r="MW190" s="170"/>
      <c r="MX190" s="170"/>
      <c r="MY190" s="170"/>
      <c r="MZ190" s="170"/>
      <c r="NA190" s="170"/>
      <c r="NB190" s="170"/>
      <c r="NC190" s="170"/>
      <c r="ND190" s="170"/>
      <c r="NE190" s="170"/>
      <c r="NF190" s="170"/>
      <c r="NG190" s="170"/>
      <c r="NH190" s="170"/>
      <c r="NI190" s="170"/>
      <c r="NJ190" s="170"/>
      <c r="NK190" s="170"/>
      <c r="NL190" s="170"/>
      <c r="NM190" s="170"/>
      <c r="NN190" s="170"/>
      <c r="NO190" s="170"/>
      <c r="NP190" s="170"/>
      <c r="NQ190" s="170"/>
      <c r="NR190" s="170"/>
      <c r="NS190" s="170"/>
      <c r="NT190" s="170"/>
      <c r="NU190" s="170"/>
      <c r="NV190" s="170"/>
      <c r="NW190" s="170"/>
      <c r="NX190" s="170"/>
      <c r="NY190" s="170"/>
      <c r="NZ190" s="170"/>
      <c r="OA190" s="170"/>
      <c r="OB190" s="170"/>
      <c r="OC190" s="170"/>
      <c r="OD190" s="170"/>
      <c r="OE190" s="170"/>
      <c r="OF190" s="170"/>
      <c r="OG190" s="170"/>
      <c r="OH190" s="170"/>
      <c r="OI190" s="170"/>
      <c r="OJ190" s="170"/>
      <c r="OK190" s="170"/>
      <c r="OL190" s="170"/>
      <c r="OM190" s="170"/>
      <c r="ON190" s="170"/>
      <c r="OO190" s="170"/>
      <c r="OP190" s="170"/>
      <c r="OQ190" s="170"/>
      <c r="OR190" s="170"/>
      <c r="OS190" s="170"/>
      <c r="OT190" s="170"/>
      <c r="OU190" s="170"/>
      <c r="OV190" s="170"/>
      <c r="OW190" s="170"/>
      <c r="OX190" s="170"/>
      <c r="OY190" s="170"/>
      <c r="OZ190" s="170"/>
      <c r="PA190" s="170"/>
      <c r="PB190" s="170"/>
      <c r="PC190" s="170"/>
      <c r="PD190" s="170"/>
      <c r="PE190" s="170"/>
      <c r="PF190" s="170"/>
      <c r="PG190" s="170"/>
      <c r="PH190" s="170"/>
      <c r="PI190" s="170"/>
      <c r="PJ190" s="170"/>
      <c r="PK190" s="170"/>
      <c r="PL190" s="170"/>
      <c r="PM190" s="170"/>
      <c r="PN190" s="170"/>
      <c r="PO190" s="170"/>
      <c r="PP190" s="170"/>
      <c r="PQ190" s="170"/>
      <c r="PR190" s="170"/>
      <c r="PS190" s="170"/>
      <c r="PT190" s="170"/>
      <c r="PU190" s="170"/>
      <c r="PV190" s="170"/>
      <c r="PW190" s="170"/>
      <c r="PX190" s="170"/>
      <c r="PY190" s="170"/>
      <c r="PZ190" s="170"/>
      <c r="QA190" s="170"/>
      <c r="QB190" s="170"/>
      <c r="QC190" s="170"/>
      <c r="QD190" s="170"/>
      <c r="QE190" s="170"/>
      <c r="QF190" s="170"/>
      <c r="QG190" s="170"/>
      <c r="QH190" s="170"/>
      <c r="QI190" s="170"/>
      <c r="QJ190" s="170"/>
      <c r="QK190" s="170"/>
      <c r="QL190" s="170"/>
      <c r="QM190" s="170"/>
      <c r="QN190" s="170"/>
      <c r="QO190" s="170"/>
      <c r="QP190" s="170"/>
      <c r="QQ190" s="170"/>
      <c r="QR190" s="170"/>
      <c r="QS190" s="170"/>
      <c r="QT190" s="170"/>
      <c r="QU190" s="170"/>
      <c r="QV190" s="170"/>
      <c r="QW190" s="170"/>
      <c r="QX190" s="170"/>
      <c r="QY190" s="170"/>
      <c r="QZ190" s="170"/>
      <c r="RA190" s="170"/>
      <c r="RB190" s="170"/>
      <c r="RC190" s="170"/>
      <c r="RD190" s="170"/>
      <c r="RE190" s="170"/>
      <c r="RF190" s="170"/>
      <c r="RG190" s="170"/>
      <c r="RH190" s="170"/>
      <c r="RI190" s="170"/>
      <c r="RJ190" s="170"/>
      <c r="RK190" s="170"/>
      <c r="RL190" s="170"/>
      <c r="RM190" s="170"/>
      <c r="RN190" s="170"/>
      <c r="RO190" s="170"/>
      <c r="RP190" s="170"/>
      <c r="RQ190" s="170"/>
      <c r="RR190" s="170"/>
      <c r="RS190" s="170"/>
      <c r="RT190" s="170"/>
      <c r="RU190" s="170"/>
      <c r="RV190" s="170"/>
      <c r="RW190" s="170"/>
      <c r="RX190" s="170"/>
      <c r="RY190" s="170"/>
      <c r="RZ190" s="170"/>
      <c r="SA190" s="170"/>
      <c r="SB190" s="170"/>
      <c r="SC190" s="170"/>
      <c r="SD190" s="170"/>
      <c r="SE190" s="170"/>
      <c r="SF190" s="170"/>
      <c r="SG190" s="170"/>
      <c r="SH190" s="170"/>
      <c r="SI190" s="170"/>
      <c r="SJ190" s="170"/>
      <c r="SK190" s="170"/>
      <c r="SL190" s="170"/>
      <c r="SM190" s="170"/>
      <c r="SN190" s="170"/>
      <c r="SO190" s="170"/>
      <c r="SP190" s="170"/>
      <c r="SQ190" s="170"/>
      <c r="SR190" s="170"/>
      <c r="SS190" s="170"/>
      <c r="ST190" s="170"/>
      <c r="SU190" s="170"/>
      <c r="SV190" s="170"/>
      <c r="SW190" s="170"/>
      <c r="SX190" s="170"/>
      <c r="SY190" s="170"/>
      <c r="SZ190" s="170"/>
      <c r="TA190" s="170"/>
      <c r="TB190" s="170"/>
      <c r="TC190" s="170"/>
      <c r="TD190" s="170"/>
      <c r="TE190" s="170"/>
      <c r="TF190" s="170"/>
      <c r="TG190" s="170"/>
      <c r="TH190" s="170"/>
      <c r="TI190" s="170"/>
      <c r="TJ190" s="170"/>
      <c r="TK190" s="170"/>
      <c r="TL190" s="170"/>
      <c r="TM190" s="170"/>
      <c r="TN190" s="170"/>
      <c r="TO190" s="170"/>
      <c r="TP190" s="170"/>
      <c r="TQ190" s="170"/>
      <c r="TR190" s="170"/>
      <c r="TS190" s="170"/>
      <c r="TT190" s="170"/>
      <c r="TU190" s="170"/>
      <c r="TV190" s="170"/>
      <c r="TW190" s="170"/>
      <c r="TX190" s="170"/>
      <c r="TY190" s="170"/>
      <c r="TZ190" s="170"/>
      <c r="UA190" s="170"/>
      <c r="UB190" s="170"/>
      <c r="UC190" s="170"/>
      <c r="UD190" s="170"/>
      <c r="UE190" s="170"/>
      <c r="UF190" s="170"/>
      <c r="UG190" s="170"/>
      <c r="UH190" s="170"/>
      <c r="UI190" s="170"/>
      <c r="UJ190" s="170"/>
      <c r="UK190" s="170"/>
      <c r="UL190" s="170"/>
      <c r="UM190" s="170"/>
      <c r="UN190" s="170"/>
      <c r="UO190" s="170"/>
      <c r="UP190" s="170"/>
      <c r="UQ190" s="170"/>
      <c r="UR190" s="170"/>
      <c r="US190" s="170"/>
      <c r="UT190" s="170"/>
      <c r="UU190" s="170"/>
      <c r="UV190" s="170"/>
      <c r="UW190" s="170"/>
      <c r="UX190" s="170"/>
      <c r="UY190" s="170"/>
      <c r="UZ190" s="170"/>
      <c r="VA190" s="170"/>
      <c r="VB190" s="170"/>
      <c r="VC190" s="170"/>
      <c r="VD190" s="170"/>
      <c r="VE190" s="170"/>
      <c r="VF190" s="170"/>
      <c r="VG190" s="170"/>
      <c r="VH190" s="170"/>
      <c r="VI190" s="170"/>
      <c r="VJ190" s="170"/>
      <c r="VK190" s="170"/>
      <c r="VL190" s="170"/>
      <c r="VM190" s="170"/>
      <c r="VN190" s="170"/>
      <c r="VO190" s="170"/>
      <c r="VP190" s="170"/>
      <c r="VQ190" s="170"/>
      <c r="VR190" s="170"/>
      <c r="VS190" s="170"/>
      <c r="VT190" s="170"/>
      <c r="VU190" s="170"/>
      <c r="VV190" s="170"/>
      <c r="VW190" s="170"/>
      <c r="VX190" s="170"/>
      <c r="VY190" s="170"/>
      <c r="VZ190" s="170"/>
      <c r="WA190" s="170"/>
      <c r="WB190" s="170"/>
      <c r="WC190" s="170"/>
      <c r="WD190" s="170"/>
      <c r="WE190" s="170"/>
      <c r="WF190" s="170"/>
      <c r="WG190" s="170"/>
      <c r="WH190" s="170"/>
      <c r="WI190" s="170"/>
      <c r="WJ190" s="170"/>
      <c r="WK190" s="170"/>
      <c r="WL190" s="170"/>
      <c r="WM190" s="170"/>
      <c r="WN190" s="170"/>
      <c r="WO190" s="170"/>
      <c r="WP190" s="170"/>
      <c r="WQ190" s="170"/>
      <c r="WR190" s="170"/>
      <c r="WS190" s="170"/>
      <c r="WT190" s="170"/>
      <c r="WU190" s="170"/>
      <c r="WV190" s="170"/>
      <c r="WW190" s="170"/>
      <c r="WX190" s="170"/>
      <c r="WY190" s="170"/>
      <c r="WZ190" s="170"/>
      <c r="XA190" s="170"/>
      <c r="XB190" s="170"/>
      <c r="XC190" s="170"/>
      <c r="XD190" s="170"/>
      <c r="XE190" s="170"/>
      <c r="XF190" s="170"/>
      <c r="XG190" s="170"/>
      <c r="XH190" s="170"/>
      <c r="XI190" s="170"/>
      <c r="XJ190" s="170"/>
      <c r="XK190" s="170"/>
      <c r="XL190" s="170"/>
      <c r="XM190" s="170"/>
      <c r="XN190" s="170"/>
      <c r="XO190" s="170"/>
      <c r="XP190" s="170"/>
      <c r="XQ190" s="170"/>
      <c r="XR190" s="170"/>
      <c r="XS190" s="170"/>
      <c r="XT190" s="170"/>
      <c r="XU190" s="170"/>
      <c r="XV190" s="170"/>
      <c r="XW190" s="170"/>
      <c r="XX190" s="170"/>
      <c r="XY190" s="170"/>
      <c r="XZ190" s="170"/>
      <c r="YA190" s="170"/>
      <c r="YB190" s="170"/>
      <c r="YC190" s="170"/>
      <c r="YD190" s="170"/>
      <c r="YE190" s="170"/>
      <c r="YF190" s="170"/>
      <c r="YG190" s="170"/>
      <c r="YH190" s="170"/>
      <c r="YI190" s="170"/>
      <c r="YJ190" s="170"/>
      <c r="YK190" s="170"/>
      <c r="YL190" s="170"/>
      <c r="YM190" s="170"/>
      <c r="YN190" s="170"/>
      <c r="YO190" s="170"/>
      <c r="YP190" s="170"/>
      <c r="YQ190" s="170"/>
      <c r="YR190" s="170"/>
      <c r="YS190" s="170"/>
      <c r="YT190" s="170"/>
      <c r="YU190" s="170"/>
      <c r="YV190" s="170"/>
      <c r="YW190" s="170"/>
      <c r="YX190" s="170"/>
      <c r="YY190" s="170"/>
      <c r="YZ190" s="170"/>
      <c r="ZA190" s="170"/>
      <c r="ZB190" s="170"/>
      <c r="ZC190" s="170"/>
      <c r="ZD190" s="170"/>
      <c r="ZE190" s="170"/>
      <c r="ZF190" s="170"/>
      <c r="ZG190" s="170"/>
      <c r="ZH190" s="170"/>
      <c r="ZI190" s="170"/>
      <c r="ZJ190" s="170"/>
      <c r="ZK190" s="170"/>
      <c r="ZL190" s="170"/>
      <c r="ZM190" s="170"/>
      <c r="ZN190" s="170"/>
      <c r="ZO190" s="170"/>
      <c r="ZP190" s="170"/>
      <c r="ZQ190" s="170"/>
      <c r="ZR190" s="170"/>
      <c r="ZS190" s="170"/>
      <c r="ZT190" s="170"/>
      <c r="ZU190" s="170"/>
      <c r="ZV190" s="170"/>
      <c r="ZW190" s="170"/>
      <c r="ZX190" s="170"/>
      <c r="ZY190" s="170"/>
      <c r="ZZ190" s="170"/>
      <c r="AAA190" s="170"/>
      <c r="AAB190" s="170"/>
      <c r="AAC190" s="170"/>
      <c r="AAD190" s="170"/>
      <c r="AAE190" s="170"/>
      <c r="AAF190" s="170"/>
      <c r="AAG190" s="170"/>
      <c r="AAH190" s="170"/>
      <c r="AAI190" s="170"/>
      <c r="AAJ190" s="170"/>
      <c r="AAK190" s="170"/>
      <c r="AAL190" s="170"/>
      <c r="AAM190" s="170"/>
      <c r="AAN190" s="170"/>
      <c r="AAO190" s="170"/>
      <c r="AAP190" s="170"/>
      <c r="AAQ190" s="170"/>
      <c r="AAR190" s="170"/>
      <c r="AAS190" s="170"/>
      <c r="AAT190" s="170"/>
      <c r="AAU190" s="170"/>
      <c r="AAV190" s="170"/>
      <c r="AAW190" s="170"/>
      <c r="AAX190" s="170"/>
      <c r="AAY190" s="170"/>
      <c r="AAZ190" s="170"/>
      <c r="ABA190" s="170"/>
      <c r="ABB190" s="170"/>
      <c r="ABC190" s="170"/>
      <c r="ABD190" s="170"/>
      <c r="ABE190" s="170"/>
      <c r="ABF190" s="170"/>
      <c r="ABG190" s="170"/>
      <c r="ABH190" s="170"/>
      <c r="ABI190" s="170"/>
      <c r="ABJ190" s="170"/>
      <c r="ABK190" s="170"/>
      <c r="ABL190" s="170"/>
      <c r="ABM190" s="170"/>
      <c r="ABN190" s="170"/>
      <c r="ABO190" s="170"/>
      <c r="ABP190" s="170"/>
      <c r="ABQ190" s="170"/>
      <c r="ABR190" s="170"/>
      <c r="ABS190" s="170"/>
      <c r="ABT190" s="170"/>
      <c r="ABU190" s="170"/>
      <c r="ABV190" s="170"/>
      <c r="ABW190" s="170"/>
      <c r="ABX190" s="170"/>
      <c r="ABY190" s="170"/>
      <c r="ABZ190" s="170"/>
      <c r="ACA190" s="170"/>
      <c r="ACB190" s="170"/>
      <c r="ACC190" s="170"/>
      <c r="ACD190" s="170"/>
      <c r="ACE190" s="170"/>
      <c r="ACF190" s="170"/>
      <c r="ACG190" s="170"/>
      <c r="ACH190" s="170"/>
      <c r="ACI190" s="170"/>
      <c r="ACJ190" s="170"/>
      <c r="ACK190" s="170"/>
      <c r="ACL190" s="170"/>
      <c r="ACM190" s="170"/>
      <c r="ACN190" s="170"/>
      <c r="ACO190" s="170"/>
      <c r="ACP190" s="170"/>
      <c r="ACQ190" s="170"/>
      <c r="ACR190" s="170"/>
      <c r="ACS190" s="170"/>
      <c r="ACT190" s="170"/>
      <c r="ACU190" s="170"/>
      <c r="ACV190" s="170"/>
      <c r="ACW190" s="170"/>
      <c r="ACX190" s="170"/>
      <c r="ACY190" s="170"/>
      <c r="ACZ190" s="170"/>
      <c r="ADA190" s="170"/>
      <c r="ADB190" s="170"/>
      <c r="ADC190" s="170"/>
      <c r="ADD190" s="170"/>
      <c r="ADE190" s="170"/>
      <c r="ADF190" s="170"/>
      <c r="ADG190" s="170"/>
      <c r="ADH190" s="170"/>
      <c r="ADI190" s="170"/>
      <c r="ADJ190" s="170"/>
      <c r="ADK190" s="170"/>
      <c r="ADL190" s="170"/>
      <c r="ADM190" s="170"/>
      <c r="ADN190" s="170"/>
      <c r="ADO190" s="170"/>
      <c r="ADP190" s="170"/>
      <c r="ADQ190" s="170"/>
      <c r="ADR190" s="170"/>
      <c r="ADS190" s="170"/>
      <c r="ADT190" s="170"/>
      <c r="ADU190" s="170"/>
      <c r="ADV190" s="170"/>
      <c r="ADW190" s="170"/>
      <c r="ADX190" s="170"/>
      <c r="ADY190" s="170"/>
      <c r="ADZ190" s="170"/>
      <c r="AEA190" s="170"/>
      <c r="AEB190" s="170"/>
      <c r="AEC190" s="170"/>
      <c r="AED190" s="170"/>
      <c r="AEE190" s="170"/>
      <c r="AEF190" s="170"/>
      <c r="AEG190" s="170"/>
      <c r="AEH190" s="170"/>
      <c r="AEI190" s="170"/>
      <c r="AEJ190" s="170"/>
      <c r="AEK190" s="170"/>
      <c r="AEL190" s="170"/>
      <c r="AEM190" s="170"/>
      <c r="AEN190" s="170"/>
      <c r="AEO190" s="170"/>
      <c r="AEP190" s="170"/>
      <c r="AEQ190" s="170"/>
      <c r="AER190" s="170"/>
      <c r="AES190" s="170"/>
      <c r="AET190" s="170"/>
      <c r="AEU190" s="170"/>
      <c r="AEV190" s="170"/>
      <c r="AEW190" s="170"/>
      <c r="AEX190" s="170"/>
      <c r="AEY190" s="170"/>
      <c r="AEZ190" s="170"/>
      <c r="AFA190" s="170"/>
      <c r="AFB190" s="170"/>
      <c r="AFC190" s="170"/>
      <c r="AFD190" s="170"/>
      <c r="AFE190" s="170"/>
      <c r="AFF190" s="170"/>
      <c r="AFG190" s="170"/>
      <c r="AFH190" s="170"/>
      <c r="AFI190" s="170"/>
      <c r="AFJ190" s="170"/>
      <c r="AFK190" s="170"/>
      <c r="AFL190" s="170"/>
      <c r="AFM190" s="170"/>
      <c r="AFN190" s="170"/>
      <c r="AFO190" s="170"/>
      <c r="AFP190" s="170"/>
      <c r="AFQ190" s="170"/>
      <c r="AFR190" s="170"/>
      <c r="AFS190" s="170"/>
      <c r="AFT190" s="170"/>
      <c r="AFU190" s="170"/>
      <c r="AFV190" s="170"/>
      <c r="AFW190" s="170"/>
      <c r="AFX190" s="170"/>
      <c r="AFY190" s="170"/>
      <c r="AFZ190" s="170"/>
      <c r="AGA190" s="170"/>
      <c r="AGB190" s="170"/>
      <c r="AGC190" s="170"/>
      <c r="AGD190" s="170"/>
      <c r="AGE190" s="170"/>
      <c r="AGF190" s="170"/>
      <c r="AGG190" s="170"/>
      <c r="AGH190" s="170"/>
      <c r="AGI190" s="170"/>
      <c r="AGJ190" s="170"/>
      <c r="AGK190" s="170"/>
      <c r="AGL190" s="170"/>
      <c r="AGM190" s="170"/>
      <c r="AGN190" s="170"/>
      <c r="AGO190" s="170"/>
      <c r="AGP190" s="170"/>
      <c r="AGQ190" s="170"/>
      <c r="AGR190" s="170"/>
      <c r="AGS190" s="170"/>
      <c r="AGT190" s="170"/>
      <c r="AGU190" s="170"/>
      <c r="AGV190" s="170"/>
      <c r="AGW190" s="170"/>
      <c r="AGX190" s="170"/>
      <c r="AGY190" s="170"/>
      <c r="AGZ190" s="170"/>
      <c r="AHA190" s="170"/>
      <c r="AHB190" s="170"/>
      <c r="AHC190" s="170"/>
      <c r="AHD190" s="170"/>
      <c r="AHE190" s="170"/>
      <c r="AHF190" s="170"/>
      <c r="AHG190" s="170"/>
      <c r="AHH190" s="170"/>
      <c r="AHI190" s="170"/>
      <c r="AHJ190" s="170"/>
      <c r="AHK190" s="170"/>
      <c r="AHL190" s="170"/>
      <c r="AHM190" s="170"/>
      <c r="AHN190" s="170"/>
      <c r="AHO190" s="170"/>
      <c r="AHP190" s="170"/>
      <c r="AHQ190" s="170"/>
      <c r="AHR190" s="170"/>
      <c r="AHS190" s="170"/>
      <c r="AHT190" s="170"/>
      <c r="AHU190" s="170"/>
      <c r="AHV190" s="170"/>
      <c r="AHW190" s="170"/>
      <c r="AHX190" s="170"/>
      <c r="AHY190" s="170"/>
      <c r="AHZ190" s="170"/>
      <c r="AIA190" s="170"/>
      <c r="AIB190" s="170"/>
      <c r="AIC190" s="170"/>
      <c r="AID190" s="170"/>
      <c r="AIE190" s="170"/>
      <c r="AIF190" s="170"/>
      <c r="AIG190" s="170"/>
      <c r="AIH190" s="170"/>
      <c r="AII190" s="170"/>
      <c r="AIJ190" s="170"/>
      <c r="AIK190" s="170"/>
      <c r="AIL190" s="170"/>
      <c r="AIM190" s="170"/>
      <c r="AIN190" s="170"/>
      <c r="AIO190" s="170"/>
      <c r="AIP190" s="170"/>
      <c r="AIQ190" s="170"/>
      <c r="AIR190" s="170"/>
      <c r="AIS190" s="170"/>
      <c r="AIT190" s="170"/>
      <c r="AIU190" s="170"/>
      <c r="AIV190" s="170"/>
      <c r="AIW190" s="170"/>
      <c r="AIX190" s="170"/>
      <c r="AIY190" s="170"/>
      <c r="AIZ190" s="170"/>
      <c r="AJA190" s="170"/>
      <c r="AJB190" s="170"/>
      <c r="AJC190" s="170"/>
      <c r="AJD190" s="170"/>
      <c r="AJE190" s="170"/>
      <c r="AJF190" s="170"/>
      <c r="AJG190" s="170"/>
      <c r="AJH190" s="170"/>
      <c r="AJI190" s="170"/>
      <c r="AJJ190" s="170"/>
      <c r="AJK190" s="170"/>
      <c r="AJL190" s="170"/>
      <c r="AJM190" s="170"/>
      <c r="AJN190" s="170"/>
      <c r="AJO190" s="170"/>
      <c r="AJP190" s="170"/>
      <c r="AJQ190" s="170"/>
      <c r="AJR190" s="170"/>
      <c r="AJS190" s="170"/>
      <c r="AJT190" s="170"/>
      <c r="AJU190" s="170"/>
      <c r="AJV190" s="170"/>
      <c r="AJW190" s="170"/>
      <c r="AJX190" s="170"/>
      <c r="AJY190" s="170"/>
      <c r="AJZ190" s="170"/>
      <c r="AKA190" s="170"/>
      <c r="AKB190" s="170"/>
      <c r="AKC190" s="170"/>
      <c r="AKD190" s="170"/>
      <c r="AKE190" s="170"/>
      <c r="AKF190" s="170"/>
      <c r="AKG190" s="170"/>
      <c r="AKH190" s="170"/>
      <c r="AKI190" s="170"/>
      <c r="AKJ190" s="170"/>
      <c r="AKK190" s="170"/>
      <c r="AKL190" s="170"/>
      <c r="AKM190" s="170"/>
      <c r="AKN190" s="170"/>
      <c r="AKO190" s="170"/>
      <c r="AKP190" s="170"/>
      <c r="AKQ190" s="170"/>
      <c r="AKR190" s="170"/>
      <c r="AKS190" s="170"/>
      <c r="AKT190" s="170"/>
      <c r="AKU190" s="170"/>
      <c r="AKV190" s="170"/>
      <c r="AKW190" s="170"/>
      <c r="AKX190" s="170"/>
      <c r="AKY190" s="170"/>
      <c r="AKZ190" s="170"/>
      <c r="ALA190" s="170"/>
      <c r="ALB190" s="170"/>
      <c r="ALC190" s="170"/>
      <c r="ALD190" s="170"/>
      <c r="ALE190" s="170"/>
      <c r="ALF190" s="170"/>
      <c r="ALG190" s="170"/>
      <c r="ALH190" s="170"/>
      <c r="ALI190" s="170"/>
      <c r="ALJ190" s="170"/>
      <c r="ALK190" s="170"/>
      <c r="ALL190" s="170"/>
      <c r="ALM190" s="170"/>
      <c r="ALN190" s="170"/>
      <c r="ALO190" s="170"/>
      <c r="ALP190" s="170"/>
      <c r="ALQ190" s="170"/>
      <c r="ALR190" s="170"/>
      <c r="ALS190" s="170"/>
      <c r="ALT190" s="170"/>
      <c r="ALU190" s="170"/>
      <c r="ALV190" s="170"/>
      <c r="ALW190" s="170"/>
      <c r="ALX190" s="170"/>
      <c r="ALY190" s="170"/>
      <c r="ALZ190" s="170"/>
      <c r="AMA190" s="170"/>
      <c r="AMB190" s="170"/>
      <c r="AMC190" s="170"/>
      <c r="AMD190" s="170"/>
      <c r="AME190" s="170"/>
      <c r="AMF190" s="170"/>
      <c r="AMG190" s="170"/>
      <c r="AMH190" s="170"/>
      <c r="AMI190" s="170"/>
      <c r="AMJ190" s="170"/>
      <c r="AMK190" s="170"/>
      <c r="AML190" s="170"/>
      <c r="AMM190" s="170"/>
      <c r="AMN190" s="170"/>
      <c r="AMO190" s="170"/>
      <c r="AMP190" s="170"/>
      <c r="AMQ190" s="170"/>
      <c r="AMR190" s="170"/>
      <c r="AMS190" s="170"/>
      <c r="AMT190" s="170"/>
      <c r="AMU190" s="170"/>
      <c r="AMV190" s="170"/>
      <c r="AMW190" s="170"/>
      <c r="AMX190" s="170"/>
      <c r="AMY190" s="170"/>
      <c r="AMZ190" s="170"/>
      <c r="ANA190" s="170"/>
      <c r="ANB190" s="170"/>
      <c r="ANC190" s="170"/>
      <c r="AND190" s="170"/>
      <c r="ANE190" s="170"/>
      <c r="ANF190" s="170"/>
      <c r="ANG190" s="170"/>
      <c r="ANH190" s="170"/>
      <c r="ANI190" s="170"/>
      <c r="ANJ190" s="170"/>
      <c r="ANK190" s="170"/>
      <c r="ANL190" s="170"/>
      <c r="ANM190" s="170"/>
      <c r="ANN190" s="170"/>
      <c r="ANO190" s="170"/>
      <c r="ANP190" s="170"/>
      <c r="ANQ190" s="170"/>
      <c r="ANR190" s="170"/>
      <c r="ANS190" s="170"/>
      <c r="ANT190" s="170"/>
      <c r="ANU190" s="170"/>
      <c r="ANV190" s="170"/>
      <c r="ANW190" s="170"/>
      <c r="ANX190" s="170"/>
      <c r="ANY190" s="170"/>
      <c r="ANZ190" s="170"/>
      <c r="AOA190" s="170"/>
      <c r="AOB190" s="170"/>
      <c r="AOC190" s="170"/>
      <c r="AOD190" s="170"/>
      <c r="AOE190" s="170"/>
      <c r="AOF190" s="170"/>
      <c r="AOG190" s="170"/>
      <c r="AOH190" s="170"/>
      <c r="AOI190" s="170"/>
      <c r="AOJ190" s="170"/>
      <c r="AOK190" s="170"/>
      <c r="AOL190" s="170"/>
      <c r="AOM190" s="170"/>
      <c r="AON190" s="170"/>
      <c r="AOO190" s="170"/>
      <c r="AOP190" s="170"/>
      <c r="AOQ190" s="170"/>
      <c r="AOR190" s="170"/>
      <c r="AOS190" s="170"/>
      <c r="AOT190" s="170"/>
      <c r="AOU190" s="170"/>
      <c r="AOV190" s="170"/>
      <c r="AOW190" s="170"/>
      <c r="AOX190" s="170"/>
      <c r="AOY190" s="170"/>
      <c r="AOZ190" s="170"/>
      <c r="APA190" s="170"/>
      <c r="APB190" s="170"/>
      <c r="APC190" s="170"/>
      <c r="APD190" s="170"/>
      <c r="APE190" s="170"/>
      <c r="APF190" s="170"/>
      <c r="APG190" s="170"/>
      <c r="APH190" s="170"/>
      <c r="API190" s="170"/>
      <c r="APJ190" s="170"/>
      <c r="APK190" s="170"/>
      <c r="APL190" s="170"/>
      <c r="APM190" s="170"/>
      <c r="APN190" s="170"/>
      <c r="APO190" s="170"/>
      <c r="APP190" s="170"/>
      <c r="APQ190" s="170"/>
      <c r="APR190" s="170"/>
      <c r="APS190" s="170"/>
      <c r="APT190" s="170"/>
      <c r="APU190" s="170"/>
      <c r="APV190" s="170"/>
      <c r="APW190" s="170"/>
      <c r="APX190" s="170"/>
      <c r="APY190" s="170"/>
      <c r="APZ190" s="170"/>
      <c r="AQA190" s="170"/>
      <c r="AQB190" s="170"/>
      <c r="AQC190" s="170"/>
      <c r="AQD190" s="170"/>
      <c r="AQE190" s="170"/>
      <c r="AQF190" s="170"/>
      <c r="AQG190" s="170"/>
      <c r="AQH190" s="170"/>
      <c r="AQI190" s="170"/>
      <c r="AQJ190" s="170"/>
      <c r="AQK190" s="170"/>
      <c r="AQL190" s="170"/>
      <c r="AQM190" s="170"/>
      <c r="AQN190" s="170"/>
      <c r="AQO190" s="170"/>
      <c r="AQP190" s="170"/>
      <c r="AQQ190" s="170"/>
      <c r="AQR190" s="170"/>
      <c r="AQS190" s="170"/>
      <c r="AQT190" s="170"/>
      <c r="AQU190" s="170"/>
      <c r="AQV190" s="170"/>
      <c r="AQW190" s="170"/>
      <c r="AQX190" s="170"/>
      <c r="AQY190" s="170"/>
      <c r="AQZ190" s="170"/>
      <c r="ARA190" s="170"/>
      <c r="ARB190" s="170"/>
      <c r="ARC190" s="170"/>
      <c r="ARD190" s="170"/>
      <c r="ARE190" s="170"/>
      <c r="ARF190" s="170"/>
      <c r="ARG190" s="170"/>
      <c r="ARH190" s="170"/>
      <c r="ARI190" s="170"/>
      <c r="ARJ190" s="170"/>
      <c r="ARK190" s="170"/>
      <c r="ARL190" s="170"/>
      <c r="ARM190" s="170"/>
      <c r="ARN190" s="170"/>
      <c r="ARO190" s="170"/>
      <c r="ARP190" s="170"/>
      <c r="ARQ190" s="170"/>
      <c r="ARR190" s="170"/>
      <c r="ARS190" s="170"/>
      <c r="ART190" s="170"/>
      <c r="ARU190" s="170"/>
      <c r="ARV190" s="170"/>
      <c r="ARW190" s="170"/>
      <c r="ARX190" s="170"/>
      <c r="ARY190" s="170"/>
      <c r="ARZ190" s="170"/>
      <c r="ASA190" s="170"/>
      <c r="ASB190" s="170"/>
      <c r="ASC190" s="170"/>
      <c r="ASD190" s="170"/>
      <c r="ASE190" s="170"/>
      <c r="ASF190" s="170"/>
      <c r="ASG190" s="170"/>
      <c r="ASH190" s="170"/>
      <c r="ASI190" s="170"/>
      <c r="ASJ190" s="170"/>
      <c r="ASK190" s="170"/>
      <c r="ASL190" s="170"/>
      <c r="ASM190" s="170"/>
      <c r="ASN190" s="170"/>
      <c r="ASO190" s="170"/>
      <c r="ASP190" s="170"/>
      <c r="ASQ190" s="170"/>
      <c r="ASR190" s="170"/>
      <c r="ASS190" s="170"/>
      <c r="AST190" s="170"/>
      <c r="ASU190" s="170"/>
      <c r="ASV190" s="170"/>
      <c r="ASW190" s="170"/>
      <c r="ASX190" s="170"/>
      <c r="ASY190" s="170"/>
      <c r="ASZ190" s="170"/>
    </row>
    <row r="191" spans="1:1196" s="145" customFormat="1" ht="18" customHeight="1" thickBot="1">
      <c r="A191" s="443" t="s">
        <v>144</v>
      </c>
      <c r="B191" s="484"/>
      <c r="C191" s="445"/>
      <c r="D191" s="446"/>
      <c r="E191" s="447"/>
      <c r="F191" s="448"/>
      <c r="G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0"/>
      <c r="AT191" s="170"/>
      <c r="AU191" s="170"/>
      <c r="AV191" s="170"/>
      <c r="AW191" s="170"/>
      <c r="AX191" s="170"/>
      <c r="AY191" s="170"/>
      <c r="AZ191" s="170"/>
      <c r="BA191" s="170"/>
      <c r="BB191" s="170"/>
      <c r="BC191" s="170"/>
      <c r="BD191" s="170"/>
      <c r="BE191" s="170"/>
      <c r="BF191" s="170"/>
      <c r="BG191" s="170"/>
      <c r="BH191" s="170"/>
      <c r="BI191" s="170"/>
      <c r="BJ191" s="170"/>
      <c r="BK191" s="170"/>
      <c r="BL191" s="170"/>
      <c r="BM191" s="170"/>
      <c r="BN191" s="170"/>
      <c r="BO191" s="170"/>
      <c r="BP191" s="170"/>
      <c r="BQ191" s="170"/>
      <c r="BR191" s="170"/>
      <c r="BS191" s="170"/>
      <c r="BT191" s="170"/>
      <c r="BU191" s="170"/>
      <c r="BV191" s="170"/>
      <c r="BW191" s="170"/>
      <c r="BX191" s="170"/>
      <c r="BY191" s="170"/>
      <c r="BZ191" s="170"/>
      <c r="CA191" s="170"/>
      <c r="CB191" s="170"/>
      <c r="CC191" s="170"/>
      <c r="CD191" s="170"/>
      <c r="CE191" s="170"/>
      <c r="CF191" s="170"/>
      <c r="CG191" s="170"/>
      <c r="CH191" s="170"/>
      <c r="CI191" s="170"/>
      <c r="CJ191" s="170"/>
      <c r="CK191" s="170"/>
      <c r="CL191" s="170"/>
      <c r="CM191" s="170"/>
      <c r="CN191" s="170"/>
      <c r="CO191" s="170"/>
      <c r="CP191" s="170"/>
      <c r="CQ191" s="170"/>
      <c r="CR191" s="170"/>
      <c r="CS191" s="170"/>
      <c r="CT191" s="170"/>
      <c r="CU191" s="170"/>
      <c r="CV191" s="170"/>
      <c r="CW191" s="170"/>
      <c r="CX191" s="170"/>
      <c r="CY191" s="170"/>
      <c r="CZ191" s="170"/>
      <c r="DA191" s="170"/>
      <c r="DB191" s="170"/>
      <c r="DC191" s="170"/>
      <c r="DD191" s="170"/>
      <c r="DE191" s="170"/>
      <c r="DF191" s="170"/>
      <c r="DG191" s="170"/>
      <c r="DH191" s="170"/>
      <c r="DI191" s="170"/>
      <c r="DJ191" s="170"/>
      <c r="DK191" s="170"/>
      <c r="DL191" s="170"/>
      <c r="DM191" s="170"/>
      <c r="DN191" s="170"/>
      <c r="DO191" s="170"/>
      <c r="DP191" s="170"/>
      <c r="DQ191" s="170"/>
      <c r="DR191" s="170"/>
      <c r="DS191" s="170"/>
      <c r="DT191" s="170"/>
      <c r="DU191" s="170"/>
      <c r="DV191" s="170"/>
      <c r="DW191" s="170"/>
      <c r="DX191" s="170"/>
      <c r="DY191" s="170"/>
      <c r="DZ191" s="170"/>
      <c r="EA191" s="170"/>
      <c r="EB191" s="170"/>
      <c r="EC191" s="170"/>
      <c r="ED191" s="170"/>
      <c r="EE191" s="170"/>
      <c r="EF191" s="170"/>
      <c r="EG191" s="170"/>
      <c r="EH191" s="170"/>
      <c r="EI191" s="170"/>
      <c r="EJ191" s="170"/>
      <c r="EK191" s="170"/>
      <c r="EL191" s="170"/>
      <c r="EM191" s="170"/>
      <c r="EN191" s="170"/>
      <c r="EO191" s="170"/>
      <c r="EP191" s="170"/>
      <c r="EQ191" s="170"/>
      <c r="ER191" s="170"/>
      <c r="ES191" s="170"/>
      <c r="ET191" s="170"/>
      <c r="EU191" s="170"/>
      <c r="EV191" s="170"/>
      <c r="EW191" s="170"/>
      <c r="EX191" s="170"/>
      <c r="EY191" s="170"/>
      <c r="EZ191" s="170"/>
      <c r="FA191" s="170"/>
      <c r="FB191" s="170"/>
      <c r="FC191" s="170"/>
      <c r="FD191" s="170"/>
      <c r="FE191" s="170"/>
      <c r="FF191" s="170"/>
      <c r="FG191" s="170"/>
      <c r="FH191" s="170"/>
      <c r="FI191" s="170"/>
      <c r="FJ191" s="170"/>
      <c r="FK191" s="170"/>
      <c r="FL191" s="170"/>
      <c r="FM191" s="170"/>
      <c r="FN191" s="170"/>
      <c r="FO191" s="170"/>
      <c r="FP191" s="170"/>
      <c r="FQ191" s="170"/>
      <c r="FR191" s="170"/>
      <c r="FS191" s="170"/>
      <c r="FT191" s="170"/>
      <c r="FU191" s="170"/>
      <c r="FV191" s="170"/>
      <c r="FW191" s="170"/>
      <c r="FX191" s="170"/>
      <c r="FY191" s="170"/>
      <c r="FZ191" s="170"/>
      <c r="GA191" s="170"/>
      <c r="GB191" s="170"/>
      <c r="GC191" s="170"/>
      <c r="GD191" s="170"/>
      <c r="GE191" s="170"/>
      <c r="GF191" s="170"/>
      <c r="GG191" s="170"/>
      <c r="GH191" s="170"/>
      <c r="GI191" s="170"/>
      <c r="GJ191" s="170"/>
      <c r="GK191" s="170"/>
      <c r="GL191" s="170"/>
      <c r="GM191" s="170"/>
      <c r="GN191" s="170"/>
      <c r="GO191" s="170"/>
      <c r="GP191" s="170"/>
      <c r="GQ191" s="170"/>
      <c r="GR191" s="170"/>
      <c r="GS191" s="170"/>
      <c r="GT191" s="170"/>
      <c r="GU191" s="170"/>
      <c r="GV191" s="170"/>
      <c r="GW191" s="170"/>
      <c r="GX191" s="170"/>
      <c r="GY191" s="170"/>
      <c r="GZ191" s="170"/>
      <c r="HA191" s="170"/>
      <c r="HB191" s="170"/>
      <c r="HC191" s="170"/>
      <c r="HD191" s="170"/>
      <c r="HE191" s="170"/>
      <c r="HF191" s="170"/>
      <c r="HG191" s="170"/>
      <c r="HH191" s="170"/>
      <c r="HI191" s="170"/>
      <c r="HJ191" s="170"/>
      <c r="HK191" s="170"/>
      <c r="HL191" s="170"/>
      <c r="HM191" s="170"/>
      <c r="HN191" s="170"/>
      <c r="HO191" s="170"/>
      <c r="HP191" s="170"/>
      <c r="HQ191" s="170"/>
      <c r="HR191" s="170"/>
      <c r="HS191" s="170"/>
      <c r="HT191" s="170"/>
      <c r="HU191" s="170"/>
      <c r="HV191" s="170"/>
      <c r="HW191" s="170"/>
      <c r="HX191" s="170"/>
      <c r="HY191" s="170"/>
      <c r="HZ191" s="170"/>
      <c r="IA191" s="170"/>
      <c r="IB191" s="170"/>
      <c r="IC191" s="170"/>
      <c r="ID191" s="170"/>
      <c r="IE191" s="170"/>
      <c r="IF191" s="170"/>
      <c r="IG191" s="170"/>
      <c r="IH191" s="170"/>
      <c r="II191" s="170"/>
      <c r="IJ191" s="170"/>
      <c r="IK191" s="170"/>
      <c r="IL191" s="170"/>
      <c r="IM191" s="170"/>
      <c r="IN191" s="170"/>
      <c r="IO191" s="170"/>
      <c r="IP191" s="170"/>
      <c r="IQ191" s="170"/>
      <c r="IR191" s="170"/>
      <c r="IS191" s="170"/>
      <c r="IT191" s="170"/>
      <c r="IU191" s="170"/>
      <c r="IV191" s="170"/>
      <c r="IW191" s="170"/>
      <c r="IX191" s="170"/>
      <c r="IY191" s="170"/>
      <c r="IZ191" s="170"/>
      <c r="JA191" s="170"/>
      <c r="JB191" s="170"/>
      <c r="JC191" s="170"/>
      <c r="JD191" s="170"/>
      <c r="JE191" s="170"/>
      <c r="JF191" s="170"/>
      <c r="JG191" s="170"/>
      <c r="JH191" s="170"/>
      <c r="JI191" s="170"/>
      <c r="JJ191" s="170"/>
      <c r="JK191" s="170"/>
      <c r="JL191" s="170"/>
      <c r="JM191" s="170"/>
      <c r="JN191" s="170"/>
      <c r="JO191" s="170"/>
      <c r="JP191" s="170"/>
      <c r="JQ191" s="170"/>
      <c r="JR191" s="170"/>
      <c r="JS191" s="170"/>
      <c r="JT191" s="170"/>
      <c r="JU191" s="170"/>
      <c r="JV191" s="170"/>
      <c r="JW191" s="170"/>
      <c r="JX191" s="170"/>
      <c r="JY191" s="170"/>
      <c r="JZ191" s="170"/>
      <c r="KA191" s="170"/>
      <c r="KB191" s="170"/>
      <c r="KC191" s="170"/>
      <c r="KD191" s="170"/>
      <c r="KE191" s="170"/>
      <c r="KF191" s="170"/>
      <c r="KG191" s="170"/>
      <c r="KH191" s="170"/>
      <c r="KI191" s="170"/>
      <c r="KJ191" s="170"/>
      <c r="KK191" s="170"/>
      <c r="KL191" s="170"/>
      <c r="KM191" s="170"/>
      <c r="KN191" s="170"/>
      <c r="KO191" s="170"/>
      <c r="KP191" s="170"/>
      <c r="KQ191" s="170"/>
      <c r="KR191" s="170"/>
      <c r="KS191" s="170"/>
      <c r="KT191" s="170"/>
      <c r="KU191" s="170"/>
      <c r="KV191" s="170"/>
      <c r="KW191" s="170"/>
      <c r="KX191" s="170"/>
      <c r="KY191" s="170"/>
      <c r="KZ191" s="170"/>
      <c r="LA191" s="170"/>
      <c r="LB191" s="170"/>
      <c r="LC191" s="170"/>
      <c r="LD191" s="170"/>
      <c r="LE191" s="170"/>
      <c r="LF191" s="170"/>
      <c r="LG191" s="170"/>
      <c r="LH191" s="170"/>
      <c r="LI191" s="170"/>
      <c r="LJ191" s="170"/>
      <c r="LK191" s="170"/>
      <c r="LL191" s="170"/>
      <c r="LM191" s="170"/>
      <c r="LN191" s="170"/>
      <c r="LO191" s="170"/>
      <c r="LP191" s="170"/>
      <c r="LQ191" s="170"/>
      <c r="LR191" s="170"/>
      <c r="LS191" s="170"/>
      <c r="LT191" s="170"/>
      <c r="LU191" s="170"/>
      <c r="LV191" s="170"/>
      <c r="LW191" s="170"/>
      <c r="LX191" s="170"/>
      <c r="LY191" s="170"/>
      <c r="LZ191" s="170"/>
      <c r="MA191" s="170"/>
      <c r="MB191" s="170"/>
      <c r="MC191" s="170"/>
      <c r="MD191" s="170"/>
      <c r="ME191" s="170"/>
      <c r="MF191" s="170"/>
      <c r="MG191" s="170"/>
      <c r="MH191" s="170"/>
      <c r="MI191" s="170"/>
      <c r="MJ191" s="170"/>
      <c r="MK191" s="170"/>
      <c r="ML191" s="170"/>
      <c r="MM191" s="170"/>
      <c r="MN191" s="170"/>
      <c r="MO191" s="170"/>
      <c r="MP191" s="170"/>
      <c r="MQ191" s="170"/>
      <c r="MR191" s="170"/>
      <c r="MS191" s="170"/>
      <c r="MT191" s="170"/>
      <c r="MU191" s="170"/>
      <c r="MV191" s="170"/>
      <c r="MW191" s="170"/>
      <c r="MX191" s="170"/>
      <c r="MY191" s="170"/>
      <c r="MZ191" s="170"/>
      <c r="NA191" s="170"/>
      <c r="NB191" s="170"/>
      <c r="NC191" s="170"/>
      <c r="ND191" s="170"/>
      <c r="NE191" s="170"/>
      <c r="NF191" s="170"/>
      <c r="NG191" s="170"/>
      <c r="NH191" s="170"/>
      <c r="NI191" s="170"/>
      <c r="NJ191" s="170"/>
      <c r="NK191" s="170"/>
      <c r="NL191" s="170"/>
      <c r="NM191" s="170"/>
      <c r="NN191" s="170"/>
      <c r="NO191" s="170"/>
      <c r="NP191" s="170"/>
      <c r="NQ191" s="170"/>
      <c r="NR191" s="170"/>
      <c r="NS191" s="170"/>
      <c r="NT191" s="170"/>
      <c r="NU191" s="170"/>
      <c r="NV191" s="170"/>
      <c r="NW191" s="170"/>
      <c r="NX191" s="170"/>
      <c r="NY191" s="170"/>
      <c r="NZ191" s="170"/>
      <c r="OA191" s="170"/>
      <c r="OB191" s="170"/>
      <c r="OC191" s="170"/>
      <c r="OD191" s="170"/>
      <c r="OE191" s="170"/>
      <c r="OF191" s="170"/>
      <c r="OG191" s="170"/>
      <c r="OH191" s="170"/>
      <c r="OI191" s="170"/>
      <c r="OJ191" s="170"/>
      <c r="OK191" s="170"/>
      <c r="OL191" s="170"/>
      <c r="OM191" s="170"/>
      <c r="ON191" s="170"/>
      <c r="OO191" s="170"/>
      <c r="OP191" s="170"/>
      <c r="OQ191" s="170"/>
      <c r="OR191" s="170"/>
      <c r="OS191" s="170"/>
      <c r="OT191" s="170"/>
      <c r="OU191" s="170"/>
      <c r="OV191" s="170"/>
      <c r="OW191" s="170"/>
      <c r="OX191" s="170"/>
      <c r="OY191" s="170"/>
      <c r="OZ191" s="170"/>
      <c r="PA191" s="170"/>
      <c r="PB191" s="170"/>
      <c r="PC191" s="170"/>
      <c r="PD191" s="170"/>
      <c r="PE191" s="170"/>
      <c r="PF191" s="170"/>
      <c r="PG191" s="170"/>
      <c r="PH191" s="170"/>
      <c r="PI191" s="170"/>
      <c r="PJ191" s="170"/>
      <c r="PK191" s="170"/>
      <c r="PL191" s="170"/>
      <c r="PM191" s="170"/>
      <c r="PN191" s="170"/>
      <c r="PO191" s="170"/>
      <c r="PP191" s="170"/>
      <c r="PQ191" s="170"/>
      <c r="PR191" s="170"/>
      <c r="PS191" s="170"/>
      <c r="PT191" s="170"/>
      <c r="PU191" s="170"/>
      <c r="PV191" s="170"/>
      <c r="PW191" s="170"/>
      <c r="PX191" s="170"/>
      <c r="PY191" s="170"/>
      <c r="PZ191" s="170"/>
      <c r="QA191" s="170"/>
      <c r="QB191" s="170"/>
      <c r="QC191" s="170"/>
      <c r="QD191" s="170"/>
      <c r="QE191" s="170"/>
      <c r="QF191" s="170"/>
      <c r="QG191" s="170"/>
      <c r="QH191" s="170"/>
      <c r="QI191" s="170"/>
      <c r="QJ191" s="170"/>
      <c r="QK191" s="170"/>
      <c r="QL191" s="170"/>
      <c r="QM191" s="170"/>
      <c r="QN191" s="170"/>
      <c r="QO191" s="170"/>
      <c r="QP191" s="170"/>
      <c r="QQ191" s="170"/>
      <c r="QR191" s="170"/>
      <c r="QS191" s="170"/>
      <c r="QT191" s="170"/>
      <c r="QU191" s="170"/>
      <c r="QV191" s="170"/>
      <c r="QW191" s="170"/>
      <c r="QX191" s="170"/>
      <c r="QY191" s="170"/>
      <c r="QZ191" s="170"/>
      <c r="RA191" s="170"/>
      <c r="RB191" s="170"/>
      <c r="RC191" s="170"/>
      <c r="RD191" s="170"/>
      <c r="RE191" s="170"/>
      <c r="RF191" s="170"/>
      <c r="RG191" s="170"/>
      <c r="RH191" s="170"/>
      <c r="RI191" s="170"/>
      <c r="RJ191" s="170"/>
      <c r="RK191" s="170"/>
      <c r="RL191" s="170"/>
      <c r="RM191" s="170"/>
      <c r="RN191" s="170"/>
      <c r="RO191" s="170"/>
      <c r="RP191" s="170"/>
      <c r="RQ191" s="170"/>
      <c r="RR191" s="170"/>
      <c r="RS191" s="170"/>
      <c r="RT191" s="170"/>
      <c r="RU191" s="170"/>
      <c r="RV191" s="170"/>
      <c r="RW191" s="170"/>
      <c r="RX191" s="170"/>
      <c r="RY191" s="170"/>
      <c r="RZ191" s="170"/>
      <c r="SA191" s="170"/>
      <c r="SB191" s="170"/>
      <c r="SC191" s="170"/>
      <c r="SD191" s="170"/>
      <c r="SE191" s="170"/>
      <c r="SF191" s="170"/>
      <c r="SG191" s="170"/>
      <c r="SH191" s="170"/>
      <c r="SI191" s="170"/>
      <c r="SJ191" s="170"/>
      <c r="SK191" s="170"/>
      <c r="SL191" s="170"/>
      <c r="SM191" s="170"/>
      <c r="SN191" s="170"/>
      <c r="SO191" s="170"/>
      <c r="SP191" s="170"/>
      <c r="SQ191" s="170"/>
      <c r="SR191" s="170"/>
      <c r="SS191" s="170"/>
      <c r="ST191" s="170"/>
      <c r="SU191" s="170"/>
      <c r="SV191" s="170"/>
      <c r="SW191" s="170"/>
      <c r="SX191" s="170"/>
      <c r="SY191" s="170"/>
      <c r="SZ191" s="170"/>
      <c r="TA191" s="170"/>
      <c r="TB191" s="170"/>
      <c r="TC191" s="170"/>
      <c r="TD191" s="170"/>
      <c r="TE191" s="170"/>
      <c r="TF191" s="170"/>
      <c r="TG191" s="170"/>
      <c r="TH191" s="170"/>
      <c r="TI191" s="170"/>
      <c r="TJ191" s="170"/>
      <c r="TK191" s="170"/>
      <c r="TL191" s="170"/>
      <c r="TM191" s="170"/>
      <c r="TN191" s="170"/>
      <c r="TO191" s="170"/>
      <c r="TP191" s="170"/>
      <c r="TQ191" s="170"/>
      <c r="TR191" s="170"/>
      <c r="TS191" s="170"/>
      <c r="TT191" s="170"/>
      <c r="TU191" s="170"/>
      <c r="TV191" s="170"/>
      <c r="TW191" s="170"/>
      <c r="TX191" s="170"/>
      <c r="TY191" s="170"/>
      <c r="TZ191" s="170"/>
      <c r="UA191" s="170"/>
      <c r="UB191" s="170"/>
      <c r="UC191" s="170"/>
      <c r="UD191" s="170"/>
      <c r="UE191" s="170"/>
      <c r="UF191" s="170"/>
      <c r="UG191" s="170"/>
      <c r="UH191" s="170"/>
      <c r="UI191" s="170"/>
      <c r="UJ191" s="170"/>
      <c r="UK191" s="170"/>
      <c r="UL191" s="170"/>
      <c r="UM191" s="170"/>
      <c r="UN191" s="170"/>
      <c r="UO191" s="170"/>
      <c r="UP191" s="170"/>
      <c r="UQ191" s="170"/>
      <c r="UR191" s="170"/>
      <c r="US191" s="170"/>
      <c r="UT191" s="170"/>
      <c r="UU191" s="170"/>
      <c r="UV191" s="170"/>
      <c r="UW191" s="170"/>
      <c r="UX191" s="170"/>
      <c r="UY191" s="170"/>
      <c r="UZ191" s="170"/>
      <c r="VA191" s="170"/>
      <c r="VB191" s="170"/>
      <c r="VC191" s="170"/>
      <c r="VD191" s="170"/>
      <c r="VE191" s="170"/>
      <c r="VF191" s="170"/>
      <c r="VG191" s="170"/>
      <c r="VH191" s="170"/>
      <c r="VI191" s="170"/>
      <c r="VJ191" s="170"/>
      <c r="VK191" s="170"/>
      <c r="VL191" s="170"/>
      <c r="VM191" s="170"/>
      <c r="VN191" s="170"/>
      <c r="VO191" s="170"/>
      <c r="VP191" s="170"/>
      <c r="VQ191" s="170"/>
      <c r="VR191" s="170"/>
      <c r="VS191" s="170"/>
      <c r="VT191" s="170"/>
      <c r="VU191" s="170"/>
      <c r="VV191" s="170"/>
      <c r="VW191" s="170"/>
      <c r="VX191" s="170"/>
      <c r="VY191" s="170"/>
      <c r="VZ191" s="170"/>
      <c r="WA191" s="170"/>
      <c r="WB191" s="170"/>
      <c r="WC191" s="170"/>
      <c r="WD191" s="170"/>
      <c r="WE191" s="170"/>
      <c r="WF191" s="170"/>
      <c r="WG191" s="170"/>
      <c r="WH191" s="170"/>
      <c r="WI191" s="170"/>
      <c r="WJ191" s="170"/>
      <c r="WK191" s="170"/>
      <c r="WL191" s="170"/>
      <c r="WM191" s="170"/>
      <c r="WN191" s="170"/>
      <c r="WO191" s="170"/>
      <c r="WP191" s="170"/>
      <c r="WQ191" s="170"/>
      <c r="WR191" s="170"/>
      <c r="WS191" s="170"/>
      <c r="WT191" s="170"/>
      <c r="WU191" s="170"/>
      <c r="WV191" s="170"/>
      <c r="WW191" s="170"/>
      <c r="WX191" s="170"/>
      <c r="WY191" s="170"/>
      <c r="WZ191" s="170"/>
      <c r="XA191" s="170"/>
      <c r="XB191" s="170"/>
      <c r="XC191" s="170"/>
      <c r="XD191" s="170"/>
      <c r="XE191" s="170"/>
      <c r="XF191" s="170"/>
      <c r="XG191" s="170"/>
      <c r="XH191" s="170"/>
      <c r="XI191" s="170"/>
      <c r="XJ191" s="170"/>
      <c r="XK191" s="170"/>
      <c r="XL191" s="170"/>
      <c r="XM191" s="170"/>
      <c r="XN191" s="170"/>
      <c r="XO191" s="170"/>
      <c r="XP191" s="170"/>
      <c r="XQ191" s="170"/>
      <c r="XR191" s="170"/>
      <c r="XS191" s="170"/>
      <c r="XT191" s="170"/>
      <c r="XU191" s="170"/>
      <c r="XV191" s="170"/>
      <c r="XW191" s="170"/>
      <c r="XX191" s="170"/>
      <c r="XY191" s="170"/>
      <c r="XZ191" s="170"/>
      <c r="YA191" s="170"/>
      <c r="YB191" s="170"/>
      <c r="YC191" s="170"/>
      <c r="YD191" s="170"/>
      <c r="YE191" s="170"/>
      <c r="YF191" s="170"/>
      <c r="YG191" s="170"/>
      <c r="YH191" s="170"/>
      <c r="YI191" s="170"/>
      <c r="YJ191" s="170"/>
      <c r="YK191" s="170"/>
      <c r="YL191" s="170"/>
      <c r="YM191" s="170"/>
      <c r="YN191" s="170"/>
      <c r="YO191" s="170"/>
      <c r="YP191" s="170"/>
      <c r="YQ191" s="170"/>
      <c r="YR191" s="170"/>
      <c r="YS191" s="170"/>
      <c r="YT191" s="170"/>
      <c r="YU191" s="170"/>
      <c r="YV191" s="170"/>
      <c r="YW191" s="170"/>
      <c r="YX191" s="170"/>
      <c r="YY191" s="170"/>
      <c r="YZ191" s="170"/>
      <c r="ZA191" s="170"/>
      <c r="ZB191" s="170"/>
      <c r="ZC191" s="170"/>
      <c r="ZD191" s="170"/>
      <c r="ZE191" s="170"/>
      <c r="ZF191" s="170"/>
      <c r="ZG191" s="170"/>
      <c r="ZH191" s="170"/>
      <c r="ZI191" s="170"/>
      <c r="ZJ191" s="170"/>
      <c r="ZK191" s="170"/>
      <c r="ZL191" s="170"/>
      <c r="ZM191" s="170"/>
      <c r="ZN191" s="170"/>
      <c r="ZO191" s="170"/>
      <c r="ZP191" s="170"/>
      <c r="ZQ191" s="170"/>
      <c r="ZR191" s="170"/>
      <c r="ZS191" s="170"/>
      <c r="ZT191" s="170"/>
      <c r="ZU191" s="170"/>
      <c r="ZV191" s="170"/>
      <c r="ZW191" s="170"/>
      <c r="ZX191" s="170"/>
      <c r="ZY191" s="170"/>
      <c r="ZZ191" s="170"/>
      <c r="AAA191" s="170"/>
      <c r="AAB191" s="170"/>
      <c r="AAC191" s="170"/>
      <c r="AAD191" s="170"/>
      <c r="AAE191" s="170"/>
      <c r="AAF191" s="170"/>
      <c r="AAG191" s="170"/>
      <c r="AAH191" s="170"/>
      <c r="AAI191" s="170"/>
      <c r="AAJ191" s="170"/>
      <c r="AAK191" s="170"/>
      <c r="AAL191" s="170"/>
      <c r="AAM191" s="170"/>
      <c r="AAN191" s="170"/>
      <c r="AAO191" s="170"/>
      <c r="AAP191" s="170"/>
      <c r="AAQ191" s="170"/>
      <c r="AAR191" s="170"/>
      <c r="AAS191" s="170"/>
      <c r="AAT191" s="170"/>
      <c r="AAU191" s="170"/>
      <c r="AAV191" s="170"/>
      <c r="AAW191" s="170"/>
      <c r="AAX191" s="170"/>
      <c r="AAY191" s="170"/>
      <c r="AAZ191" s="170"/>
      <c r="ABA191" s="170"/>
      <c r="ABB191" s="170"/>
      <c r="ABC191" s="170"/>
      <c r="ABD191" s="170"/>
      <c r="ABE191" s="170"/>
      <c r="ABF191" s="170"/>
      <c r="ABG191" s="170"/>
      <c r="ABH191" s="170"/>
      <c r="ABI191" s="170"/>
      <c r="ABJ191" s="170"/>
      <c r="ABK191" s="170"/>
      <c r="ABL191" s="170"/>
      <c r="ABM191" s="170"/>
      <c r="ABN191" s="170"/>
      <c r="ABO191" s="170"/>
      <c r="ABP191" s="170"/>
      <c r="ABQ191" s="170"/>
      <c r="ABR191" s="170"/>
      <c r="ABS191" s="170"/>
      <c r="ABT191" s="170"/>
      <c r="ABU191" s="170"/>
      <c r="ABV191" s="170"/>
      <c r="ABW191" s="170"/>
      <c r="ABX191" s="170"/>
      <c r="ABY191" s="170"/>
      <c r="ABZ191" s="170"/>
      <c r="ACA191" s="170"/>
      <c r="ACB191" s="170"/>
      <c r="ACC191" s="170"/>
      <c r="ACD191" s="170"/>
      <c r="ACE191" s="170"/>
      <c r="ACF191" s="170"/>
      <c r="ACG191" s="170"/>
      <c r="ACH191" s="170"/>
      <c r="ACI191" s="170"/>
      <c r="ACJ191" s="170"/>
      <c r="ACK191" s="170"/>
      <c r="ACL191" s="170"/>
      <c r="ACM191" s="170"/>
      <c r="ACN191" s="170"/>
      <c r="ACO191" s="170"/>
      <c r="ACP191" s="170"/>
      <c r="ACQ191" s="170"/>
      <c r="ACR191" s="170"/>
      <c r="ACS191" s="170"/>
      <c r="ACT191" s="170"/>
      <c r="ACU191" s="170"/>
      <c r="ACV191" s="170"/>
      <c r="ACW191" s="170"/>
      <c r="ACX191" s="170"/>
      <c r="ACY191" s="170"/>
      <c r="ACZ191" s="170"/>
      <c r="ADA191" s="170"/>
      <c r="ADB191" s="170"/>
      <c r="ADC191" s="170"/>
      <c r="ADD191" s="170"/>
      <c r="ADE191" s="170"/>
      <c r="ADF191" s="170"/>
      <c r="ADG191" s="170"/>
      <c r="ADH191" s="170"/>
      <c r="ADI191" s="170"/>
      <c r="ADJ191" s="170"/>
      <c r="ADK191" s="170"/>
      <c r="ADL191" s="170"/>
      <c r="ADM191" s="170"/>
      <c r="ADN191" s="170"/>
      <c r="ADO191" s="170"/>
      <c r="ADP191" s="170"/>
      <c r="ADQ191" s="170"/>
      <c r="ADR191" s="170"/>
      <c r="ADS191" s="170"/>
      <c r="ADT191" s="170"/>
      <c r="ADU191" s="170"/>
      <c r="ADV191" s="170"/>
      <c r="ADW191" s="170"/>
      <c r="ADX191" s="170"/>
      <c r="ADY191" s="170"/>
      <c r="ADZ191" s="170"/>
      <c r="AEA191" s="170"/>
      <c r="AEB191" s="170"/>
      <c r="AEC191" s="170"/>
      <c r="AED191" s="170"/>
      <c r="AEE191" s="170"/>
      <c r="AEF191" s="170"/>
      <c r="AEG191" s="170"/>
      <c r="AEH191" s="170"/>
      <c r="AEI191" s="170"/>
      <c r="AEJ191" s="170"/>
      <c r="AEK191" s="170"/>
      <c r="AEL191" s="170"/>
      <c r="AEM191" s="170"/>
      <c r="AEN191" s="170"/>
      <c r="AEO191" s="170"/>
      <c r="AEP191" s="170"/>
      <c r="AEQ191" s="170"/>
      <c r="AER191" s="170"/>
      <c r="AES191" s="170"/>
      <c r="AET191" s="170"/>
      <c r="AEU191" s="170"/>
      <c r="AEV191" s="170"/>
      <c r="AEW191" s="170"/>
      <c r="AEX191" s="170"/>
      <c r="AEY191" s="170"/>
      <c r="AEZ191" s="170"/>
      <c r="AFA191" s="170"/>
      <c r="AFB191" s="170"/>
      <c r="AFC191" s="170"/>
      <c r="AFD191" s="170"/>
      <c r="AFE191" s="170"/>
      <c r="AFF191" s="170"/>
      <c r="AFG191" s="170"/>
      <c r="AFH191" s="170"/>
      <c r="AFI191" s="170"/>
      <c r="AFJ191" s="170"/>
      <c r="AFK191" s="170"/>
      <c r="AFL191" s="170"/>
      <c r="AFM191" s="170"/>
      <c r="AFN191" s="170"/>
      <c r="AFO191" s="170"/>
      <c r="AFP191" s="170"/>
      <c r="AFQ191" s="170"/>
      <c r="AFR191" s="170"/>
      <c r="AFS191" s="170"/>
      <c r="AFT191" s="170"/>
      <c r="AFU191" s="170"/>
      <c r="AFV191" s="170"/>
      <c r="AFW191" s="170"/>
      <c r="AFX191" s="170"/>
      <c r="AFY191" s="170"/>
      <c r="AFZ191" s="170"/>
      <c r="AGA191" s="170"/>
      <c r="AGB191" s="170"/>
      <c r="AGC191" s="170"/>
      <c r="AGD191" s="170"/>
      <c r="AGE191" s="170"/>
      <c r="AGF191" s="170"/>
      <c r="AGG191" s="170"/>
      <c r="AGH191" s="170"/>
      <c r="AGI191" s="170"/>
      <c r="AGJ191" s="170"/>
      <c r="AGK191" s="170"/>
      <c r="AGL191" s="170"/>
      <c r="AGM191" s="170"/>
      <c r="AGN191" s="170"/>
      <c r="AGO191" s="170"/>
      <c r="AGP191" s="170"/>
      <c r="AGQ191" s="170"/>
      <c r="AGR191" s="170"/>
      <c r="AGS191" s="170"/>
      <c r="AGT191" s="170"/>
      <c r="AGU191" s="170"/>
      <c r="AGV191" s="170"/>
      <c r="AGW191" s="170"/>
      <c r="AGX191" s="170"/>
      <c r="AGY191" s="170"/>
      <c r="AGZ191" s="170"/>
      <c r="AHA191" s="170"/>
      <c r="AHB191" s="170"/>
      <c r="AHC191" s="170"/>
      <c r="AHD191" s="170"/>
      <c r="AHE191" s="170"/>
      <c r="AHF191" s="170"/>
      <c r="AHG191" s="170"/>
      <c r="AHH191" s="170"/>
      <c r="AHI191" s="170"/>
      <c r="AHJ191" s="170"/>
      <c r="AHK191" s="170"/>
      <c r="AHL191" s="170"/>
      <c r="AHM191" s="170"/>
      <c r="AHN191" s="170"/>
      <c r="AHO191" s="170"/>
      <c r="AHP191" s="170"/>
      <c r="AHQ191" s="170"/>
      <c r="AHR191" s="170"/>
      <c r="AHS191" s="170"/>
      <c r="AHT191" s="170"/>
      <c r="AHU191" s="170"/>
      <c r="AHV191" s="170"/>
      <c r="AHW191" s="170"/>
      <c r="AHX191" s="170"/>
      <c r="AHY191" s="170"/>
      <c r="AHZ191" s="170"/>
      <c r="AIA191" s="170"/>
      <c r="AIB191" s="170"/>
      <c r="AIC191" s="170"/>
      <c r="AID191" s="170"/>
      <c r="AIE191" s="170"/>
      <c r="AIF191" s="170"/>
      <c r="AIG191" s="170"/>
      <c r="AIH191" s="170"/>
      <c r="AII191" s="170"/>
      <c r="AIJ191" s="170"/>
      <c r="AIK191" s="170"/>
      <c r="AIL191" s="170"/>
      <c r="AIM191" s="170"/>
      <c r="AIN191" s="170"/>
      <c r="AIO191" s="170"/>
      <c r="AIP191" s="170"/>
      <c r="AIQ191" s="170"/>
      <c r="AIR191" s="170"/>
      <c r="AIS191" s="170"/>
      <c r="AIT191" s="170"/>
      <c r="AIU191" s="170"/>
      <c r="AIV191" s="170"/>
      <c r="AIW191" s="170"/>
      <c r="AIX191" s="170"/>
      <c r="AIY191" s="170"/>
      <c r="AIZ191" s="170"/>
      <c r="AJA191" s="170"/>
      <c r="AJB191" s="170"/>
      <c r="AJC191" s="170"/>
      <c r="AJD191" s="170"/>
      <c r="AJE191" s="170"/>
      <c r="AJF191" s="170"/>
      <c r="AJG191" s="170"/>
      <c r="AJH191" s="170"/>
      <c r="AJI191" s="170"/>
      <c r="AJJ191" s="170"/>
      <c r="AJK191" s="170"/>
      <c r="AJL191" s="170"/>
      <c r="AJM191" s="170"/>
      <c r="AJN191" s="170"/>
      <c r="AJO191" s="170"/>
      <c r="AJP191" s="170"/>
      <c r="AJQ191" s="170"/>
      <c r="AJR191" s="170"/>
      <c r="AJS191" s="170"/>
      <c r="AJT191" s="170"/>
      <c r="AJU191" s="170"/>
      <c r="AJV191" s="170"/>
      <c r="AJW191" s="170"/>
      <c r="AJX191" s="170"/>
      <c r="AJY191" s="170"/>
      <c r="AJZ191" s="170"/>
      <c r="AKA191" s="170"/>
      <c r="AKB191" s="170"/>
      <c r="AKC191" s="170"/>
      <c r="AKD191" s="170"/>
      <c r="AKE191" s="170"/>
      <c r="AKF191" s="170"/>
      <c r="AKG191" s="170"/>
      <c r="AKH191" s="170"/>
      <c r="AKI191" s="170"/>
      <c r="AKJ191" s="170"/>
      <c r="AKK191" s="170"/>
      <c r="AKL191" s="170"/>
      <c r="AKM191" s="170"/>
      <c r="AKN191" s="170"/>
      <c r="AKO191" s="170"/>
      <c r="AKP191" s="170"/>
      <c r="AKQ191" s="170"/>
      <c r="AKR191" s="170"/>
      <c r="AKS191" s="170"/>
      <c r="AKT191" s="170"/>
      <c r="AKU191" s="170"/>
      <c r="AKV191" s="170"/>
      <c r="AKW191" s="170"/>
      <c r="AKX191" s="170"/>
      <c r="AKY191" s="170"/>
      <c r="AKZ191" s="170"/>
      <c r="ALA191" s="170"/>
      <c r="ALB191" s="170"/>
      <c r="ALC191" s="170"/>
      <c r="ALD191" s="170"/>
      <c r="ALE191" s="170"/>
      <c r="ALF191" s="170"/>
      <c r="ALG191" s="170"/>
      <c r="ALH191" s="170"/>
      <c r="ALI191" s="170"/>
      <c r="ALJ191" s="170"/>
      <c r="ALK191" s="170"/>
      <c r="ALL191" s="170"/>
      <c r="ALM191" s="170"/>
      <c r="ALN191" s="170"/>
      <c r="ALO191" s="170"/>
      <c r="ALP191" s="170"/>
      <c r="ALQ191" s="170"/>
      <c r="ALR191" s="170"/>
      <c r="ALS191" s="170"/>
      <c r="ALT191" s="170"/>
      <c r="ALU191" s="170"/>
      <c r="ALV191" s="170"/>
      <c r="ALW191" s="170"/>
      <c r="ALX191" s="170"/>
      <c r="ALY191" s="170"/>
      <c r="ALZ191" s="170"/>
      <c r="AMA191" s="170"/>
      <c r="AMB191" s="170"/>
      <c r="AMC191" s="170"/>
      <c r="AMD191" s="170"/>
      <c r="AME191" s="170"/>
      <c r="AMF191" s="170"/>
      <c r="AMG191" s="170"/>
      <c r="AMH191" s="170"/>
      <c r="AMI191" s="170"/>
      <c r="AMJ191" s="170"/>
      <c r="AMK191" s="170"/>
      <c r="AML191" s="170"/>
      <c r="AMM191" s="170"/>
      <c r="AMN191" s="170"/>
      <c r="AMO191" s="170"/>
      <c r="AMP191" s="170"/>
      <c r="AMQ191" s="170"/>
      <c r="AMR191" s="170"/>
      <c r="AMS191" s="170"/>
      <c r="AMT191" s="170"/>
      <c r="AMU191" s="170"/>
      <c r="AMV191" s="170"/>
      <c r="AMW191" s="170"/>
      <c r="AMX191" s="170"/>
      <c r="AMY191" s="170"/>
      <c r="AMZ191" s="170"/>
      <c r="ANA191" s="170"/>
      <c r="ANB191" s="170"/>
      <c r="ANC191" s="170"/>
      <c r="AND191" s="170"/>
      <c r="ANE191" s="170"/>
      <c r="ANF191" s="170"/>
      <c r="ANG191" s="170"/>
      <c r="ANH191" s="170"/>
      <c r="ANI191" s="170"/>
      <c r="ANJ191" s="170"/>
      <c r="ANK191" s="170"/>
      <c r="ANL191" s="170"/>
      <c r="ANM191" s="170"/>
      <c r="ANN191" s="170"/>
      <c r="ANO191" s="170"/>
      <c r="ANP191" s="170"/>
      <c r="ANQ191" s="170"/>
      <c r="ANR191" s="170"/>
      <c r="ANS191" s="170"/>
      <c r="ANT191" s="170"/>
      <c r="ANU191" s="170"/>
      <c r="ANV191" s="170"/>
      <c r="ANW191" s="170"/>
      <c r="ANX191" s="170"/>
      <c r="ANY191" s="170"/>
      <c r="ANZ191" s="170"/>
      <c r="AOA191" s="170"/>
      <c r="AOB191" s="170"/>
      <c r="AOC191" s="170"/>
      <c r="AOD191" s="170"/>
      <c r="AOE191" s="170"/>
      <c r="AOF191" s="170"/>
      <c r="AOG191" s="170"/>
      <c r="AOH191" s="170"/>
      <c r="AOI191" s="170"/>
      <c r="AOJ191" s="170"/>
      <c r="AOK191" s="170"/>
      <c r="AOL191" s="170"/>
      <c r="AOM191" s="170"/>
      <c r="AON191" s="170"/>
      <c r="AOO191" s="170"/>
      <c r="AOP191" s="170"/>
      <c r="AOQ191" s="170"/>
      <c r="AOR191" s="170"/>
      <c r="AOS191" s="170"/>
      <c r="AOT191" s="170"/>
      <c r="AOU191" s="170"/>
      <c r="AOV191" s="170"/>
      <c r="AOW191" s="170"/>
      <c r="AOX191" s="170"/>
      <c r="AOY191" s="170"/>
      <c r="AOZ191" s="170"/>
      <c r="APA191" s="170"/>
      <c r="APB191" s="170"/>
      <c r="APC191" s="170"/>
      <c r="APD191" s="170"/>
      <c r="APE191" s="170"/>
      <c r="APF191" s="170"/>
      <c r="APG191" s="170"/>
      <c r="APH191" s="170"/>
      <c r="API191" s="170"/>
      <c r="APJ191" s="170"/>
      <c r="APK191" s="170"/>
      <c r="APL191" s="170"/>
      <c r="APM191" s="170"/>
      <c r="APN191" s="170"/>
      <c r="APO191" s="170"/>
      <c r="APP191" s="170"/>
      <c r="APQ191" s="170"/>
      <c r="APR191" s="170"/>
      <c r="APS191" s="170"/>
      <c r="APT191" s="170"/>
      <c r="APU191" s="170"/>
      <c r="APV191" s="170"/>
      <c r="APW191" s="170"/>
      <c r="APX191" s="170"/>
      <c r="APY191" s="170"/>
      <c r="APZ191" s="170"/>
      <c r="AQA191" s="170"/>
      <c r="AQB191" s="170"/>
      <c r="AQC191" s="170"/>
      <c r="AQD191" s="170"/>
      <c r="AQE191" s="170"/>
      <c r="AQF191" s="170"/>
      <c r="AQG191" s="170"/>
      <c r="AQH191" s="170"/>
      <c r="AQI191" s="170"/>
      <c r="AQJ191" s="170"/>
      <c r="AQK191" s="170"/>
      <c r="AQL191" s="170"/>
      <c r="AQM191" s="170"/>
      <c r="AQN191" s="170"/>
      <c r="AQO191" s="170"/>
      <c r="AQP191" s="170"/>
      <c r="AQQ191" s="170"/>
      <c r="AQR191" s="170"/>
      <c r="AQS191" s="170"/>
      <c r="AQT191" s="170"/>
      <c r="AQU191" s="170"/>
      <c r="AQV191" s="170"/>
      <c r="AQW191" s="170"/>
      <c r="AQX191" s="170"/>
      <c r="AQY191" s="170"/>
      <c r="AQZ191" s="170"/>
      <c r="ARA191" s="170"/>
      <c r="ARB191" s="170"/>
      <c r="ARC191" s="170"/>
      <c r="ARD191" s="170"/>
      <c r="ARE191" s="170"/>
      <c r="ARF191" s="170"/>
      <c r="ARG191" s="170"/>
      <c r="ARH191" s="170"/>
      <c r="ARI191" s="170"/>
      <c r="ARJ191" s="170"/>
      <c r="ARK191" s="170"/>
      <c r="ARL191" s="170"/>
      <c r="ARM191" s="170"/>
      <c r="ARN191" s="170"/>
      <c r="ARO191" s="170"/>
      <c r="ARP191" s="170"/>
      <c r="ARQ191" s="170"/>
      <c r="ARR191" s="170"/>
      <c r="ARS191" s="170"/>
      <c r="ART191" s="170"/>
      <c r="ARU191" s="170"/>
      <c r="ARV191" s="170"/>
      <c r="ARW191" s="170"/>
      <c r="ARX191" s="170"/>
      <c r="ARY191" s="170"/>
      <c r="ARZ191" s="170"/>
      <c r="ASA191" s="170"/>
      <c r="ASB191" s="170"/>
      <c r="ASC191" s="170"/>
      <c r="ASD191" s="170"/>
      <c r="ASE191" s="170"/>
      <c r="ASF191" s="170"/>
      <c r="ASG191" s="170"/>
      <c r="ASH191" s="170"/>
      <c r="ASI191" s="170"/>
      <c r="ASJ191" s="170"/>
      <c r="ASK191" s="170"/>
      <c r="ASL191" s="170"/>
      <c r="ASM191" s="170"/>
      <c r="ASN191" s="170"/>
      <c r="ASO191" s="170"/>
      <c r="ASP191" s="170"/>
      <c r="ASQ191" s="170"/>
      <c r="ASR191" s="170"/>
      <c r="ASS191" s="170"/>
      <c r="AST191" s="170"/>
      <c r="ASU191" s="170"/>
      <c r="ASV191" s="170"/>
      <c r="ASW191" s="170"/>
      <c r="ASX191" s="170"/>
      <c r="ASY191" s="170"/>
      <c r="ASZ191" s="170"/>
    </row>
    <row r="192" spans="1:1196" s="145" customFormat="1">
      <c r="A192" s="430"/>
      <c r="B192" s="488" t="s">
        <v>217</v>
      </c>
      <c r="C192" s="424"/>
      <c r="D192" s="462"/>
      <c r="E192" s="426"/>
      <c r="F192" s="427"/>
      <c r="G192" s="174"/>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0"/>
      <c r="AT192" s="170"/>
      <c r="AU192" s="170"/>
      <c r="AV192" s="170"/>
      <c r="AW192" s="170"/>
      <c r="AX192" s="170"/>
      <c r="AY192" s="170"/>
      <c r="AZ192" s="170"/>
      <c r="BA192" s="170"/>
      <c r="BB192" s="170"/>
      <c r="BC192" s="170"/>
      <c r="BD192" s="170"/>
      <c r="BE192" s="170"/>
      <c r="BF192" s="170"/>
      <c r="BG192" s="170"/>
      <c r="BH192" s="170"/>
      <c r="BI192" s="170"/>
      <c r="BJ192" s="170"/>
      <c r="BK192" s="170"/>
      <c r="BL192" s="170"/>
      <c r="BM192" s="170"/>
      <c r="BN192" s="170"/>
      <c r="BO192" s="170"/>
      <c r="BP192" s="170"/>
      <c r="BQ192" s="170"/>
      <c r="BR192" s="170"/>
      <c r="BS192" s="170"/>
      <c r="BT192" s="170"/>
      <c r="BU192" s="170"/>
      <c r="BV192" s="170"/>
      <c r="BW192" s="170"/>
      <c r="BX192" s="170"/>
      <c r="BY192" s="170"/>
      <c r="BZ192" s="170"/>
      <c r="CA192" s="170"/>
      <c r="CB192" s="170"/>
      <c r="CC192" s="170"/>
      <c r="CD192" s="170"/>
      <c r="CE192" s="170"/>
      <c r="CF192" s="170"/>
      <c r="CG192" s="170"/>
      <c r="CH192" s="170"/>
      <c r="CI192" s="170"/>
      <c r="CJ192" s="170"/>
      <c r="CK192" s="170"/>
      <c r="CL192" s="170"/>
      <c r="CM192" s="170"/>
      <c r="CN192" s="170"/>
      <c r="CO192" s="170"/>
      <c r="CP192" s="170"/>
      <c r="CQ192" s="170"/>
      <c r="CR192" s="170"/>
      <c r="CS192" s="170"/>
      <c r="CT192" s="170"/>
      <c r="CU192" s="170"/>
      <c r="CV192" s="170"/>
      <c r="CW192" s="170"/>
      <c r="CX192" s="170"/>
      <c r="CY192" s="170"/>
      <c r="CZ192" s="170"/>
      <c r="DA192" s="170"/>
      <c r="DB192" s="170"/>
      <c r="DC192" s="170"/>
      <c r="DD192" s="170"/>
      <c r="DE192" s="170"/>
      <c r="DF192" s="170"/>
      <c r="DG192" s="170"/>
      <c r="DH192" s="170"/>
      <c r="DI192" s="170"/>
      <c r="DJ192" s="170"/>
      <c r="DK192" s="170"/>
      <c r="DL192" s="170"/>
      <c r="DM192" s="170"/>
      <c r="DN192" s="170"/>
      <c r="DO192" s="170"/>
      <c r="DP192" s="170"/>
      <c r="DQ192" s="170"/>
      <c r="DR192" s="170"/>
      <c r="DS192" s="170"/>
      <c r="DT192" s="170"/>
      <c r="DU192" s="170"/>
      <c r="DV192" s="170"/>
      <c r="DW192" s="170"/>
      <c r="DX192" s="170"/>
      <c r="DY192" s="170"/>
      <c r="DZ192" s="170"/>
      <c r="EA192" s="170"/>
      <c r="EB192" s="170"/>
      <c r="EC192" s="170"/>
      <c r="ED192" s="170"/>
      <c r="EE192" s="170"/>
      <c r="EF192" s="170"/>
      <c r="EG192" s="170"/>
      <c r="EH192" s="170"/>
      <c r="EI192" s="170"/>
      <c r="EJ192" s="170"/>
      <c r="EK192" s="170"/>
      <c r="EL192" s="170"/>
      <c r="EM192" s="170"/>
      <c r="EN192" s="170"/>
      <c r="EO192" s="170"/>
      <c r="EP192" s="170"/>
      <c r="EQ192" s="170"/>
      <c r="ER192" s="170"/>
      <c r="ES192" s="170"/>
      <c r="ET192" s="170"/>
      <c r="EU192" s="170"/>
      <c r="EV192" s="170"/>
      <c r="EW192" s="170"/>
      <c r="EX192" s="170"/>
      <c r="EY192" s="170"/>
      <c r="EZ192" s="170"/>
      <c r="FA192" s="170"/>
      <c r="FB192" s="170"/>
      <c r="FC192" s="170"/>
      <c r="FD192" s="170"/>
      <c r="FE192" s="170"/>
      <c r="FF192" s="170"/>
      <c r="FG192" s="170"/>
      <c r="FH192" s="170"/>
      <c r="FI192" s="170"/>
      <c r="FJ192" s="170"/>
      <c r="FK192" s="170"/>
      <c r="FL192" s="170"/>
      <c r="FM192" s="170"/>
      <c r="FN192" s="170"/>
      <c r="FO192" s="170"/>
      <c r="FP192" s="170"/>
      <c r="FQ192" s="170"/>
      <c r="FR192" s="170"/>
      <c r="FS192" s="170"/>
      <c r="FT192" s="170"/>
      <c r="FU192" s="170"/>
      <c r="FV192" s="170"/>
      <c r="FW192" s="170"/>
      <c r="FX192" s="170"/>
      <c r="FY192" s="170"/>
      <c r="FZ192" s="170"/>
      <c r="GA192" s="170"/>
      <c r="GB192" s="170"/>
      <c r="GC192" s="170"/>
      <c r="GD192" s="170"/>
      <c r="GE192" s="170"/>
      <c r="GF192" s="170"/>
      <c r="GG192" s="170"/>
      <c r="GH192" s="170"/>
      <c r="GI192" s="170"/>
      <c r="GJ192" s="170"/>
      <c r="GK192" s="170"/>
      <c r="GL192" s="170"/>
      <c r="GM192" s="170"/>
      <c r="GN192" s="170"/>
      <c r="GO192" s="170"/>
      <c r="GP192" s="170"/>
      <c r="GQ192" s="170"/>
      <c r="GR192" s="170"/>
      <c r="GS192" s="170"/>
      <c r="GT192" s="170"/>
      <c r="GU192" s="170"/>
      <c r="GV192" s="170"/>
      <c r="GW192" s="170"/>
      <c r="GX192" s="170"/>
      <c r="GY192" s="170"/>
      <c r="GZ192" s="170"/>
      <c r="HA192" s="170"/>
      <c r="HB192" s="170"/>
      <c r="HC192" s="170"/>
      <c r="HD192" s="170"/>
      <c r="HE192" s="170"/>
      <c r="HF192" s="170"/>
      <c r="HG192" s="170"/>
      <c r="HH192" s="170"/>
      <c r="HI192" s="170"/>
      <c r="HJ192" s="170"/>
      <c r="HK192" s="170"/>
      <c r="HL192" s="170"/>
      <c r="HM192" s="170"/>
      <c r="HN192" s="170"/>
      <c r="HO192" s="170"/>
      <c r="HP192" s="170"/>
      <c r="HQ192" s="170"/>
      <c r="HR192" s="170"/>
      <c r="HS192" s="170"/>
      <c r="HT192" s="170"/>
      <c r="HU192" s="170"/>
      <c r="HV192" s="170"/>
      <c r="HW192" s="170"/>
      <c r="HX192" s="170"/>
      <c r="HY192" s="170"/>
      <c r="HZ192" s="170"/>
      <c r="IA192" s="170"/>
      <c r="IB192" s="170"/>
      <c r="IC192" s="170"/>
      <c r="ID192" s="170"/>
      <c r="IE192" s="170"/>
      <c r="IF192" s="170"/>
      <c r="IG192" s="170"/>
      <c r="IH192" s="170"/>
      <c r="II192" s="170"/>
      <c r="IJ192" s="170"/>
      <c r="IK192" s="170"/>
      <c r="IL192" s="170"/>
      <c r="IM192" s="170"/>
      <c r="IN192" s="170"/>
      <c r="IO192" s="170"/>
      <c r="IP192" s="170"/>
      <c r="IQ192" s="170"/>
      <c r="IR192" s="170"/>
      <c r="IS192" s="170"/>
      <c r="IT192" s="170"/>
      <c r="IU192" s="170"/>
      <c r="IV192" s="170"/>
      <c r="IW192" s="170"/>
      <c r="IX192" s="170"/>
      <c r="IY192" s="170"/>
      <c r="IZ192" s="170"/>
      <c r="JA192" s="170"/>
      <c r="JB192" s="170"/>
      <c r="JC192" s="170"/>
      <c r="JD192" s="170"/>
      <c r="JE192" s="170"/>
      <c r="JF192" s="170"/>
      <c r="JG192" s="170"/>
      <c r="JH192" s="170"/>
      <c r="JI192" s="170"/>
      <c r="JJ192" s="170"/>
      <c r="JK192" s="170"/>
      <c r="JL192" s="170"/>
      <c r="JM192" s="170"/>
      <c r="JN192" s="170"/>
      <c r="JO192" s="170"/>
      <c r="JP192" s="170"/>
      <c r="JQ192" s="170"/>
      <c r="JR192" s="170"/>
      <c r="JS192" s="170"/>
      <c r="JT192" s="170"/>
      <c r="JU192" s="170"/>
      <c r="JV192" s="170"/>
      <c r="JW192" s="170"/>
      <c r="JX192" s="170"/>
      <c r="JY192" s="170"/>
      <c r="JZ192" s="170"/>
      <c r="KA192" s="170"/>
      <c r="KB192" s="170"/>
      <c r="KC192" s="170"/>
      <c r="KD192" s="170"/>
      <c r="KE192" s="170"/>
      <c r="KF192" s="170"/>
      <c r="KG192" s="170"/>
      <c r="KH192" s="170"/>
      <c r="KI192" s="170"/>
      <c r="KJ192" s="170"/>
      <c r="KK192" s="170"/>
      <c r="KL192" s="170"/>
      <c r="KM192" s="170"/>
      <c r="KN192" s="170"/>
      <c r="KO192" s="170"/>
      <c r="KP192" s="170"/>
      <c r="KQ192" s="170"/>
      <c r="KR192" s="170"/>
      <c r="KS192" s="170"/>
      <c r="KT192" s="170"/>
      <c r="KU192" s="170"/>
      <c r="KV192" s="170"/>
      <c r="KW192" s="170"/>
      <c r="KX192" s="170"/>
      <c r="KY192" s="170"/>
      <c r="KZ192" s="170"/>
      <c r="LA192" s="170"/>
      <c r="LB192" s="170"/>
      <c r="LC192" s="170"/>
      <c r="LD192" s="170"/>
      <c r="LE192" s="170"/>
      <c r="LF192" s="170"/>
      <c r="LG192" s="170"/>
      <c r="LH192" s="170"/>
      <c r="LI192" s="170"/>
      <c r="LJ192" s="170"/>
      <c r="LK192" s="170"/>
      <c r="LL192" s="170"/>
      <c r="LM192" s="170"/>
      <c r="LN192" s="170"/>
      <c r="LO192" s="170"/>
      <c r="LP192" s="170"/>
      <c r="LQ192" s="170"/>
      <c r="LR192" s="170"/>
      <c r="LS192" s="170"/>
      <c r="LT192" s="170"/>
      <c r="LU192" s="170"/>
      <c r="LV192" s="170"/>
      <c r="LW192" s="170"/>
      <c r="LX192" s="170"/>
      <c r="LY192" s="170"/>
      <c r="LZ192" s="170"/>
      <c r="MA192" s="170"/>
      <c r="MB192" s="170"/>
      <c r="MC192" s="170"/>
      <c r="MD192" s="170"/>
      <c r="ME192" s="170"/>
      <c r="MF192" s="170"/>
      <c r="MG192" s="170"/>
      <c r="MH192" s="170"/>
      <c r="MI192" s="170"/>
      <c r="MJ192" s="170"/>
      <c r="MK192" s="170"/>
      <c r="ML192" s="170"/>
      <c r="MM192" s="170"/>
      <c r="MN192" s="170"/>
      <c r="MO192" s="170"/>
      <c r="MP192" s="170"/>
      <c r="MQ192" s="170"/>
      <c r="MR192" s="170"/>
      <c r="MS192" s="170"/>
      <c r="MT192" s="170"/>
      <c r="MU192" s="170"/>
      <c r="MV192" s="170"/>
      <c r="MW192" s="170"/>
      <c r="MX192" s="170"/>
      <c r="MY192" s="170"/>
      <c r="MZ192" s="170"/>
      <c r="NA192" s="170"/>
      <c r="NB192" s="170"/>
      <c r="NC192" s="170"/>
      <c r="ND192" s="170"/>
      <c r="NE192" s="170"/>
      <c r="NF192" s="170"/>
      <c r="NG192" s="170"/>
      <c r="NH192" s="170"/>
      <c r="NI192" s="170"/>
      <c r="NJ192" s="170"/>
      <c r="NK192" s="170"/>
      <c r="NL192" s="170"/>
      <c r="NM192" s="170"/>
      <c r="NN192" s="170"/>
      <c r="NO192" s="170"/>
      <c r="NP192" s="170"/>
      <c r="NQ192" s="170"/>
      <c r="NR192" s="170"/>
      <c r="NS192" s="170"/>
      <c r="NT192" s="170"/>
      <c r="NU192" s="170"/>
      <c r="NV192" s="170"/>
      <c r="NW192" s="170"/>
      <c r="NX192" s="170"/>
      <c r="NY192" s="170"/>
      <c r="NZ192" s="170"/>
      <c r="OA192" s="170"/>
      <c r="OB192" s="170"/>
      <c r="OC192" s="170"/>
      <c r="OD192" s="170"/>
      <c r="OE192" s="170"/>
      <c r="OF192" s="170"/>
      <c r="OG192" s="170"/>
      <c r="OH192" s="170"/>
      <c r="OI192" s="170"/>
      <c r="OJ192" s="170"/>
      <c r="OK192" s="170"/>
      <c r="OL192" s="170"/>
      <c r="OM192" s="170"/>
      <c r="ON192" s="170"/>
      <c r="OO192" s="170"/>
      <c r="OP192" s="170"/>
      <c r="OQ192" s="170"/>
      <c r="OR192" s="170"/>
      <c r="OS192" s="170"/>
      <c r="OT192" s="170"/>
      <c r="OU192" s="170"/>
      <c r="OV192" s="170"/>
      <c r="OW192" s="170"/>
      <c r="OX192" s="170"/>
      <c r="OY192" s="170"/>
      <c r="OZ192" s="170"/>
      <c r="PA192" s="170"/>
      <c r="PB192" s="170"/>
      <c r="PC192" s="170"/>
      <c r="PD192" s="170"/>
      <c r="PE192" s="170"/>
      <c r="PF192" s="170"/>
      <c r="PG192" s="170"/>
      <c r="PH192" s="170"/>
      <c r="PI192" s="170"/>
      <c r="PJ192" s="170"/>
      <c r="PK192" s="170"/>
      <c r="PL192" s="170"/>
      <c r="PM192" s="170"/>
      <c r="PN192" s="170"/>
      <c r="PO192" s="170"/>
      <c r="PP192" s="170"/>
      <c r="PQ192" s="170"/>
      <c r="PR192" s="170"/>
      <c r="PS192" s="170"/>
      <c r="PT192" s="170"/>
      <c r="PU192" s="170"/>
      <c r="PV192" s="170"/>
      <c r="PW192" s="170"/>
      <c r="PX192" s="170"/>
      <c r="PY192" s="170"/>
      <c r="PZ192" s="170"/>
      <c r="QA192" s="170"/>
      <c r="QB192" s="170"/>
      <c r="QC192" s="170"/>
      <c r="QD192" s="170"/>
      <c r="QE192" s="170"/>
      <c r="QF192" s="170"/>
      <c r="QG192" s="170"/>
      <c r="QH192" s="170"/>
      <c r="QI192" s="170"/>
      <c r="QJ192" s="170"/>
      <c r="QK192" s="170"/>
      <c r="QL192" s="170"/>
      <c r="QM192" s="170"/>
      <c r="QN192" s="170"/>
      <c r="QO192" s="170"/>
      <c r="QP192" s="170"/>
      <c r="QQ192" s="170"/>
      <c r="QR192" s="170"/>
      <c r="QS192" s="170"/>
      <c r="QT192" s="170"/>
      <c r="QU192" s="170"/>
      <c r="QV192" s="170"/>
      <c r="QW192" s="170"/>
      <c r="QX192" s="170"/>
      <c r="QY192" s="170"/>
      <c r="QZ192" s="170"/>
      <c r="RA192" s="170"/>
      <c r="RB192" s="170"/>
      <c r="RC192" s="170"/>
      <c r="RD192" s="170"/>
      <c r="RE192" s="170"/>
      <c r="RF192" s="170"/>
      <c r="RG192" s="170"/>
      <c r="RH192" s="170"/>
      <c r="RI192" s="170"/>
      <c r="RJ192" s="170"/>
      <c r="RK192" s="170"/>
      <c r="RL192" s="170"/>
      <c r="RM192" s="170"/>
      <c r="RN192" s="170"/>
      <c r="RO192" s="170"/>
      <c r="RP192" s="170"/>
      <c r="RQ192" s="170"/>
      <c r="RR192" s="170"/>
      <c r="RS192" s="170"/>
      <c r="RT192" s="170"/>
      <c r="RU192" s="170"/>
      <c r="RV192" s="170"/>
      <c r="RW192" s="170"/>
      <c r="RX192" s="170"/>
      <c r="RY192" s="170"/>
      <c r="RZ192" s="170"/>
      <c r="SA192" s="170"/>
      <c r="SB192" s="170"/>
      <c r="SC192" s="170"/>
      <c r="SD192" s="170"/>
      <c r="SE192" s="170"/>
      <c r="SF192" s="170"/>
      <c r="SG192" s="170"/>
      <c r="SH192" s="170"/>
      <c r="SI192" s="170"/>
      <c r="SJ192" s="170"/>
      <c r="SK192" s="170"/>
      <c r="SL192" s="170"/>
      <c r="SM192" s="170"/>
      <c r="SN192" s="170"/>
      <c r="SO192" s="170"/>
      <c r="SP192" s="170"/>
      <c r="SQ192" s="170"/>
      <c r="SR192" s="170"/>
      <c r="SS192" s="170"/>
      <c r="ST192" s="170"/>
      <c r="SU192" s="170"/>
      <c r="SV192" s="170"/>
      <c r="SW192" s="170"/>
      <c r="SX192" s="170"/>
      <c r="SY192" s="170"/>
      <c r="SZ192" s="170"/>
      <c r="TA192" s="170"/>
      <c r="TB192" s="170"/>
      <c r="TC192" s="170"/>
      <c r="TD192" s="170"/>
      <c r="TE192" s="170"/>
      <c r="TF192" s="170"/>
      <c r="TG192" s="170"/>
      <c r="TH192" s="170"/>
      <c r="TI192" s="170"/>
      <c r="TJ192" s="170"/>
      <c r="TK192" s="170"/>
      <c r="TL192" s="170"/>
      <c r="TM192" s="170"/>
      <c r="TN192" s="170"/>
      <c r="TO192" s="170"/>
      <c r="TP192" s="170"/>
      <c r="TQ192" s="170"/>
      <c r="TR192" s="170"/>
      <c r="TS192" s="170"/>
      <c r="TT192" s="170"/>
      <c r="TU192" s="170"/>
      <c r="TV192" s="170"/>
      <c r="TW192" s="170"/>
      <c r="TX192" s="170"/>
      <c r="TY192" s="170"/>
      <c r="TZ192" s="170"/>
      <c r="UA192" s="170"/>
      <c r="UB192" s="170"/>
      <c r="UC192" s="170"/>
      <c r="UD192" s="170"/>
      <c r="UE192" s="170"/>
      <c r="UF192" s="170"/>
      <c r="UG192" s="170"/>
      <c r="UH192" s="170"/>
      <c r="UI192" s="170"/>
      <c r="UJ192" s="170"/>
      <c r="UK192" s="170"/>
      <c r="UL192" s="170"/>
      <c r="UM192" s="170"/>
      <c r="UN192" s="170"/>
      <c r="UO192" s="170"/>
      <c r="UP192" s="170"/>
      <c r="UQ192" s="170"/>
      <c r="UR192" s="170"/>
      <c r="US192" s="170"/>
      <c r="UT192" s="170"/>
      <c r="UU192" s="170"/>
      <c r="UV192" s="170"/>
      <c r="UW192" s="170"/>
      <c r="UX192" s="170"/>
      <c r="UY192" s="170"/>
      <c r="UZ192" s="170"/>
      <c r="VA192" s="170"/>
      <c r="VB192" s="170"/>
      <c r="VC192" s="170"/>
      <c r="VD192" s="170"/>
      <c r="VE192" s="170"/>
      <c r="VF192" s="170"/>
      <c r="VG192" s="170"/>
      <c r="VH192" s="170"/>
      <c r="VI192" s="170"/>
      <c r="VJ192" s="170"/>
      <c r="VK192" s="170"/>
      <c r="VL192" s="170"/>
      <c r="VM192" s="170"/>
      <c r="VN192" s="170"/>
      <c r="VO192" s="170"/>
      <c r="VP192" s="170"/>
      <c r="VQ192" s="170"/>
      <c r="VR192" s="170"/>
      <c r="VS192" s="170"/>
      <c r="VT192" s="170"/>
      <c r="VU192" s="170"/>
      <c r="VV192" s="170"/>
      <c r="VW192" s="170"/>
      <c r="VX192" s="170"/>
      <c r="VY192" s="170"/>
      <c r="VZ192" s="170"/>
      <c r="WA192" s="170"/>
      <c r="WB192" s="170"/>
      <c r="WC192" s="170"/>
      <c r="WD192" s="170"/>
      <c r="WE192" s="170"/>
      <c r="WF192" s="170"/>
      <c r="WG192" s="170"/>
      <c r="WH192" s="170"/>
      <c r="WI192" s="170"/>
      <c r="WJ192" s="170"/>
      <c r="WK192" s="170"/>
      <c r="WL192" s="170"/>
      <c r="WM192" s="170"/>
      <c r="WN192" s="170"/>
      <c r="WO192" s="170"/>
      <c r="WP192" s="170"/>
      <c r="WQ192" s="170"/>
      <c r="WR192" s="170"/>
      <c r="WS192" s="170"/>
      <c r="WT192" s="170"/>
      <c r="WU192" s="170"/>
      <c r="WV192" s="170"/>
      <c r="WW192" s="170"/>
      <c r="WX192" s="170"/>
      <c r="WY192" s="170"/>
      <c r="WZ192" s="170"/>
      <c r="XA192" s="170"/>
      <c r="XB192" s="170"/>
      <c r="XC192" s="170"/>
      <c r="XD192" s="170"/>
      <c r="XE192" s="170"/>
      <c r="XF192" s="170"/>
      <c r="XG192" s="170"/>
      <c r="XH192" s="170"/>
      <c r="XI192" s="170"/>
      <c r="XJ192" s="170"/>
      <c r="XK192" s="170"/>
      <c r="XL192" s="170"/>
      <c r="XM192" s="170"/>
      <c r="XN192" s="170"/>
      <c r="XO192" s="170"/>
      <c r="XP192" s="170"/>
      <c r="XQ192" s="170"/>
      <c r="XR192" s="170"/>
      <c r="XS192" s="170"/>
      <c r="XT192" s="170"/>
      <c r="XU192" s="170"/>
      <c r="XV192" s="170"/>
      <c r="XW192" s="170"/>
      <c r="XX192" s="170"/>
      <c r="XY192" s="170"/>
      <c r="XZ192" s="170"/>
      <c r="YA192" s="170"/>
      <c r="YB192" s="170"/>
      <c r="YC192" s="170"/>
      <c r="YD192" s="170"/>
      <c r="YE192" s="170"/>
      <c r="YF192" s="170"/>
      <c r="YG192" s="170"/>
      <c r="YH192" s="170"/>
      <c r="YI192" s="170"/>
      <c r="YJ192" s="170"/>
      <c r="YK192" s="170"/>
      <c r="YL192" s="170"/>
      <c r="YM192" s="170"/>
      <c r="YN192" s="170"/>
      <c r="YO192" s="170"/>
      <c r="YP192" s="170"/>
      <c r="YQ192" s="170"/>
      <c r="YR192" s="170"/>
      <c r="YS192" s="170"/>
      <c r="YT192" s="170"/>
      <c r="YU192" s="170"/>
      <c r="YV192" s="170"/>
      <c r="YW192" s="170"/>
      <c r="YX192" s="170"/>
      <c r="YY192" s="170"/>
      <c r="YZ192" s="170"/>
      <c r="ZA192" s="170"/>
      <c r="ZB192" s="170"/>
      <c r="ZC192" s="170"/>
      <c r="ZD192" s="170"/>
      <c r="ZE192" s="170"/>
      <c r="ZF192" s="170"/>
      <c r="ZG192" s="170"/>
      <c r="ZH192" s="170"/>
      <c r="ZI192" s="170"/>
      <c r="ZJ192" s="170"/>
      <c r="ZK192" s="170"/>
      <c r="ZL192" s="170"/>
      <c r="ZM192" s="170"/>
      <c r="ZN192" s="170"/>
      <c r="ZO192" s="170"/>
      <c r="ZP192" s="170"/>
      <c r="ZQ192" s="170"/>
      <c r="ZR192" s="170"/>
      <c r="ZS192" s="170"/>
      <c r="ZT192" s="170"/>
      <c r="ZU192" s="170"/>
      <c r="ZV192" s="170"/>
      <c r="ZW192" s="170"/>
      <c r="ZX192" s="170"/>
      <c r="ZY192" s="170"/>
      <c r="ZZ192" s="170"/>
      <c r="AAA192" s="170"/>
      <c r="AAB192" s="170"/>
      <c r="AAC192" s="170"/>
      <c r="AAD192" s="170"/>
      <c r="AAE192" s="170"/>
      <c r="AAF192" s="170"/>
      <c r="AAG192" s="170"/>
      <c r="AAH192" s="170"/>
      <c r="AAI192" s="170"/>
      <c r="AAJ192" s="170"/>
      <c r="AAK192" s="170"/>
      <c r="AAL192" s="170"/>
      <c r="AAM192" s="170"/>
      <c r="AAN192" s="170"/>
      <c r="AAO192" s="170"/>
      <c r="AAP192" s="170"/>
      <c r="AAQ192" s="170"/>
      <c r="AAR192" s="170"/>
      <c r="AAS192" s="170"/>
      <c r="AAT192" s="170"/>
      <c r="AAU192" s="170"/>
      <c r="AAV192" s="170"/>
      <c r="AAW192" s="170"/>
      <c r="AAX192" s="170"/>
      <c r="AAY192" s="170"/>
      <c r="AAZ192" s="170"/>
      <c r="ABA192" s="170"/>
      <c r="ABB192" s="170"/>
      <c r="ABC192" s="170"/>
      <c r="ABD192" s="170"/>
      <c r="ABE192" s="170"/>
      <c r="ABF192" s="170"/>
      <c r="ABG192" s="170"/>
      <c r="ABH192" s="170"/>
      <c r="ABI192" s="170"/>
      <c r="ABJ192" s="170"/>
      <c r="ABK192" s="170"/>
      <c r="ABL192" s="170"/>
      <c r="ABM192" s="170"/>
      <c r="ABN192" s="170"/>
      <c r="ABO192" s="170"/>
      <c r="ABP192" s="170"/>
      <c r="ABQ192" s="170"/>
      <c r="ABR192" s="170"/>
      <c r="ABS192" s="170"/>
      <c r="ABT192" s="170"/>
      <c r="ABU192" s="170"/>
      <c r="ABV192" s="170"/>
      <c r="ABW192" s="170"/>
      <c r="ABX192" s="170"/>
      <c r="ABY192" s="170"/>
      <c r="ABZ192" s="170"/>
      <c r="ACA192" s="170"/>
      <c r="ACB192" s="170"/>
      <c r="ACC192" s="170"/>
      <c r="ACD192" s="170"/>
      <c r="ACE192" s="170"/>
      <c r="ACF192" s="170"/>
      <c r="ACG192" s="170"/>
      <c r="ACH192" s="170"/>
      <c r="ACI192" s="170"/>
      <c r="ACJ192" s="170"/>
      <c r="ACK192" s="170"/>
      <c r="ACL192" s="170"/>
      <c r="ACM192" s="170"/>
      <c r="ACN192" s="170"/>
      <c r="ACO192" s="170"/>
      <c r="ACP192" s="170"/>
      <c r="ACQ192" s="170"/>
      <c r="ACR192" s="170"/>
      <c r="ACS192" s="170"/>
      <c r="ACT192" s="170"/>
      <c r="ACU192" s="170"/>
      <c r="ACV192" s="170"/>
      <c r="ACW192" s="170"/>
      <c r="ACX192" s="170"/>
      <c r="ACY192" s="170"/>
      <c r="ACZ192" s="170"/>
      <c r="ADA192" s="170"/>
      <c r="ADB192" s="170"/>
      <c r="ADC192" s="170"/>
      <c r="ADD192" s="170"/>
      <c r="ADE192" s="170"/>
      <c r="ADF192" s="170"/>
      <c r="ADG192" s="170"/>
      <c r="ADH192" s="170"/>
      <c r="ADI192" s="170"/>
      <c r="ADJ192" s="170"/>
      <c r="ADK192" s="170"/>
      <c r="ADL192" s="170"/>
      <c r="ADM192" s="170"/>
      <c r="ADN192" s="170"/>
      <c r="ADO192" s="170"/>
      <c r="ADP192" s="170"/>
      <c r="ADQ192" s="170"/>
      <c r="ADR192" s="170"/>
      <c r="ADS192" s="170"/>
      <c r="ADT192" s="170"/>
      <c r="ADU192" s="170"/>
      <c r="ADV192" s="170"/>
      <c r="ADW192" s="170"/>
      <c r="ADX192" s="170"/>
      <c r="ADY192" s="170"/>
      <c r="ADZ192" s="170"/>
      <c r="AEA192" s="170"/>
      <c r="AEB192" s="170"/>
      <c r="AEC192" s="170"/>
      <c r="AED192" s="170"/>
      <c r="AEE192" s="170"/>
      <c r="AEF192" s="170"/>
      <c r="AEG192" s="170"/>
      <c r="AEH192" s="170"/>
      <c r="AEI192" s="170"/>
      <c r="AEJ192" s="170"/>
      <c r="AEK192" s="170"/>
      <c r="AEL192" s="170"/>
      <c r="AEM192" s="170"/>
      <c r="AEN192" s="170"/>
      <c r="AEO192" s="170"/>
      <c r="AEP192" s="170"/>
      <c r="AEQ192" s="170"/>
      <c r="AER192" s="170"/>
      <c r="AES192" s="170"/>
      <c r="AET192" s="170"/>
      <c r="AEU192" s="170"/>
      <c r="AEV192" s="170"/>
      <c r="AEW192" s="170"/>
      <c r="AEX192" s="170"/>
      <c r="AEY192" s="170"/>
      <c r="AEZ192" s="170"/>
      <c r="AFA192" s="170"/>
      <c r="AFB192" s="170"/>
      <c r="AFC192" s="170"/>
      <c r="AFD192" s="170"/>
      <c r="AFE192" s="170"/>
      <c r="AFF192" s="170"/>
      <c r="AFG192" s="170"/>
      <c r="AFH192" s="170"/>
      <c r="AFI192" s="170"/>
      <c r="AFJ192" s="170"/>
      <c r="AFK192" s="170"/>
      <c r="AFL192" s="170"/>
      <c r="AFM192" s="170"/>
      <c r="AFN192" s="170"/>
      <c r="AFO192" s="170"/>
      <c r="AFP192" s="170"/>
      <c r="AFQ192" s="170"/>
      <c r="AFR192" s="170"/>
      <c r="AFS192" s="170"/>
      <c r="AFT192" s="170"/>
      <c r="AFU192" s="170"/>
      <c r="AFV192" s="170"/>
      <c r="AFW192" s="170"/>
      <c r="AFX192" s="170"/>
      <c r="AFY192" s="170"/>
      <c r="AFZ192" s="170"/>
      <c r="AGA192" s="170"/>
      <c r="AGB192" s="170"/>
      <c r="AGC192" s="170"/>
      <c r="AGD192" s="170"/>
      <c r="AGE192" s="170"/>
      <c r="AGF192" s="170"/>
      <c r="AGG192" s="170"/>
      <c r="AGH192" s="170"/>
      <c r="AGI192" s="170"/>
      <c r="AGJ192" s="170"/>
      <c r="AGK192" s="170"/>
      <c r="AGL192" s="170"/>
      <c r="AGM192" s="170"/>
      <c r="AGN192" s="170"/>
      <c r="AGO192" s="170"/>
      <c r="AGP192" s="170"/>
      <c r="AGQ192" s="170"/>
      <c r="AGR192" s="170"/>
      <c r="AGS192" s="170"/>
      <c r="AGT192" s="170"/>
      <c r="AGU192" s="170"/>
      <c r="AGV192" s="170"/>
      <c r="AGW192" s="170"/>
      <c r="AGX192" s="170"/>
      <c r="AGY192" s="170"/>
      <c r="AGZ192" s="170"/>
      <c r="AHA192" s="170"/>
      <c r="AHB192" s="170"/>
      <c r="AHC192" s="170"/>
      <c r="AHD192" s="170"/>
      <c r="AHE192" s="170"/>
      <c r="AHF192" s="170"/>
      <c r="AHG192" s="170"/>
      <c r="AHH192" s="170"/>
      <c r="AHI192" s="170"/>
      <c r="AHJ192" s="170"/>
      <c r="AHK192" s="170"/>
      <c r="AHL192" s="170"/>
      <c r="AHM192" s="170"/>
      <c r="AHN192" s="170"/>
      <c r="AHO192" s="170"/>
      <c r="AHP192" s="170"/>
      <c r="AHQ192" s="170"/>
      <c r="AHR192" s="170"/>
      <c r="AHS192" s="170"/>
      <c r="AHT192" s="170"/>
      <c r="AHU192" s="170"/>
      <c r="AHV192" s="170"/>
      <c r="AHW192" s="170"/>
      <c r="AHX192" s="170"/>
      <c r="AHY192" s="170"/>
      <c r="AHZ192" s="170"/>
      <c r="AIA192" s="170"/>
      <c r="AIB192" s="170"/>
      <c r="AIC192" s="170"/>
      <c r="AID192" s="170"/>
      <c r="AIE192" s="170"/>
      <c r="AIF192" s="170"/>
      <c r="AIG192" s="170"/>
      <c r="AIH192" s="170"/>
      <c r="AII192" s="170"/>
      <c r="AIJ192" s="170"/>
      <c r="AIK192" s="170"/>
      <c r="AIL192" s="170"/>
      <c r="AIM192" s="170"/>
      <c r="AIN192" s="170"/>
      <c r="AIO192" s="170"/>
      <c r="AIP192" s="170"/>
      <c r="AIQ192" s="170"/>
      <c r="AIR192" s="170"/>
      <c r="AIS192" s="170"/>
      <c r="AIT192" s="170"/>
      <c r="AIU192" s="170"/>
      <c r="AIV192" s="170"/>
      <c r="AIW192" s="170"/>
      <c r="AIX192" s="170"/>
      <c r="AIY192" s="170"/>
      <c r="AIZ192" s="170"/>
      <c r="AJA192" s="170"/>
      <c r="AJB192" s="170"/>
      <c r="AJC192" s="170"/>
      <c r="AJD192" s="170"/>
      <c r="AJE192" s="170"/>
      <c r="AJF192" s="170"/>
      <c r="AJG192" s="170"/>
      <c r="AJH192" s="170"/>
      <c r="AJI192" s="170"/>
      <c r="AJJ192" s="170"/>
      <c r="AJK192" s="170"/>
      <c r="AJL192" s="170"/>
      <c r="AJM192" s="170"/>
      <c r="AJN192" s="170"/>
      <c r="AJO192" s="170"/>
      <c r="AJP192" s="170"/>
      <c r="AJQ192" s="170"/>
      <c r="AJR192" s="170"/>
      <c r="AJS192" s="170"/>
      <c r="AJT192" s="170"/>
      <c r="AJU192" s="170"/>
      <c r="AJV192" s="170"/>
      <c r="AJW192" s="170"/>
      <c r="AJX192" s="170"/>
      <c r="AJY192" s="170"/>
      <c r="AJZ192" s="170"/>
      <c r="AKA192" s="170"/>
      <c r="AKB192" s="170"/>
      <c r="AKC192" s="170"/>
      <c r="AKD192" s="170"/>
      <c r="AKE192" s="170"/>
      <c r="AKF192" s="170"/>
      <c r="AKG192" s="170"/>
      <c r="AKH192" s="170"/>
      <c r="AKI192" s="170"/>
      <c r="AKJ192" s="170"/>
      <c r="AKK192" s="170"/>
      <c r="AKL192" s="170"/>
      <c r="AKM192" s="170"/>
      <c r="AKN192" s="170"/>
      <c r="AKO192" s="170"/>
      <c r="AKP192" s="170"/>
      <c r="AKQ192" s="170"/>
      <c r="AKR192" s="170"/>
      <c r="AKS192" s="170"/>
      <c r="AKT192" s="170"/>
      <c r="AKU192" s="170"/>
      <c r="AKV192" s="170"/>
      <c r="AKW192" s="170"/>
      <c r="AKX192" s="170"/>
      <c r="AKY192" s="170"/>
      <c r="AKZ192" s="170"/>
      <c r="ALA192" s="170"/>
      <c r="ALB192" s="170"/>
      <c r="ALC192" s="170"/>
      <c r="ALD192" s="170"/>
      <c r="ALE192" s="170"/>
      <c r="ALF192" s="170"/>
      <c r="ALG192" s="170"/>
      <c r="ALH192" s="170"/>
      <c r="ALI192" s="170"/>
      <c r="ALJ192" s="170"/>
      <c r="ALK192" s="170"/>
      <c r="ALL192" s="170"/>
      <c r="ALM192" s="170"/>
      <c r="ALN192" s="170"/>
      <c r="ALO192" s="170"/>
      <c r="ALP192" s="170"/>
      <c r="ALQ192" s="170"/>
      <c r="ALR192" s="170"/>
      <c r="ALS192" s="170"/>
      <c r="ALT192" s="170"/>
      <c r="ALU192" s="170"/>
      <c r="ALV192" s="170"/>
      <c r="ALW192" s="170"/>
      <c r="ALX192" s="170"/>
      <c r="ALY192" s="170"/>
      <c r="ALZ192" s="170"/>
      <c r="AMA192" s="170"/>
      <c r="AMB192" s="170"/>
      <c r="AMC192" s="170"/>
      <c r="AMD192" s="170"/>
      <c r="AME192" s="170"/>
      <c r="AMF192" s="170"/>
      <c r="AMG192" s="170"/>
      <c r="AMH192" s="170"/>
      <c r="AMI192" s="170"/>
      <c r="AMJ192" s="170"/>
      <c r="AMK192" s="170"/>
      <c r="AML192" s="170"/>
      <c r="AMM192" s="170"/>
      <c r="AMN192" s="170"/>
      <c r="AMO192" s="170"/>
      <c r="AMP192" s="170"/>
      <c r="AMQ192" s="170"/>
      <c r="AMR192" s="170"/>
      <c r="AMS192" s="170"/>
      <c r="AMT192" s="170"/>
      <c r="AMU192" s="170"/>
      <c r="AMV192" s="170"/>
      <c r="AMW192" s="170"/>
      <c r="AMX192" s="170"/>
      <c r="AMY192" s="170"/>
      <c r="AMZ192" s="170"/>
      <c r="ANA192" s="170"/>
      <c r="ANB192" s="170"/>
      <c r="ANC192" s="170"/>
      <c r="AND192" s="170"/>
      <c r="ANE192" s="170"/>
      <c r="ANF192" s="170"/>
      <c r="ANG192" s="170"/>
      <c r="ANH192" s="170"/>
      <c r="ANI192" s="170"/>
      <c r="ANJ192" s="170"/>
      <c r="ANK192" s="170"/>
      <c r="ANL192" s="170"/>
      <c r="ANM192" s="170"/>
      <c r="ANN192" s="170"/>
      <c r="ANO192" s="170"/>
      <c r="ANP192" s="170"/>
      <c r="ANQ192" s="170"/>
      <c r="ANR192" s="170"/>
      <c r="ANS192" s="170"/>
      <c r="ANT192" s="170"/>
      <c r="ANU192" s="170"/>
      <c r="ANV192" s="170"/>
      <c r="ANW192" s="170"/>
      <c r="ANX192" s="170"/>
      <c r="ANY192" s="170"/>
      <c r="ANZ192" s="170"/>
      <c r="AOA192" s="170"/>
      <c r="AOB192" s="170"/>
      <c r="AOC192" s="170"/>
      <c r="AOD192" s="170"/>
      <c r="AOE192" s="170"/>
      <c r="AOF192" s="170"/>
      <c r="AOG192" s="170"/>
      <c r="AOH192" s="170"/>
      <c r="AOI192" s="170"/>
      <c r="AOJ192" s="170"/>
      <c r="AOK192" s="170"/>
      <c r="AOL192" s="170"/>
      <c r="AOM192" s="170"/>
      <c r="AON192" s="170"/>
      <c r="AOO192" s="170"/>
      <c r="AOP192" s="170"/>
      <c r="AOQ192" s="170"/>
      <c r="AOR192" s="170"/>
      <c r="AOS192" s="170"/>
      <c r="AOT192" s="170"/>
      <c r="AOU192" s="170"/>
      <c r="AOV192" s="170"/>
      <c r="AOW192" s="170"/>
      <c r="AOX192" s="170"/>
      <c r="AOY192" s="170"/>
      <c r="AOZ192" s="170"/>
      <c r="APA192" s="170"/>
      <c r="APB192" s="170"/>
      <c r="APC192" s="170"/>
      <c r="APD192" s="170"/>
      <c r="APE192" s="170"/>
      <c r="APF192" s="170"/>
      <c r="APG192" s="170"/>
      <c r="APH192" s="170"/>
      <c r="API192" s="170"/>
      <c r="APJ192" s="170"/>
      <c r="APK192" s="170"/>
      <c r="APL192" s="170"/>
      <c r="APM192" s="170"/>
      <c r="APN192" s="170"/>
      <c r="APO192" s="170"/>
      <c r="APP192" s="170"/>
      <c r="APQ192" s="170"/>
      <c r="APR192" s="170"/>
      <c r="APS192" s="170"/>
      <c r="APT192" s="170"/>
      <c r="APU192" s="170"/>
      <c r="APV192" s="170"/>
      <c r="APW192" s="170"/>
      <c r="APX192" s="170"/>
      <c r="APY192" s="170"/>
      <c r="APZ192" s="170"/>
      <c r="AQA192" s="170"/>
      <c r="AQB192" s="170"/>
      <c r="AQC192" s="170"/>
      <c r="AQD192" s="170"/>
      <c r="AQE192" s="170"/>
      <c r="AQF192" s="170"/>
      <c r="AQG192" s="170"/>
      <c r="AQH192" s="170"/>
      <c r="AQI192" s="170"/>
      <c r="AQJ192" s="170"/>
      <c r="AQK192" s="170"/>
      <c r="AQL192" s="170"/>
      <c r="AQM192" s="170"/>
      <c r="AQN192" s="170"/>
      <c r="AQO192" s="170"/>
      <c r="AQP192" s="170"/>
      <c r="AQQ192" s="170"/>
      <c r="AQR192" s="170"/>
      <c r="AQS192" s="170"/>
      <c r="AQT192" s="170"/>
      <c r="AQU192" s="170"/>
      <c r="AQV192" s="170"/>
      <c r="AQW192" s="170"/>
      <c r="AQX192" s="170"/>
      <c r="AQY192" s="170"/>
      <c r="AQZ192" s="170"/>
      <c r="ARA192" s="170"/>
      <c r="ARB192" s="170"/>
      <c r="ARC192" s="170"/>
      <c r="ARD192" s="170"/>
      <c r="ARE192" s="170"/>
      <c r="ARF192" s="170"/>
      <c r="ARG192" s="170"/>
      <c r="ARH192" s="170"/>
      <c r="ARI192" s="170"/>
      <c r="ARJ192" s="170"/>
      <c r="ARK192" s="170"/>
      <c r="ARL192" s="170"/>
      <c r="ARM192" s="170"/>
      <c r="ARN192" s="170"/>
      <c r="ARO192" s="170"/>
      <c r="ARP192" s="170"/>
      <c r="ARQ192" s="170"/>
      <c r="ARR192" s="170"/>
      <c r="ARS192" s="170"/>
      <c r="ART192" s="170"/>
      <c r="ARU192" s="170"/>
      <c r="ARV192" s="170"/>
      <c r="ARW192" s="170"/>
      <c r="ARX192" s="170"/>
      <c r="ARY192" s="170"/>
      <c r="ARZ192" s="170"/>
      <c r="ASA192" s="170"/>
      <c r="ASB192" s="170"/>
      <c r="ASC192" s="170"/>
      <c r="ASD192" s="170"/>
      <c r="ASE192" s="170"/>
      <c r="ASF192" s="170"/>
      <c r="ASG192" s="170"/>
      <c r="ASH192" s="170"/>
      <c r="ASI192" s="170"/>
      <c r="ASJ192" s="170"/>
      <c r="ASK192" s="170"/>
      <c r="ASL192" s="170"/>
      <c r="ASM192" s="170"/>
      <c r="ASN192" s="170"/>
      <c r="ASO192" s="170"/>
      <c r="ASP192" s="170"/>
      <c r="ASQ192" s="170"/>
      <c r="ASR192" s="170"/>
      <c r="ASS192" s="170"/>
      <c r="AST192" s="170"/>
      <c r="ASU192" s="170"/>
      <c r="ASV192" s="170"/>
      <c r="ASW192" s="170"/>
      <c r="ASX192" s="170"/>
      <c r="ASY192" s="170"/>
      <c r="ASZ192" s="170"/>
    </row>
    <row r="193" spans="1:1196" s="145" customFormat="1" ht="34.5" customHeight="1">
      <c r="A193" s="430" t="s">
        <v>297</v>
      </c>
      <c r="B193" s="477" t="s">
        <v>218</v>
      </c>
      <c r="C193" s="424" t="s">
        <v>26</v>
      </c>
      <c r="D193" s="462">
        <v>2</v>
      </c>
      <c r="E193" s="426"/>
      <c r="F193" s="427"/>
      <c r="G193" s="174"/>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c r="AY193" s="170"/>
      <c r="AZ193" s="170"/>
      <c r="BA193" s="170"/>
      <c r="BB193" s="170"/>
      <c r="BC193" s="170"/>
      <c r="BD193" s="170"/>
      <c r="BE193" s="170"/>
      <c r="BF193" s="170"/>
      <c r="BG193" s="170"/>
      <c r="BH193" s="170"/>
      <c r="BI193" s="170"/>
      <c r="BJ193" s="170"/>
      <c r="BK193" s="170"/>
      <c r="BL193" s="170"/>
      <c r="BM193" s="170"/>
      <c r="BN193" s="170"/>
      <c r="BO193" s="170"/>
      <c r="BP193" s="170"/>
      <c r="BQ193" s="170"/>
      <c r="BR193" s="170"/>
      <c r="BS193" s="170"/>
      <c r="BT193" s="170"/>
      <c r="BU193" s="170"/>
      <c r="BV193" s="170"/>
      <c r="BW193" s="170"/>
      <c r="BX193" s="170"/>
      <c r="BY193" s="170"/>
      <c r="BZ193" s="170"/>
      <c r="CA193" s="170"/>
      <c r="CB193" s="170"/>
      <c r="CC193" s="170"/>
      <c r="CD193" s="170"/>
      <c r="CE193" s="170"/>
      <c r="CF193" s="170"/>
      <c r="CG193" s="170"/>
      <c r="CH193" s="170"/>
      <c r="CI193" s="170"/>
      <c r="CJ193" s="170"/>
      <c r="CK193" s="170"/>
      <c r="CL193" s="170"/>
      <c r="CM193" s="170"/>
      <c r="CN193" s="170"/>
      <c r="CO193" s="170"/>
      <c r="CP193" s="170"/>
      <c r="CQ193" s="170"/>
      <c r="CR193" s="170"/>
      <c r="CS193" s="170"/>
      <c r="CT193" s="170"/>
      <c r="CU193" s="170"/>
      <c r="CV193" s="170"/>
      <c r="CW193" s="170"/>
      <c r="CX193" s="170"/>
      <c r="CY193" s="170"/>
      <c r="CZ193" s="170"/>
      <c r="DA193" s="170"/>
      <c r="DB193" s="170"/>
      <c r="DC193" s="170"/>
      <c r="DD193" s="170"/>
      <c r="DE193" s="170"/>
      <c r="DF193" s="170"/>
      <c r="DG193" s="170"/>
      <c r="DH193" s="170"/>
      <c r="DI193" s="170"/>
      <c r="DJ193" s="170"/>
      <c r="DK193" s="170"/>
      <c r="DL193" s="170"/>
      <c r="DM193" s="170"/>
      <c r="DN193" s="170"/>
      <c r="DO193" s="170"/>
      <c r="DP193" s="170"/>
      <c r="DQ193" s="170"/>
      <c r="DR193" s="170"/>
      <c r="DS193" s="170"/>
      <c r="DT193" s="170"/>
      <c r="DU193" s="170"/>
      <c r="DV193" s="170"/>
      <c r="DW193" s="170"/>
      <c r="DX193" s="170"/>
      <c r="DY193" s="170"/>
      <c r="DZ193" s="170"/>
      <c r="EA193" s="170"/>
      <c r="EB193" s="170"/>
      <c r="EC193" s="170"/>
      <c r="ED193" s="170"/>
      <c r="EE193" s="170"/>
      <c r="EF193" s="170"/>
      <c r="EG193" s="170"/>
      <c r="EH193" s="170"/>
      <c r="EI193" s="170"/>
      <c r="EJ193" s="170"/>
      <c r="EK193" s="170"/>
      <c r="EL193" s="170"/>
      <c r="EM193" s="170"/>
      <c r="EN193" s="170"/>
      <c r="EO193" s="170"/>
      <c r="EP193" s="170"/>
      <c r="EQ193" s="170"/>
      <c r="ER193" s="170"/>
      <c r="ES193" s="170"/>
      <c r="ET193" s="170"/>
      <c r="EU193" s="170"/>
      <c r="EV193" s="170"/>
      <c r="EW193" s="170"/>
      <c r="EX193" s="170"/>
      <c r="EY193" s="170"/>
      <c r="EZ193" s="170"/>
      <c r="FA193" s="170"/>
      <c r="FB193" s="170"/>
      <c r="FC193" s="170"/>
      <c r="FD193" s="170"/>
      <c r="FE193" s="170"/>
      <c r="FF193" s="170"/>
      <c r="FG193" s="170"/>
      <c r="FH193" s="170"/>
      <c r="FI193" s="170"/>
      <c r="FJ193" s="170"/>
      <c r="FK193" s="170"/>
      <c r="FL193" s="170"/>
      <c r="FM193" s="170"/>
      <c r="FN193" s="170"/>
      <c r="FO193" s="170"/>
      <c r="FP193" s="170"/>
      <c r="FQ193" s="170"/>
      <c r="FR193" s="170"/>
      <c r="FS193" s="170"/>
      <c r="FT193" s="170"/>
      <c r="FU193" s="170"/>
      <c r="FV193" s="170"/>
      <c r="FW193" s="170"/>
      <c r="FX193" s="170"/>
      <c r="FY193" s="170"/>
      <c r="FZ193" s="170"/>
      <c r="GA193" s="170"/>
      <c r="GB193" s="170"/>
      <c r="GC193" s="170"/>
      <c r="GD193" s="170"/>
      <c r="GE193" s="170"/>
      <c r="GF193" s="170"/>
      <c r="GG193" s="170"/>
      <c r="GH193" s="170"/>
      <c r="GI193" s="170"/>
      <c r="GJ193" s="170"/>
      <c r="GK193" s="170"/>
      <c r="GL193" s="170"/>
      <c r="GM193" s="170"/>
      <c r="GN193" s="170"/>
      <c r="GO193" s="170"/>
      <c r="GP193" s="170"/>
      <c r="GQ193" s="170"/>
      <c r="GR193" s="170"/>
      <c r="GS193" s="170"/>
      <c r="GT193" s="170"/>
      <c r="GU193" s="170"/>
      <c r="GV193" s="170"/>
      <c r="GW193" s="170"/>
      <c r="GX193" s="170"/>
      <c r="GY193" s="170"/>
      <c r="GZ193" s="170"/>
      <c r="HA193" s="170"/>
      <c r="HB193" s="170"/>
      <c r="HC193" s="170"/>
      <c r="HD193" s="170"/>
      <c r="HE193" s="170"/>
      <c r="HF193" s="170"/>
      <c r="HG193" s="170"/>
      <c r="HH193" s="170"/>
      <c r="HI193" s="170"/>
      <c r="HJ193" s="170"/>
      <c r="HK193" s="170"/>
      <c r="HL193" s="170"/>
      <c r="HM193" s="170"/>
      <c r="HN193" s="170"/>
      <c r="HO193" s="170"/>
      <c r="HP193" s="170"/>
      <c r="HQ193" s="170"/>
      <c r="HR193" s="170"/>
      <c r="HS193" s="170"/>
      <c r="HT193" s="170"/>
      <c r="HU193" s="170"/>
      <c r="HV193" s="170"/>
      <c r="HW193" s="170"/>
      <c r="HX193" s="170"/>
      <c r="HY193" s="170"/>
      <c r="HZ193" s="170"/>
      <c r="IA193" s="170"/>
      <c r="IB193" s="170"/>
      <c r="IC193" s="170"/>
      <c r="ID193" s="170"/>
      <c r="IE193" s="170"/>
      <c r="IF193" s="170"/>
      <c r="IG193" s="170"/>
      <c r="IH193" s="170"/>
      <c r="II193" s="170"/>
      <c r="IJ193" s="170"/>
      <c r="IK193" s="170"/>
      <c r="IL193" s="170"/>
      <c r="IM193" s="170"/>
      <c r="IN193" s="170"/>
      <c r="IO193" s="170"/>
      <c r="IP193" s="170"/>
      <c r="IQ193" s="170"/>
      <c r="IR193" s="170"/>
      <c r="IS193" s="170"/>
      <c r="IT193" s="170"/>
      <c r="IU193" s="170"/>
      <c r="IV193" s="170"/>
      <c r="IW193" s="170"/>
      <c r="IX193" s="170"/>
      <c r="IY193" s="170"/>
      <c r="IZ193" s="170"/>
      <c r="JA193" s="170"/>
      <c r="JB193" s="170"/>
      <c r="JC193" s="170"/>
      <c r="JD193" s="170"/>
      <c r="JE193" s="170"/>
      <c r="JF193" s="170"/>
      <c r="JG193" s="170"/>
      <c r="JH193" s="170"/>
      <c r="JI193" s="170"/>
      <c r="JJ193" s="170"/>
      <c r="JK193" s="170"/>
      <c r="JL193" s="170"/>
      <c r="JM193" s="170"/>
      <c r="JN193" s="170"/>
      <c r="JO193" s="170"/>
      <c r="JP193" s="170"/>
      <c r="JQ193" s="170"/>
      <c r="JR193" s="170"/>
      <c r="JS193" s="170"/>
      <c r="JT193" s="170"/>
      <c r="JU193" s="170"/>
      <c r="JV193" s="170"/>
      <c r="JW193" s="170"/>
      <c r="JX193" s="170"/>
      <c r="JY193" s="170"/>
      <c r="JZ193" s="170"/>
      <c r="KA193" s="170"/>
      <c r="KB193" s="170"/>
      <c r="KC193" s="170"/>
      <c r="KD193" s="170"/>
      <c r="KE193" s="170"/>
      <c r="KF193" s="170"/>
      <c r="KG193" s="170"/>
      <c r="KH193" s="170"/>
      <c r="KI193" s="170"/>
      <c r="KJ193" s="170"/>
      <c r="KK193" s="170"/>
      <c r="KL193" s="170"/>
      <c r="KM193" s="170"/>
      <c r="KN193" s="170"/>
      <c r="KO193" s="170"/>
      <c r="KP193" s="170"/>
      <c r="KQ193" s="170"/>
      <c r="KR193" s="170"/>
      <c r="KS193" s="170"/>
      <c r="KT193" s="170"/>
      <c r="KU193" s="170"/>
      <c r="KV193" s="170"/>
      <c r="KW193" s="170"/>
      <c r="KX193" s="170"/>
      <c r="KY193" s="170"/>
      <c r="KZ193" s="170"/>
      <c r="LA193" s="170"/>
      <c r="LB193" s="170"/>
      <c r="LC193" s="170"/>
      <c r="LD193" s="170"/>
      <c r="LE193" s="170"/>
      <c r="LF193" s="170"/>
      <c r="LG193" s="170"/>
      <c r="LH193" s="170"/>
      <c r="LI193" s="170"/>
      <c r="LJ193" s="170"/>
      <c r="LK193" s="170"/>
      <c r="LL193" s="170"/>
      <c r="LM193" s="170"/>
      <c r="LN193" s="170"/>
      <c r="LO193" s="170"/>
      <c r="LP193" s="170"/>
      <c r="LQ193" s="170"/>
      <c r="LR193" s="170"/>
      <c r="LS193" s="170"/>
      <c r="LT193" s="170"/>
      <c r="LU193" s="170"/>
      <c r="LV193" s="170"/>
      <c r="LW193" s="170"/>
      <c r="LX193" s="170"/>
      <c r="LY193" s="170"/>
      <c r="LZ193" s="170"/>
      <c r="MA193" s="170"/>
      <c r="MB193" s="170"/>
      <c r="MC193" s="170"/>
      <c r="MD193" s="170"/>
      <c r="ME193" s="170"/>
      <c r="MF193" s="170"/>
      <c r="MG193" s="170"/>
      <c r="MH193" s="170"/>
      <c r="MI193" s="170"/>
      <c r="MJ193" s="170"/>
      <c r="MK193" s="170"/>
      <c r="ML193" s="170"/>
      <c r="MM193" s="170"/>
      <c r="MN193" s="170"/>
      <c r="MO193" s="170"/>
      <c r="MP193" s="170"/>
      <c r="MQ193" s="170"/>
      <c r="MR193" s="170"/>
      <c r="MS193" s="170"/>
      <c r="MT193" s="170"/>
      <c r="MU193" s="170"/>
      <c r="MV193" s="170"/>
      <c r="MW193" s="170"/>
      <c r="MX193" s="170"/>
      <c r="MY193" s="170"/>
      <c r="MZ193" s="170"/>
      <c r="NA193" s="170"/>
      <c r="NB193" s="170"/>
      <c r="NC193" s="170"/>
      <c r="ND193" s="170"/>
      <c r="NE193" s="170"/>
      <c r="NF193" s="170"/>
      <c r="NG193" s="170"/>
      <c r="NH193" s="170"/>
      <c r="NI193" s="170"/>
      <c r="NJ193" s="170"/>
      <c r="NK193" s="170"/>
      <c r="NL193" s="170"/>
      <c r="NM193" s="170"/>
      <c r="NN193" s="170"/>
      <c r="NO193" s="170"/>
      <c r="NP193" s="170"/>
      <c r="NQ193" s="170"/>
      <c r="NR193" s="170"/>
      <c r="NS193" s="170"/>
      <c r="NT193" s="170"/>
      <c r="NU193" s="170"/>
      <c r="NV193" s="170"/>
      <c r="NW193" s="170"/>
      <c r="NX193" s="170"/>
      <c r="NY193" s="170"/>
      <c r="NZ193" s="170"/>
      <c r="OA193" s="170"/>
      <c r="OB193" s="170"/>
      <c r="OC193" s="170"/>
      <c r="OD193" s="170"/>
      <c r="OE193" s="170"/>
      <c r="OF193" s="170"/>
      <c r="OG193" s="170"/>
      <c r="OH193" s="170"/>
      <c r="OI193" s="170"/>
      <c r="OJ193" s="170"/>
      <c r="OK193" s="170"/>
      <c r="OL193" s="170"/>
      <c r="OM193" s="170"/>
      <c r="ON193" s="170"/>
      <c r="OO193" s="170"/>
      <c r="OP193" s="170"/>
      <c r="OQ193" s="170"/>
      <c r="OR193" s="170"/>
      <c r="OS193" s="170"/>
      <c r="OT193" s="170"/>
      <c r="OU193" s="170"/>
      <c r="OV193" s="170"/>
      <c r="OW193" s="170"/>
      <c r="OX193" s="170"/>
      <c r="OY193" s="170"/>
      <c r="OZ193" s="170"/>
      <c r="PA193" s="170"/>
      <c r="PB193" s="170"/>
      <c r="PC193" s="170"/>
      <c r="PD193" s="170"/>
      <c r="PE193" s="170"/>
      <c r="PF193" s="170"/>
      <c r="PG193" s="170"/>
      <c r="PH193" s="170"/>
      <c r="PI193" s="170"/>
      <c r="PJ193" s="170"/>
      <c r="PK193" s="170"/>
      <c r="PL193" s="170"/>
      <c r="PM193" s="170"/>
      <c r="PN193" s="170"/>
      <c r="PO193" s="170"/>
      <c r="PP193" s="170"/>
      <c r="PQ193" s="170"/>
      <c r="PR193" s="170"/>
      <c r="PS193" s="170"/>
      <c r="PT193" s="170"/>
      <c r="PU193" s="170"/>
      <c r="PV193" s="170"/>
      <c r="PW193" s="170"/>
      <c r="PX193" s="170"/>
      <c r="PY193" s="170"/>
      <c r="PZ193" s="170"/>
      <c r="QA193" s="170"/>
      <c r="QB193" s="170"/>
      <c r="QC193" s="170"/>
      <c r="QD193" s="170"/>
      <c r="QE193" s="170"/>
      <c r="QF193" s="170"/>
      <c r="QG193" s="170"/>
      <c r="QH193" s="170"/>
      <c r="QI193" s="170"/>
      <c r="QJ193" s="170"/>
      <c r="QK193" s="170"/>
      <c r="QL193" s="170"/>
      <c r="QM193" s="170"/>
      <c r="QN193" s="170"/>
      <c r="QO193" s="170"/>
      <c r="QP193" s="170"/>
      <c r="QQ193" s="170"/>
      <c r="QR193" s="170"/>
      <c r="QS193" s="170"/>
      <c r="QT193" s="170"/>
      <c r="QU193" s="170"/>
      <c r="QV193" s="170"/>
      <c r="QW193" s="170"/>
      <c r="QX193" s="170"/>
      <c r="QY193" s="170"/>
      <c r="QZ193" s="170"/>
      <c r="RA193" s="170"/>
      <c r="RB193" s="170"/>
      <c r="RC193" s="170"/>
      <c r="RD193" s="170"/>
      <c r="RE193" s="170"/>
      <c r="RF193" s="170"/>
      <c r="RG193" s="170"/>
      <c r="RH193" s="170"/>
      <c r="RI193" s="170"/>
      <c r="RJ193" s="170"/>
      <c r="RK193" s="170"/>
      <c r="RL193" s="170"/>
      <c r="RM193" s="170"/>
      <c r="RN193" s="170"/>
      <c r="RO193" s="170"/>
      <c r="RP193" s="170"/>
      <c r="RQ193" s="170"/>
      <c r="RR193" s="170"/>
      <c r="RS193" s="170"/>
      <c r="RT193" s="170"/>
      <c r="RU193" s="170"/>
      <c r="RV193" s="170"/>
      <c r="RW193" s="170"/>
      <c r="RX193" s="170"/>
      <c r="RY193" s="170"/>
      <c r="RZ193" s="170"/>
      <c r="SA193" s="170"/>
      <c r="SB193" s="170"/>
      <c r="SC193" s="170"/>
      <c r="SD193" s="170"/>
      <c r="SE193" s="170"/>
      <c r="SF193" s="170"/>
      <c r="SG193" s="170"/>
      <c r="SH193" s="170"/>
      <c r="SI193" s="170"/>
      <c r="SJ193" s="170"/>
      <c r="SK193" s="170"/>
      <c r="SL193" s="170"/>
      <c r="SM193" s="170"/>
      <c r="SN193" s="170"/>
      <c r="SO193" s="170"/>
      <c r="SP193" s="170"/>
      <c r="SQ193" s="170"/>
      <c r="SR193" s="170"/>
      <c r="SS193" s="170"/>
      <c r="ST193" s="170"/>
      <c r="SU193" s="170"/>
      <c r="SV193" s="170"/>
      <c r="SW193" s="170"/>
      <c r="SX193" s="170"/>
      <c r="SY193" s="170"/>
      <c r="SZ193" s="170"/>
      <c r="TA193" s="170"/>
      <c r="TB193" s="170"/>
      <c r="TC193" s="170"/>
      <c r="TD193" s="170"/>
      <c r="TE193" s="170"/>
      <c r="TF193" s="170"/>
      <c r="TG193" s="170"/>
      <c r="TH193" s="170"/>
      <c r="TI193" s="170"/>
      <c r="TJ193" s="170"/>
      <c r="TK193" s="170"/>
      <c r="TL193" s="170"/>
      <c r="TM193" s="170"/>
      <c r="TN193" s="170"/>
      <c r="TO193" s="170"/>
      <c r="TP193" s="170"/>
      <c r="TQ193" s="170"/>
      <c r="TR193" s="170"/>
      <c r="TS193" s="170"/>
      <c r="TT193" s="170"/>
      <c r="TU193" s="170"/>
      <c r="TV193" s="170"/>
      <c r="TW193" s="170"/>
      <c r="TX193" s="170"/>
      <c r="TY193" s="170"/>
      <c r="TZ193" s="170"/>
      <c r="UA193" s="170"/>
      <c r="UB193" s="170"/>
      <c r="UC193" s="170"/>
      <c r="UD193" s="170"/>
      <c r="UE193" s="170"/>
      <c r="UF193" s="170"/>
      <c r="UG193" s="170"/>
      <c r="UH193" s="170"/>
      <c r="UI193" s="170"/>
      <c r="UJ193" s="170"/>
      <c r="UK193" s="170"/>
      <c r="UL193" s="170"/>
      <c r="UM193" s="170"/>
      <c r="UN193" s="170"/>
      <c r="UO193" s="170"/>
      <c r="UP193" s="170"/>
      <c r="UQ193" s="170"/>
      <c r="UR193" s="170"/>
      <c r="US193" s="170"/>
      <c r="UT193" s="170"/>
      <c r="UU193" s="170"/>
      <c r="UV193" s="170"/>
      <c r="UW193" s="170"/>
      <c r="UX193" s="170"/>
      <c r="UY193" s="170"/>
      <c r="UZ193" s="170"/>
      <c r="VA193" s="170"/>
      <c r="VB193" s="170"/>
      <c r="VC193" s="170"/>
      <c r="VD193" s="170"/>
      <c r="VE193" s="170"/>
      <c r="VF193" s="170"/>
      <c r="VG193" s="170"/>
      <c r="VH193" s="170"/>
      <c r="VI193" s="170"/>
      <c r="VJ193" s="170"/>
      <c r="VK193" s="170"/>
      <c r="VL193" s="170"/>
      <c r="VM193" s="170"/>
      <c r="VN193" s="170"/>
      <c r="VO193" s="170"/>
      <c r="VP193" s="170"/>
      <c r="VQ193" s="170"/>
      <c r="VR193" s="170"/>
      <c r="VS193" s="170"/>
      <c r="VT193" s="170"/>
      <c r="VU193" s="170"/>
      <c r="VV193" s="170"/>
      <c r="VW193" s="170"/>
      <c r="VX193" s="170"/>
      <c r="VY193" s="170"/>
      <c r="VZ193" s="170"/>
      <c r="WA193" s="170"/>
      <c r="WB193" s="170"/>
      <c r="WC193" s="170"/>
      <c r="WD193" s="170"/>
      <c r="WE193" s="170"/>
      <c r="WF193" s="170"/>
      <c r="WG193" s="170"/>
      <c r="WH193" s="170"/>
      <c r="WI193" s="170"/>
      <c r="WJ193" s="170"/>
      <c r="WK193" s="170"/>
      <c r="WL193" s="170"/>
      <c r="WM193" s="170"/>
      <c r="WN193" s="170"/>
      <c r="WO193" s="170"/>
      <c r="WP193" s="170"/>
      <c r="WQ193" s="170"/>
      <c r="WR193" s="170"/>
      <c r="WS193" s="170"/>
      <c r="WT193" s="170"/>
      <c r="WU193" s="170"/>
      <c r="WV193" s="170"/>
      <c r="WW193" s="170"/>
      <c r="WX193" s="170"/>
      <c r="WY193" s="170"/>
      <c r="WZ193" s="170"/>
      <c r="XA193" s="170"/>
      <c r="XB193" s="170"/>
      <c r="XC193" s="170"/>
      <c r="XD193" s="170"/>
      <c r="XE193" s="170"/>
      <c r="XF193" s="170"/>
      <c r="XG193" s="170"/>
      <c r="XH193" s="170"/>
      <c r="XI193" s="170"/>
      <c r="XJ193" s="170"/>
      <c r="XK193" s="170"/>
      <c r="XL193" s="170"/>
      <c r="XM193" s="170"/>
      <c r="XN193" s="170"/>
      <c r="XO193" s="170"/>
      <c r="XP193" s="170"/>
      <c r="XQ193" s="170"/>
      <c r="XR193" s="170"/>
      <c r="XS193" s="170"/>
      <c r="XT193" s="170"/>
      <c r="XU193" s="170"/>
      <c r="XV193" s="170"/>
      <c r="XW193" s="170"/>
      <c r="XX193" s="170"/>
      <c r="XY193" s="170"/>
      <c r="XZ193" s="170"/>
      <c r="YA193" s="170"/>
      <c r="YB193" s="170"/>
      <c r="YC193" s="170"/>
      <c r="YD193" s="170"/>
      <c r="YE193" s="170"/>
      <c r="YF193" s="170"/>
      <c r="YG193" s="170"/>
      <c r="YH193" s="170"/>
      <c r="YI193" s="170"/>
      <c r="YJ193" s="170"/>
      <c r="YK193" s="170"/>
      <c r="YL193" s="170"/>
      <c r="YM193" s="170"/>
      <c r="YN193" s="170"/>
      <c r="YO193" s="170"/>
      <c r="YP193" s="170"/>
      <c r="YQ193" s="170"/>
      <c r="YR193" s="170"/>
      <c r="YS193" s="170"/>
      <c r="YT193" s="170"/>
      <c r="YU193" s="170"/>
      <c r="YV193" s="170"/>
      <c r="YW193" s="170"/>
      <c r="YX193" s="170"/>
      <c r="YY193" s="170"/>
      <c r="YZ193" s="170"/>
      <c r="ZA193" s="170"/>
      <c r="ZB193" s="170"/>
      <c r="ZC193" s="170"/>
      <c r="ZD193" s="170"/>
      <c r="ZE193" s="170"/>
      <c r="ZF193" s="170"/>
      <c r="ZG193" s="170"/>
      <c r="ZH193" s="170"/>
      <c r="ZI193" s="170"/>
      <c r="ZJ193" s="170"/>
      <c r="ZK193" s="170"/>
      <c r="ZL193" s="170"/>
      <c r="ZM193" s="170"/>
      <c r="ZN193" s="170"/>
      <c r="ZO193" s="170"/>
      <c r="ZP193" s="170"/>
      <c r="ZQ193" s="170"/>
      <c r="ZR193" s="170"/>
      <c r="ZS193" s="170"/>
      <c r="ZT193" s="170"/>
      <c r="ZU193" s="170"/>
      <c r="ZV193" s="170"/>
      <c r="ZW193" s="170"/>
      <c r="ZX193" s="170"/>
      <c r="ZY193" s="170"/>
      <c r="ZZ193" s="170"/>
      <c r="AAA193" s="170"/>
      <c r="AAB193" s="170"/>
      <c r="AAC193" s="170"/>
      <c r="AAD193" s="170"/>
      <c r="AAE193" s="170"/>
      <c r="AAF193" s="170"/>
      <c r="AAG193" s="170"/>
      <c r="AAH193" s="170"/>
      <c r="AAI193" s="170"/>
      <c r="AAJ193" s="170"/>
      <c r="AAK193" s="170"/>
      <c r="AAL193" s="170"/>
      <c r="AAM193" s="170"/>
      <c r="AAN193" s="170"/>
      <c r="AAO193" s="170"/>
      <c r="AAP193" s="170"/>
      <c r="AAQ193" s="170"/>
      <c r="AAR193" s="170"/>
      <c r="AAS193" s="170"/>
      <c r="AAT193" s="170"/>
      <c r="AAU193" s="170"/>
      <c r="AAV193" s="170"/>
      <c r="AAW193" s="170"/>
      <c r="AAX193" s="170"/>
      <c r="AAY193" s="170"/>
      <c r="AAZ193" s="170"/>
      <c r="ABA193" s="170"/>
      <c r="ABB193" s="170"/>
      <c r="ABC193" s="170"/>
      <c r="ABD193" s="170"/>
      <c r="ABE193" s="170"/>
      <c r="ABF193" s="170"/>
      <c r="ABG193" s="170"/>
      <c r="ABH193" s="170"/>
      <c r="ABI193" s="170"/>
      <c r="ABJ193" s="170"/>
      <c r="ABK193" s="170"/>
      <c r="ABL193" s="170"/>
      <c r="ABM193" s="170"/>
      <c r="ABN193" s="170"/>
      <c r="ABO193" s="170"/>
      <c r="ABP193" s="170"/>
      <c r="ABQ193" s="170"/>
      <c r="ABR193" s="170"/>
      <c r="ABS193" s="170"/>
      <c r="ABT193" s="170"/>
      <c r="ABU193" s="170"/>
      <c r="ABV193" s="170"/>
      <c r="ABW193" s="170"/>
      <c r="ABX193" s="170"/>
      <c r="ABY193" s="170"/>
      <c r="ABZ193" s="170"/>
      <c r="ACA193" s="170"/>
      <c r="ACB193" s="170"/>
      <c r="ACC193" s="170"/>
      <c r="ACD193" s="170"/>
      <c r="ACE193" s="170"/>
      <c r="ACF193" s="170"/>
      <c r="ACG193" s="170"/>
      <c r="ACH193" s="170"/>
      <c r="ACI193" s="170"/>
      <c r="ACJ193" s="170"/>
      <c r="ACK193" s="170"/>
      <c r="ACL193" s="170"/>
      <c r="ACM193" s="170"/>
      <c r="ACN193" s="170"/>
      <c r="ACO193" s="170"/>
      <c r="ACP193" s="170"/>
      <c r="ACQ193" s="170"/>
      <c r="ACR193" s="170"/>
      <c r="ACS193" s="170"/>
      <c r="ACT193" s="170"/>
      <c r="ACU193" s="170"/>
      <c r="ACV193" s="170"/>
      <c r="ACW193" s="170"/>
      <c r="ACX193" s="170"/>
      <c r="ACY193" s="170"/>
      <c r="ACZ193" s="170"/>
      <c r="ADA193" s="170"/>
      <c r="ADB193" s="170"/>
      <c r="ADC193" s="170"/>
      <c r="ADD193" s="170"/>
      <c r="ADE193" s="170"/>
      <c r="ADF193" s="170"/>
      <c r="ADG193" s="170"/>
      <c r="ADH193" s="170"/>
      <c r="ADI193" s="170"/>
      <c r="ADJ193" s="170"/>
      <c r="ADK193" s="170"/>
      <c r="ADL193" s="170"/>
      <c r="ADM193" s="170"/>
      <c r="ADN193" s="170"/>
      <c r="ADO193" s="170"/>
      <c r="ADP193" s="170"/>
      <c r="ADQ193" s="170"/>
      <c r="ADR193" s="170"/>
      <c r="ADS193" s="170"/>
      <c r="ADT193" s="170"/>
      <c r="ADU193" s="170"/>
      <c r="ADV193" s="170"/>
      <c r="ADW193" s="170"/>
      <c r="ADX193" s="170"/>
      <c r="ADY193" s="170"/>
      <c r="ADZ193" s="170"/>
      <c r="AEA193" s="170"/>
      <c r="AEB193" s="170"/>
      <c r="AEC193" s="170"/>
      <c r="AED193" s="170"/>
      <c r="AEE193" s="170"/>
      <c r="AEF193" s="170"/>
      <c r="AEG193" s="170"/>
      <c r="AEH193" s="170"/>
      <c r="AEI193" s="170"/>
      <c r="AEJ193" s="170"/>
      <c r="AEK193" s="170"/>
      <c r="AEL193" s="170"/>
      <c r="AEM193" s="170"/>
      <c r="AEN193" s="170"/>
      <c r="AEO193" s="170"/>
      <c r="AEP193" s="170"/>
      <c r="AEQ193" s="170"/>
      <c r="AER193" s="170"/>
      <c r="AES193" s="170"/>
      <c r="AET193" s="170"/>
      <c r="AEU193" s="170"/>
      <c r="AEV193" s="170"/>
      <c r="AEW193" s="170"/>
      <c r="AEX193" s="170"/>
      <c r="AEY193" s="170"/>
      <c r="AEZ193" s="170"/>
      <c r="AFA193" s="170"/>
      <c r="AFB193" s="170"/>
      <c r="AFC193" s="170"/>
      <c r="AFD193" s="170"/>
      <c r="AFE193" s="170"/>
      <c r="AFF193" s="170"/>
      <c r="AFG193" s="170"/>
      <c r="AFH193" s="170"/>
      <c r="AFI193" s="170"/>
      <c r="AFJ193" s="170"/>
      <c r="AFK193" s="170"/>
      <c r="AFL193" s="170"/>
      <c r="AFM193" s="170"/>
      <c r="AFN193" s="170"/>
      <c r="AFO193" s="170"/>
      <c r="AFP193" s="170"/>
      <c r="AFQ193" s="170"/>
      <c r="AFR193" s="170"/>
      <c r="AFS193" s="170"/>
      <c r="AFT193" s="170"/>
      <c r="AFU193" s="170"/>
      <c r="AFV193" s="170"/>
      <c r="AFW193" s="170"/>
      <c r="AFX193" s="170"/>
      <c r="AFY193" s="170"/>
      <c r="AFZ193" s="170"/>
      <c r="AGA193" s="170"/>
      <c r="AGB193" s="170"/>
      <c r="AGC193" s="170"/>
      <c r="AGD193" s="170"/>
      <c r="AGE193" s="170"/>
      <c r="AGF193" s="170"/>
      <c r="AGG193" s="170"/>
      <c r="AGH193" s="170"/>
      <c r="AGI193" s="170"/>
      <c r="AGJ193" s="170"/>
      <c r="AGK193" s="170"/>
      <c r="AGL193" s="170"/>
      <c r="AGM193" s="170"/>
      <c r="AGN193" s="170"/>
      <c r="AGO193" s="170"/>
      <c r="AGP193" s="170"/>
      <c r="AGQ193" s="170"/>
      <c r="AGR193" s="170"/>
      <c r="AGS193" s="170"/>
      <c r="AGT193" s="170"/>
      <c r="AGU193" s="170"/>
      <c r="AGV193" s="170"/>
      <c r="AGW193" s="170"/>
      <c r="AGX193" s="170"/>
      <c r="AGY193" s="170"/>
      <c r="AGZ193" s="170"/>
      <c r="AHA193" s="170"/>
      <c r="AHB193" s="170"/>
      <c r="AHC193" s="170"/>
      <c r="AHD193" s="170"/>
      <c r="AHE193" s="170"/>
      <c r="AHF193" s="170"/>
      <c r="AHG193" s="170"/>
      <c r="AHH193" s="170"/>
      <c r="AHI193" s="170"/>
      <c r="AHJ193" s="170"/>
      <c r="AHK193" s="170"/>
      <c r="AHL193" s="170"/>
      <c r="AHM193" s="170"/>
      <c r="AHN193" s="170"/>
      <c r="AHO193" s="170"/>
      <c r="AHP193" s="170"/>
      <c r="AHQ193" s="170"/>
      <c r="AHR193" s="170"/>
      <c r="AHS193" s="170"/>
      <c r="AHT193" s="170"/>
      <c r="AHU193" s="170"/>
      <c r="AHV193" s="170"/>
      <c r="AHW193" s="170"/>
      <c r="AHX193" s="170"/>
      <c r="AHY193" s="170"/>
      <c r="AHZ193" s="170"/>
      <c r="AIA193" s="170"/>
      <c r="AIB193" s="170"/>
      <c r="AIC193" s="170"/>
      <c r="AID193" s="170"/>
      <c r="AIE193" s="170"/>
      <c r="AIF193" s="170"/>
      <c r="AIG193" s="170"/>
      <c r="AIH193" s="170"/>
      <c r="AII193" s="170"/>
      <c r="AIJ193" s="170"/>
      <c r="AIK193" s="170"/>
      <c r="AIL193" s="170"/>
      <c r="AIM193" s="170"/>
      <c r="AIN193" s="170"/>
      <c r="AIO193" s="170"/>
      <c r="AIP193" s="170"/>
      <c r="AIQ193" s="170"/>
      <c r="AIR193" s="170"/>
      <c r="AIS193" s="170"/>
      <c r="AIT193" s="170"/>
      <c r="AIU193" s="170"/>
      <c r="AIV193" s="170"/>
      <c r="AIW193" s="170"/>
      <c r="AIX193" s="170"/>
      <c r="AIY193" s="170"/>
      <c r="AIZ193" s="170"/>
      <c r="AJA193" s="170"/>
      <c r="AJB193" s="170"/>
      <c r="AJC193" s="170"/>
      <c r="AJD193" s="170"/>
      <c r="AJE193" s="170"/>
      <c r="AJF193" s="170"/>
      <c r="AJG193" s="170"/>
      <c r="AJH193" s="170"/>
      <c r="AJI193" s="170"/>
      <c r="AJJ193" s="170"/>
      <c r="AJK193" s="170"/>
      <c r="AJL193" s="170"/>
      <c r="AJM193" s="170"/>
      <c r="AJN193" s="170"/>
      <c r="AJO193" s="170"/>
      <c r="AJP193" s="170"/>
      <c r="AJQ193" s="170"/>
      <c r="AJR193" s="170"/>
      <c r="AJS193" s="170"/>
      <c r="AJT193" s="170"/>
      <c r="AJU193" s="170"/>
      <c r="AJV193" s="170"/>
      <c r="AJW193" s="170"/>
      <c r="AJX193" s="170"/>
      <c r="AJY193" s="170"/>
      <c r="AJZ193" s="170"/>
      <c r="AKA193" s="170"/>
      <c r="AKB193" s="170"/>
      <c r="AKC193" s="170"/>
      <c r="AKD193" s="170"/>
      <c r="AKE193" s="170"/>
      <c r="AKF193" s="170"/>
      <c r="AKG193" s="170"/>
      <c r="AKH193" s="170"/>
      <c r="AKI193" s="170"/>
      <c r="AKJ193" s="170"/>
      <c r="AKK193" s="170"/>
      <c r="AKL193" s="170"/>
      <c r="AKM193" s="170"/>
      <c r="AKN193" s="170"/>
      <c r="AKO193" s="170"/>
      <c r="AKP193" s="170"/>
      <c r="AKQ193" s="170"/>
      <c r="AKR193" s="170"/>
      <c r="AKS193" s="170"/>
      <c r="AKT193" s="170"/>
      <c r="AKU193" s="170"/>
      <c r="AKV193" s="170"/>
      <c r="AKW193" s="170"/>
      <c r="AKX193" s="170"/>
      <c r="AKY193" s="170"/>
      <c r="AKZ193" s="170"/>
      <c r="ALA193" s="170"/>
      <c r="ALB193" s="170"/>
      <c r="ALC193" s="170"/>
      <c r="ALD193" s="170"/>
      <c r="ALE193" s="170"/>
      <c r="ALF193" s="170"/>
      <c r="ALG193" s="170"/>
      <c r="ALH193" s="170"/>
      <c r="ALI193" s="170"/>
      <c r="ALJ193" s="170"/>
      <c r="ALK193" s="170"/>
      <c r="ALL193" s="170"/>
      <c r="ALM193" s="170"/>
      <c r="ALN193" s="170"/>
      <c r="ALO193" s="170"/>
      <c r="ALP193" s="170"/>
      <c r="ALQ193" s="170"/>
      <c r="ALR193" s="170"/>
      <c r="ALS193" s="170"/>
      <c r="ALT193" s="170"/>
      <c r="ALU193" s="170"/>
      <c r="ALV193" s="170"/>
      <c r="ALW193" s="170"/>
      <c r="ALX193" s="170"/>
      <c r="ALY193" s="170"/>
      <c r="ALZ193" s="170"/>
      <c r="AMA193" s="170"/>
      <c r="AMB193" s="170"/>
      <c r="AMC193" s="170"/>
      <c r="AMD193" s="170"/>
      <c r="AME193" s="170"/>
      <c r="AMF193" s="170"/>
      <c r="AMG193" s="170"/>
      <c r="AMH193" s="170"/>
      <c r="AMI193" s="170"/>
      <c r="AMJ193" s="170"/>
      <c r="AMK193" s="170"/>
      <c r="AML193" s="170"/>
      <c r="AMM193" s="170"/>
      <c r="AMN193" s="170"/>
      <c r="AMO193" s="170"/>
      <c r="AMP193" s="170"/>
      <c r="AMQ193" s="170"/>
      <c r="AMR193" s="170"/>
      <c r="AMS193" s="170"/>
      <c r="AMT193" s="170"/>
      <c r="AMU193" s="170"/>
      <c r="AMV193" s="170"/>
      <c r="AMW193" s="170"/>
      <c r="AMX193" s="170"/>
      <c r="AMY193" s="170"/>
      <c r="AMZ193" s="170"/>
      <c r="ANA193" s="170"/>
      <c r="ANB193" s="170"/>
      <c r="ANC193" s="170"/>
      <c r="AND193" s="170"/>
      <c r="ANE193" s="170"/>
      <c r="ANF193" s="170"/>
      <c r="ANG193" s="170"/>
      <c r="ANH193" s="170"/>
      <c r="ANI193" s="170"/>
      <c r="ANJ193" s="170"/>
      <c r="ANK193" s="170"/>
      <c r="ANL193" s="170"/>
      <c r="ANM193" s="170"/>
      <c r="ANN193" s="170"/>
      <c r="ANO193" s="170"/>
      <c r="ANP193" s="170"/>
      <c r="ANQ193" s="170"/>
      <c r="ANR193" s="170"/>
      <c r="ANS193" s="170"/>
      <c r="ANT193" s="170"/>
      <c r="ANU193" s="170"/>
      <c r="ANV193" s="170"/>
      <c r="ANW193" s="170"/>
      <c r="ANX193" s="170"/>
      <c r="ANY193" s="170"/>
      <c r="ANZ193" s="170"/>
      <c r="AOA193" s="170"/>
      <c r="AOB193" s="170"/>
      <c r="AOC193" s="170"/>
      <c r="AOD193" s="170"/>
      <c r="AOE193" s="170"/>
      <c r="AOF193" s="170"/>
      <c r="AOG193" s="170"/>
      <c r="AOH193" s="170"/>
      <c r="AOI193" s="170"/>
      <c r="AOJ193" s="170"/>
      <c r="AOK193" s="170"/>
      <c r="AOL193" s="170"/>
      <c r="AOM193" s="170"/>
      <c r="AON193" s="170"/>
      <c r="AOO193" s="170"/>
      <c r="AOP193" s="170"/>
      <c r="AOQ193" s="170"/>
      <c r="AOR193" s="170"/>
      <c r="AOS193" s="170"/>
      <c r="AOT193" s="170"/>
      <c r="AOU193" s="170"/>
      <c r="AOV193" s="170"/>
      <c r="AOW193" s="170"/>
      <c r="AOX193" s="170"/>
      <c r="AOY193" s="170"/>
      <c r="AOZ193" s="170"/>
      <c r="APA193" s="170"/>
      <c r="APB193" s="170"/>
      <c r="APC193" s="170"/>
      <c r="APD193" s="170"/>
      <c r="APE193" s="170"/>
      <c r="APF193" s="170"/>
      <c r="APG193" s="170"/>
      <c r="APH193" s="170"/>
      <c r="API193" s="170"/>
      <c r="APJ193" s="170"/>
      <c r="APK193" s="170"/>
      <c r="APL193" s="170"/>
      <c r="APM193" s="170"/>
      <c r="APN193" s="170"/>
      <c r="APO193" s="170"/>
      <c r="APP193" s="170"/>
      <c r="APQ193" s="170"/>
      <c r="APR193" s="170"/>
      <c r="APS193" s="170"/>
      <c r="APT193" s="170"/>
      <c r="APU193" s="170"/>
      <c r="APV193" s="170"/>
      <c r="APW193" s="170"/>
      <c r="APX193" s="170"/>
      <c r="APY193" s="170"/>
      <c r="APZ193" s="170"/>
      <c r="AQA193" s="170"/>
      <c r="AQB193" s="170"/>
      <c r="AQC193" s="170"/>
      <c r="AQD193" s="170"/>
      <c r="AQE193" s="170"/>
      <c r="AQF193" s="170"/>
      <c r="AQG193" s="170"/>
      <c r="AQH193" s="170"/>
      <c r="AQI193" s="170"/>
      <c r="AQJ193" s="170"/>
      <c r="AQK193" s="170"/>
      <c r="AQL193" s="170"/>
      <c r="AQM193" s="170"/>
      <c r="AQN193" s="170"/>
      <c r="AQO193" s="170"/>
      <c r="AQP193" s="170"/>
      <c r="AQQ193" s="170"/>
      <c r="AQR193" s="170"/>
      <c r="AQS193" s="170"/>
      <c r="AQT193" s="170"/>
      <c r="AQU193" s="170"/>
      <c r="AQV193" s="170"/>
      <c r="AQW193" s="170"/>
      <c r="AQX193" s="170"/>
      <c r="AQY193" s="170"/>
      <c r="AQZ193" s="170"/>
      <c r="ARA193" s="170"/>
      <c r="ARB193" s="170"/>
      <c r="ARC193" s="170"/>
      <c r="ARD193" s="170"/>
      <c r="ARE193" s="170"/>
      <c r="ARF193" s="170"/>
      <c r="ARG193" s="170"/>
      <c r="ARH193" s="170"/>
      <c r="ARI193" s="170"/>
      <c r="ARJ193" s="170"/>
      <c r="ARK193" s="170"/>
      <c r="ARL193" s="170"/>
      <c r="ARM193" s="170"/>
      <c r="ARN193" s="170"/>
      <c r="ARO193" s="170"/>
      <c r="ARP193" s="170"/>
      <c r="ARQ193" s="170"/>
      <c r="ARR193" s="170"/>
      <c r="ARS193" s="170"/>
      <c r="ART193" s="170"/>
      <c r="ARU193" s="170"/>
      <c r="ARV193" s="170"/>
      <c r="ARW193" s="170"/>
      <c r="ARX193" s="170"/>
      <c r="ARY193" s="170"/>
      <c r="ARZ193" s="170"/>
      <c r="ASA193" s="170"/>
      <c r="ASB193" s="170"/>
      <c r="ASC193" s="170"/>
      <c r="ASD193" s="170"/>
      <c r="ASE193" s="170"/>
      <c r="ASF193" s="170"/>
      <c r="ASG193" s="170"/>
      <c r="ASH193" s="170"/>
      <c r="ASI193" s="170"/>
      <c r="ASJ193" s="170"/>
      <c r="ASK193" s="170"/>
      <c r="ASL193" s="170"/>
      <c r="ASM193" s="170"/>
      <c r="ASN193" s="170"/>
      <c r="ASO193" s="170"/>
      <c r="ASP193" s="170"/>
      <c r="ASQ193" s="170"/>
      <c r="ASR193" s="170"/>
      <c r="ASS193" s="170"/>
      <c r="AST193" s="170"/>
      <c r="ASU193" s="170"/>
      <c r="ASV193" s="170"/>
      <c r="ASW193" s="170"/>
      <c r="ASX193" s="170"/>
      <c r="ASY193" s="170"/>
      <c r="ASZ193" s="170"/>
    </row>
    <row r="194" spans="1:1196" s="145" customFormat="1" ht="6" customHeight="1">
      <c r="A194" s="422"/>
      <c r="B194" s="423"/>
      <c r="C194" s="435"/>
      <c r="D194" s="436"/>
      <c r="E194" s="426"/>
      <c r="F194" s="427"/>
      <c r="G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0"/>
      <c r="AR194" s="170"/>
      <c r="AS194" s="170"/>
      <c r="AT194" s="170"/>
      <c r="AU194" s="170"/>
      <c r="AV194" s="170"/>
      <c r="AW194" s="170"/>
      <c r="AX194" s="170"/>
      <c r="AY194" s="170"/>
      <c r="AZ194" s="170"/>
      <c r="BA194" s="170"/>
      <c r="BB194" s="170"/>
      <c r="BC194" s="170"/>
      <c r="BD194" s="170"/>
      <c r="BE194" s="170"/>
      <c r="BF194" s="170"/>
      <c r="BG194" s="170"/>
      <c r="BH194" s="170"/>
      <c r="BI194" s="170"/>
      <c r="BJ194" s="170"/>
      <c r="BK194" s="170"/>
      <c r="BL194" s="170"/>
      <c r="BM194" s="170"/>
      <c r="BN194" s="170"/>
      <c r="BO194" s="170"/>
      <c r="BP194" s="170"/>
      <c r="BQ194" s="170"/>
      <c r="BR194" s="170"/>
      <c r="BS194" s="170"/>
      <c r="BT194" s="170"/>
      <c r="BU194" s="170"/>
      <c r="BV194" s="170"/>
      <c r="BW194" s="170"/>
      <c r="BX194" s="170"/>
      <c r="BY194" s="170"/>
      <c r="BZ194" s="170"/>
      <c r="CA194" s="170"/>
      <c r="CB194" s="170"/>
      <c r="CC194" s="170"/>
      <c r="CD194" s="170"/>
      <c r="CE194" s="170"/>
      <c r="CF194" s="170"/>
      <c r="CG194" s="170"/>
      <c r="CH194" s="170"/>
      <c r="CI194" s="170"/>
      <c r="CJ194" s="170"/>
      <c r="CK194" s="170"/>
      <c r="CL194" s="170"/>
      <c r="CM194" s="170"/>
      <c r="CN194" s="170"/>
      <c r="CO194" s="170"/>
      <c r="CP194" s="170"/>
      <c r="CQ194" s="170"/>
      <c r="CR194" s="170"/>
      <c r="CS194" s="170"/>
      <c r="CT194" s="170"/>
      <c r="CU194" s="170"/>
      <c r="CV194" s="170"/>
      <c r="CW194" s="170"/>
      <c r="CX194" s="170"/>
      <c r="CY194" s="170"/>
      <c r="CZ194" s="170"/>
      <c r="DA194" s="170"/>
      <c r="DB194" s="170"/>
      <c r="DC194" s="170"/>
      <c r="DD194" s="170"/>
      <c r="DE194" s="170"/>
      <c r="DF194" s="170"/>
      <c r="DG194" s="170"/>
      <c r="DH194" s="170"/>
      <c r="DI194" s="170"/>
      <c r="DJ194" s="170"/>
      <c r="DK194" s="170"/>
      <c r="DL194" s="170"/>
      <c r="DM194" s="170"/>
      <c r="DN194" s="170"/>
      <c r="DO194" s="170"/>
      <c r="DP194" s="170"/>
      <c r="DQ194" s="170"/>
      <c r="DR194" s="170"/>
      <c r="DS194" s="170"/>
      <c r="DT194" s="170"/>
      <c r="DU194" s="170"/>
      <c r="DV194" s="170"/>
      <c r="DW194" s="170"/>
      <c r="DX194" s="170"/>
      <c r="DY194" s="170"/>
      <c r="DZ194" s="170"/>
      <c r="EA194" s="170"/>
      <c r="EB194" s="170"/>
      <c r="EC194" s="170"/>
      <c r="ED194" s="170"/>
      <c r="EE194" s="170"/>
      <c r="EF194" s="170"/>
      <c r="EG194" s="170"/>
      <c r="EH194" s="170"/>
      <c r="EI194" s="170"/>
      <c r="EJ194" s="170"/>
      <c r="EK194" s="170"/>
      <c r="EL194" s="170"/>
      <c r="EM194" s="170"/>
      <c r="EN194" s="170"/>
      <c r="EO194" s="170"/>
      <c r="EP194" s="170"/>
      <c r="EQ194" s="170"/>
      <c r="ER194" s="170"/>
      <c r="ES194" s="170"/>
      <c r="ET194" s="170"/>
      <c r="EU194" s="170"/>
      <c r="EV194" s="170"/>
      <c r="EW194" s="170"/>
      <c r="EX194" s="170"/>
      <c r="EY194" s="170"/>
      <c r="EZ194" s="170"/>
      <c r="FA194" s="170"/>
      <c r="FB194" s="170"/>
      <c r="FC194" s="170"/>
      <c r="FD194" s="170"/>
      <c r="FE194" s="170"/>
      <c r="FF194" s="170"/>
      <c r="FG194" s="170"/>
      <c r="FH194" s="170"/>
      <c r="FI194" s="170"/>
      <c r="FJ194" s="170"/>
      <c r="FK194" s="170"/>
      <c r="FL194" s="170"/>
      <c r="FM194" s="170"/>
      <c r="FN194" s="170"/>
      <c r="FO194" s="170"/>
      <c r="FP194" s="170"/>
      <c r="FQ194" s="170"/>
      <c r="FR194" s="170"/>
      <c r="FS194" s="170"/>
      <c r="FT194" s="170"/>
      <c r="FU194" s="170"/>
      <c r="FV194" s="170"/>
      <c r="FW194" s="170"/>
      <c r="FX194" s="170"/>
      <c r="FY194" s="170"/>
      <c r="FZ194" s="170"/>
      <c r="GA194" s="170"/>
      <c r="GB194" s="170"/>
      <c r="GC194" s="170"/>
      <c r="GD194" s="170"/>
      <c r="GE194" s="170"/>
      <c r="GF194" s="170"/>
      <c r="GG194" s="170"/>
      <c r="GH194" s="170"/>
      <c r="GI194" s="170"/>
      <c r="GJ194" s="170"/>
      <c r="GK194" s="170"/>
      <c r="GL194" s="170"/>
      <c r="GM194" s="170"/>
      <c r="GN194" s="170"/>
      <c r="GO194" s="170"/>
      <c r="GP194" s="170"/>
      <c r="GQ194" s="170"/>
      <c r="GR194" s="170"/>
      <c r="GS194" s="170"/>
      <c r="GT194" s="170"/>
      <c r="GU194" s="170"/>
      <c r="GV194" s="170"/>
      <c r="GW194" s="170"/>
      <c r="GX194" s="170"/>
      <c r="GY194" s="170"/>
      <c r="GZ194" s="170"/>
      <c r="HA194" s="170"/>
      <c r="HB194" s="170"/>
      <c r="HC194" s="170"/>
      <c r="HD194" s="170"/>
      <c r="HE194" s="170"/>
      <c r="HF194" s="170"/>
      <c r="HG194" s="170"/>
      <c r="HH194" s="170"/>
      <c r="HI194" s="170"/>
      <c r="HJ194" s="170"/>
      <c r="HK194" s="170"/>
      <c r="HL194" s="170"/>
      <c r="HM194" s="170"/>
      <c r="HN194" s="170"/>
      <c r="HO194" s="170"/>
      <c r="HP194" s="170"/>
      <c r="HQ194" s="170"/>
      <c r="HR194" s="170"/>
      <c r="HS194" s="170"/>
      <c r="HT194" s="170"/>
      <c r="HU194" s="170"/>
      <c r="HV194" s="170"/>
      <c r="HW194" s="170"/>
      <c r="HX194" s="170"/>
      <c r="HY194" s="170"/>
      <c r="HZ194" s="170"/>
      <c r="IA194" s="170"/>
      <c r="IB194" s="170"/>
      <c r="IC194" s="170"/>
      <c r="ID194" s="170"/>
      <c r="IE194" s="170"/>
      <c r="IF194" s="170"/>
      <c r="IG194" s="170"/>
      <c r="IH194" s="170"/>
      <c r="II194" s="170"/>
      <c r="IJ194" s="170"/>
      <c r="IK194" s="170"/>
      <c r="IL194" s="170"/>
      <c r="IM194" s="170"/>
      <c r="IN194" s="170"/>
      <c r="IO194" s="170"/>
      <c r="IP194" s="170"/>
      <c r="IQ194" s="170"/>
      <c r="IR194" s="170"/>
      <c r="IS194" s="170"/>
      <c r="IT194" s="170"/>
      <c r="IU194" s="170"/>
      <c r="IV194" s="170"/>
      <c r="IW194" s="170"/>
      <c r="IX194" s="170"/>
      <c r="IY194" s="170"/>
      <c r="IZ194" s="170"/>
      <c r="JA194" s="170"/>
      <c r="JB194" s="170"/>
      <c r="JC194" s="170"/>
      <c r="JD194" s="170"/>
      <c r="JE194" s="170"/>
      <c r="JF194" s="170"/>
      <c r="JG194" s="170"/>
      <c r="JH194" s="170"/>
      <c r="JI194" s="170"/>
      <c r="JJ194" s="170"/>
      <c r="JK194" s="170"/>
      <c r="JL194" s="170"/>
      <c r="JM194" s="170"/>
      <c r="JN194" s="170"/>
      <c r="JO194" s="170"/>
      <c r="JP194" s="170"/>
      <c r="JQ194" s="170"/>
      <c r="JR194" s="170"/>
      <c r="JS194" s="170"/>
      <c r="JT194" s="170"/>
      <c r="JU194" s="170"/>
      <c r="JV194" s="170"/>
      <c r="JW194" s="170"/>
      <c r="JX194" s="170"/>
      <c r="JY194" s="170"/>
      <c r="JZ194" s="170"/>
      <c r="KA194" s="170"/>
      <c r="KB194" s="170"/>
      <c r="KC194" s="170"/>
      <c r="KD194" s="170"/>
      <c r="KE194" s="170"/>
      <c r="KF194" s="170"/>
      <c r="KG194" s="170"/>
      <c r="KH194" s="170"/>
      <c r="KI194" s="170"/>
      <c r="KJ194" s="170"/>
      <c r="KK194" s="170"/>
      <c r="KL194" s="170"/>
      <c r="KM194" s="170"/>
      <c r="KN194" s="170"/>
      <c r="KO194" s="170"/>
      <c r="KP194" s="170"/>
      <c r="KQ194" s="170"/>
      <c r="KR194" s="170"/>
      <c r="KS194" s="170"/>
      <c r="KT194" s="170"/>
      <c r="KU194" s="170"/>
      <c r="KV194" s="170"/>
      <c r="KW194" s="170"/>
      <c r="KX194" s="170"/>
      <c r="KY194" s="170"/>
      <c r="KZ194" s="170"/>
      <c r="LA194" s="170"/>
      <c r="LB194" s="170"/>
      <c r="LC194" s="170"/>
      <c r="LD194" s="170"/>
      <c r="LE194" s="170"/>
      <c r="LF194" s="170"/>
      <c r="LG194" s="170"/>
      <c r="LH194" s="170"/>
      <c r="LI194" s="170"/>
      <c r="LJ194" s="170"/>
      <c r="LK194" s="170"/>
      <c r="LL194" s="170"/>
      <c r="LM194" s="170"/>
      <c r="LN194" s="170"/>
      <c r="LO194" s="170"/>
      <c r="LP194" s="170"/>
      <c r="LQ194" s="170"/>
      <c r="LR194" s="170"/>
      <c r="LS194" s="170"/>
      <c r="LT194" s="170"/>
      <c r="LU194" s="170"/>
      <c r="LV194" s="170"/>
      <c r="LW194" s="170"/>
      <c r="LX194" s="170"/>
      <c r="LY194" s="170"/>
      <c r="LZ194" s="170"/>
      <c r="MA194" s="170"/>
      <c r="MB194" s="170"/>
      <c r="MC194" s="170"/>
      <c r="MD194" s="170"/>
      <c r="ME194" s="170"/>
      <c r="MF194" s="170"/>
      <c r="MG194" s="170"/>
      <c r="MH194" s="170"/>
      <c r="MI194" s="170"/>
      <c r="MJ194" s="170"/>
      <c r="MK194" s="170"/>
      <c r="ML194" s="170"/>
      <c r="MM194" s="170"/>
      <c r="MN194" s="170"/>
      <c r="MO194" s="170"/>
      <c r="MP194" s="170"/>
      <c r="MQ194" s="170"/>
      <c r="MR194" s="170"/>
      <c r="MS194" s="170"/>
      <c r="MT194" s="170"/>
      <c r="MU194" s="170"/>
      <c r="MV194" s="170"/>
      <c r="MW194" s="170"/>
      <c r="MX194" s="170"/>
      <c r="MY194" s="170"/>
      <c r="MZ194" s="170"/>
      <c r="NA194" s="170"/>
      <c r="NB194" s="170"/>
      <c r="NC194" s="170"/>
      <c r="ND194" s="170"/>
      <c r="NE194" s="170"/>
      <c r="NF194" s="170"/>
      <c r="NG194" s="170"/>
      <c r="NH194" s="170"/>
      <c r="NI194" s="170"/>
      <c r="NJ194" s="170"/>
      <c r="NK194" s="170"/>
      <c r="NL194" s="170"/>
      <c r="NM194" s="170"/>
      <c r="NN194" s="170"/>
      <c r="NO194" s="170"/>
      <c r="NP194" s="170"/>
      <c r="NQ194" s="170"/>
      <c r="NR194" s="170"/>
      <c r="NS194" s="170"/>
      <c r="NT194" s="170"/>
      <c r="NU194" s="170"/>
      <c r="NV194" s="170"/>
      <c r="NW194" s="170"/>
      <c r="NX194" s="170"/>
      <c r="NY194" s="170"/>
      <c r="NZ194" s="170"/>
      <c r="OA194" s="170"/>
      <c r="OB194" s="170"/>
      <c r="OC194" s="170"/>
      <c r="OD194" s="170"/>
      <c r="OE194" s="170"/>
      <c r="OF194" s="170"/>
      <c r="OG194" s="170"/>
      <c r="OH194" s="170"/>
      <c r="OI194" s="170"/>
      <c r="OJ194" s="170"/>
      <c r="OK194" s="170"/>
      <c r="OL194" s="170"/>
      <c r="OM194" s="170"/>
      <c r="ON194" s="170"/>
      <c r="OO194" s="170"/>
      <c r="OP194" s="170"/>
      <c r="OQ194" s="170"/>
      <c r="OR194" s="170"/>
      <c r="OS194" s="170"/>
      <c r="OT194" s="170"/>
      <c r="OU194" s="170"/>
      <c r="OV194" s="170"/>
      <c r="OW194" s="170"/>
      <c r="OX194" s="170"/>
      <c r="OY194" s="170"/>
      <c r="OZ194" s="170"/>
      <c r="PA194" s="170"/>
      <c r="PB194" s="170"/>
      <c r="PC194" s="170"/>
      <c r="PD194" s="170"/>
      <c r="PE194" s="170"/>
      <c r="PF194" s="170"/>
      <c r="PG194" s="170"/>
      <c r="PH194" s="170"/>
      <c r="PI194" s="170"/>
      <c r="PJ194" s="170"/>
      <c r="PK194" s="170"/>
      <c r="PL194" s="170"/>
      <c r="PM194" s="170"/>
      <c r="PN194" s="170"/>
      <c r="PO194" s="170"/>
      <c r="PP194" s="170"/>
      <c r="PQ194" s="170"/>
      <c r="PR194" s="170"/>
      <c r="PS194" s="170"/>
      <c r="PT194" s="170"/>
      <c r="PU194" s="170"/>
      <c r="PV194" s="170"/>
      <c r="PW194" s="170"/>
      <c r="PX194" s="170"/>
      <c r="PY194" s="170"/>
      <c r="PZ194" s="170"/>
      <c r="QA194" s="170"/>
      <c r="QB194" s="170"/>
      <c r="QC194" s="170"/>
      <c r="QD194" s="170"/>
      <c r="QE194" s="170"/>
      <c r="QF194" s="170"/>
      <c r="QG194" s="170"/>
      <c r="QH194" s="170"/>
      <c r="QI194" s="170"/>
      <c r="QJ194" s="170"/>
      <c r="QK194" s="170"/>
      <c r="QL194" s="170"/>
      <c r="QM194" s="170"/>
      <c r="QN194" s="170"/>
      <c r="QO194" s="170"/>
      <c r="QP194" s="170"/>
      <c r="QQ194" s="170"/>
      <c r="QR194" s="170"/>
      <c r="QS194" s="170"/>
      <c r="QT194" s="170"/>
      <c r="QU194" s="170"/>
      <c r="QV194" s="170"/>
      <c r="QW194" s="170"/>
      <c r="QX194" s="170"/>
      <c r="QY194" s="170"/>
      <c r="QZ194" s="170"/>
      <c r="RA194" s="170"/>
      <c r="RB194" s="170"/>
      <c r="RC194" s="170"/>
      <c r="RD194" s="170"/>
      <c r="RE194" s="170"/>
      <c r="RF194" s="170"/>
      <c r="RG194" s="170"/>
      <c r="RH194" s="170"/>
      <c r="RI194" s="170"/>
      <c r="RJ194" s="170"/>
      <c r="RK194" s="170"/>
      <c r="RL194" s="170"/>
      <c r="RM194" s="170"/>
      <c r="RN194" s="170"/>
      <c r="RO194" s="170"/>
      <c r="RP194" s="170"/>
      <c r="RQ194" s="170"/>
      <c r="RR194" s="170"/>
      <c r="RS194" s="170"/>
      <c r="RT194" s="170"/>
      <c r="RU194" s="170"/>
      <c r="RV194" s="170"/>
      <c r="RW194" s="170"/>
      <c r="RX194" s="170"/>
      <c r="RY194" s="170"/>
      <c r="RZ194" s="170"/>
      <c r="SA194" s="170"/>
      <c r="SB194" s="170"/>
      <c r="SC194" s="170"/>
      <c r="SD194" s="170"/>
      <c r="SE194" s="170"/>
      <c r="SF194" s="170"/>
      <c r="SG194" s="170"/>
      <c r="SH194" s="170"/>
      <c r="SI194" s="170"/>
      <c r="SJ194" s="170"/>
      <c r="SK194" s="170"/>
      <c r="SL194" s="170"/>
      <c r="SM194" s="170"/>
      <c r="SN194" s="170"/>
      <c r="SO194" s="170"/>
      <c r="SP194" s="170"/>
      <c r="SQ194" s="170"/>
      <c r="SR194" s="170"/>
      <c r="SS194" s="170"/>
      <c r="ST194" s="170"/>
      <c r="SU194" s="170"/>
      <c r="SV194" s="170"/>
      <c r="SW194" s="170"/>
      <c r="SX194" s="170"/>
      <c r="SY194" s="170"/>
      <c r="SZ194" s="170"/>
      <c r="TA194" s="170"/>
      <c r="TB194" s="170"/>
      <c r="TC194" s="170"/>
      <c r="TD194" s="170"/>
      <c r="TE194" s="170"/>
      <c r="TF194" s="170"/>
      <c r="TG194" s="170"/>
      <c r="TH194" s="170"/>
      <c r="TI194" s="170"/>
      <c r="TJ194" s="170"/>
      <c r="TK194" s="170"/>
      <c r="TL194" s="170"/>
      <c r="TM194" s="170"/>
      <c r="TN194" s="170"/>
      <c r="TO194" s="170"/>
      <c r="TP194" s="170"/>
      <c r="TQ194" s="170"/>
      <c r="TR194" s="170"/>
      <c r="TS194" s="170"/>
      <c r="TT194" s="170"/>
      <c r="TU194" s="170"/>
      <c r="TV194" s="170"/>
      <c r="TW194" s="170"/>
      <c r="TX194" s="170"/>
      <c r="TY194" s="170"/>
      <c r="TZ194" s="170"/>
      <c r="UA194" s="170"/>
      <c r="UB194" s="170"/>
      <c r="UC194" s="170"/>
      <c r="UD194" s="170"/>
      <c r="UE194" s="170"/>
      <c r="UF194" s="170"/>
      <c r="UG194" s="170"/>
      <c r="UH194" s="170"/>
      <c r="UI194" s="170"/>
      <c r="UJ194" s="170"/>
      <c r="UK194" s="170"/>
      <c r="UL194" s="170"/>
      <c r="UM194" s="170"/>
      <c r="UN194" s="170"/>
      <c r="UO194" s="170"/>
      <c r="UP194" s="170"/>
      <c r="UQ194" s="170"/>
      <c r="UR194" s="170"/>
      <c r="US194" s="170"/>
      <c r="UT194" s="170"/>
      <c r="UU194" s="170"/>
      <c r="UV194" s="170"/>
      <c r="UW194" s="170"/>
      <c r="UX194" s="170"/>
      <c r="UY194" s="170"/>
      <c r="UZ194" s="170"/>
      <c r="VA194" s="170"/>
      <c r="VB194" s="170"/>
      <c r="VC194" s="170"/>
      <c r="VD194" s="170"/>
      <c r="VE194" s="170"/>
      <c r="VF194" s="170"/>
      <c r="VG194" s="170"/>
      <c r="VH194" s="170"/>
      <c r="VI194" s="170"/>
      <c r="VJ194" s="170"/>
      <c r="VK194" s="170"/>
      <c r="VL194" s="170"/>
      <c r="VM194" s="170"/>
      <c r="VN194" s="170"/>
      <c r="VO194" s="170"/>
      <c r="VP194" s="170"/>
      <c r="VQ194" s="170"/>
      <c r="VR194" s="170"/>
      <c r="VS194" s="170"/>
      <c r="VT194" s="170"/>
      <c r="VU194" s="170"/>
      <c r="VV194" s="170"/>
      <c r="VW194" s="170"/>
      <c r="VX194" s="170"/>
      <c r="VY194" s="170"/>
      <c r="VZ194" s="170"/>
      <c r="WA194" s="170"/>
      <c r="WB194" s="170"/>
      <c r="WC194" s="170"/>
      <c r="WD194" s="170"/>
      <c r="WE194" s="170"/>
      <c r="WF194" s="170"/>
      <c r="WG194" s="170"/>
      <c r="WH194" s="170"/>
      <c r="WI194" s="170"/>
      <c r="WJ194" s="170"/>
      <c r="WK194" s="170"/>
      <c r="WL194" s="170"/>
      <c r="WM194" s="170"/>
      <c r="WN194" s="170"/>
      <c r="WO194" s="170"/>
      <c r="WP194" s="170"/>
      <c r="WQ194" s="170"/>
      <c r="WR194" s="170"/>
      <c r="WS194" s="170"/>
      <c r="WT194" s="170"/>
      <c r="WU194" s="170"/>
      <c r="WV194" s="170"/>
      <c r="WW194" s="170"/>
      <c r="WX194" s="170"/>
      <c r="WY194" s="170"/>
      <c r="WZ194" s="170"/>
      <c r="XA194" s="170"/>
      <c r="XB194" s="170"/>
      <c r="XC194" s="170"/>
      <c r="XD194" s="170"/>
      <c r="XE194" s="170"/>
      <c r="XF194" s="170"/>
      <c r="XG194" s="170"/>
      <c r="XH194" s="170"/>
      <c r="XI194" s="170"/>
      <c r="XJ194" s="170"/>
      <c r="XK194" s="170"/>
      <c r="XL194" s="170"/>
      <c r="XM194" s="170"/>
      <c r="XN194" s="170"/>
      <c r="XO194" s="170"/>
      <c r="XP194" s="170"/>
      <c r="XQ194" s="170"/>
      <c r="XR194" s="170"/>
      <c r="XS194" s="170"/>
      <c r="XT194" s="170"/>
      <c r="XU194" s="170"/>
      <c r="XV194" s="170"/>
      <c r="XW194" s="170"/>
      <c r="XX194" s="170"/>
      <c r="XY194" s="170"/>
      <c r="XZ194" s="170"/>
      <c r="YA194" s="170"/>
      <c r="YB194" s="170"/>
      <c r="YC194" s="170"/>
      <c r="YD194" s="170"/>
      <c r="YE194" s="170"/>
      <c r="YF194" s="170"/>
      <c r="YG194" s="170"/>
      <c r="YH194" s="170"/>
      <c r="YI194" s="170"/>
      <c r="YJ194" s="170"/>
      <c r="YK194" s="170"/>
      <c r="YL194" s="170"/>
      <c r="YM194" s="170"/>
      <c r="YN194" s="170"/>
      <c r="YO194" s="170"/>
      <c r="YP194" s="170"/>
      <c r="YQ194" s="170"/>
      <c r="YR194" s="170"/>
      <c r="YS194" s="170"/>
      <c r="YT194" s="170"/>
      <c r="YU194" s="170"/>
      <c r="YV194" s="170"/>
      <c r="YW194" s="170"/>
      <c r="YX194" s="170"/>
      <c r="YY194" s="170"/>
      <c r="YZ194" s="170"/>
      <c r="ZA194" s="170"/>
      <c r="ZB194" s="170"/>
      <c r="ZC194" s="170"/>
      <c r="ZD194" s="170"/>
      <c r="ZE194" s="170"/>
      <c r="ZF194" s="170"/>
      <c r="ZG194" s="170"/>
      <c r="ZH194" s="170"/>
      <c r="ZI194" s="170"/>
      <c r="ZJ194" s="170"/>
      <c r="ZK194" s="170"/>
      <c r="ZL194" s="170"/>
      <c r="ZM194" s="170"/>
      <c r="ZN194" s="170"/>
      <c r="ZO194" s="170"/>
      <c r="ZP194" s="170"/>
      <c r="ZQ194" s="170"/>
      <c r="ZR194" s="170"/>
      <c r="ZS194" s="170"/>
      <c r="ZT194" s="170"/>
      <c r="ZU194" s="170"/>
      <c r="ZV194" s="170"/>
      <c r="ZW194" s="170"/>
      <c r="ZX194" s="170"/>
      <c r="ZY194" s="170"/>
      <c r="ZZ194" s="170"/>
      <c r="AAA194" s="170"/>
      <c r="AAB194" s="170"/>
      <c r="AAC194" s="170"/>
      <c r="AAD194" s="170"/>
      <c r="AAE194" s="170"/>
      <c r="AAF194" s="170"/>
      <c r="AAG194" s="170"/>
      <c r="AAH194" s="170"/>
      <c r="AAI194" s="170"/>
      <c r="AAJ194" s="170"/>
      <c r="AAK194" s="170"/>
      <c r="AAL194" s="170"/>
      <c r="AAM194" s="170"/>
      <c r="AAN194" s="170"/>
      <c r="AAO194" s="170"/>
      <c r="AAP194" s="170"/>
      <c r="AAQ194" s="170"/>
      <c r="AAR194" s="170"/>
      <c r="AAS194" s="170"/>
      <c r="AAT194" s="170"/>
      <c r="AAU194" s="170"/>
      <c r="AAV194" s="170"/>
      <c r="AAW194" s="170"/>
      <c r="AAX194" s="170"/>
      <c r="AAY194" s="170"/>
      <c r="AAZ194" s="170"/>
      <c r="ABA194" s="170"/>
      <c r="ABB194" s="170"/>
      <c r="ABC194" s="170"/>
      <c r="ABD194" s="170"/>
      <c r="ABE194" s="170"/>
      <c r="ABF194" s="170"/>
      <c r="ABG194" s="170"/>
      <c r="ABH194" s="170"/>
      <c r="ABI194" s="170"/>
      <c r="ABJ194" s="170"/>
      <c r="ABK194" s="170"/>
      <c r="ABL194" s="170"/>
      <c r="ABM194" s="170"/>
      <c r="ABN194" s="170"/>
      <c r="ABO194" s="170"/>
      <c r="ABP194" s="170"/>
      <c r="ABQ194" s="170"/>
      <c r="ABR194" s="170"/>
      <c r="ABS194" s="170"/>
      <c r="ABT194" s="170"/>
      <c r="ABU194" s="170"/>
      <c r="ABV194" s="170"/>
      <c r="ABW194" s="170"/>
      <c r="ABX194" s="170"/>
      <c r="ABY194" s="170"/>
      <c r="ABZ194" s="170"/>
      <c r="ACA194" s="170"/>
      <c r="ACB194" s="170"/>
      <c r="ACC194" s="170"/>
      <c r="ACD194" s="170"/>
      <c r="ACE194" s="170"/>
      <c r="ACF194" s="170"/>
      <c r="ACG194" s="170"/>
      <c r="ACH194" s="170"/>
      <c r="ACI194" s="170"/>
      <c r="ACJ194" s="170"/>
      <c r="ACK194" s="170"/>
      <c r="ACL194" s="170"/>
      <c r="ACM194" s="170"/>
      <c r="ACN194" s="170"/>
      <c r="ACO194" s="170"/>
      <c r="ACP194" s="170"/>
      <c r="ACQ194" s="170"/>
      <c r="ACR194" s="170"/>
      <c r="ACS194" s="170"/>
      <c r="ACT194" s="170"/>
      <c r="ACU194" s="170"/>
      <c r="ACV194" s="170"/>
      <c r="ACW194" s="170"/>
      <c r="ACX194" s="170"/>
      <c r="ACY194" s="170"/>
      <c r="ACZ194" s="170"/>
      <c r="ADA194" s="170"/>
      <c r="ADB194" s="170"/>
      <c r="ADC194" s="170"/>
      <c r="ADD194" s="170"/>
      <c r="ADE194" s="170"/>
      <c r="ADF194" s="170"/>
      <c r="ADG194" s="170"/>
      <c r="ADH194" s="170"/>
      <c r="ADI194" s="170"/>
      <c r="ADJ194" s="170"/>
      <c r="ADK194" s="170"/>
      <c r="ADL194" s="170"/>
      <c r="ADM194" s="170"/>
      <c r="ADN194" s="170"/>
      <c r="ADO194" s="170"/>
      <c r="ADP194" s="170"/>
      <c r="ADQ194" s="170"/>
      <c r="ADR194" s="170"/>
      <c r="ADS194" s="170"/>
      <c r="ADT194" s="170"/>
      <c r="ADU194" s="170"/>
      <c r="ADV194" s="170"/>
      <c r="ADW194" s="170"/>
      <c r="ADX194" s="170"/>
      <c r="ADY194" s="170"/>
      <c r="ADZ194" s="170"/>
      <c r="AEA194" s="170"/>
      <c r="AEB194" s="170"/>
      <c r="AEC194" s="170"/>
      <c r="AED194" s="170"/>
      <c r="AEE194" s="170"/>
      <c r="AEF194" s="170"/>
      <c r="AEG194" s="170"/>
      <c r="AEH194" s="170"/>
      <c r="AEI194" s="170"/>
      <c r="AEJ194" s="170"/>
      <c r="AEK194" s="170"/>
      <c r="AEL194" s="170"/>
      <c r="AEM194" s="170"/>
      <c r="AEN194" s="170"/>
      <c r="AEO194" s="170"/>
      <c r="AEP194" s="170"/>
      <c r="AEQ194" s="170"/>
      <c r="AER194" s="170"/>
      <c r="AES194" s="170"/>
      <c r="AET194" s="170"/>
      <c r="AEU194" s="170"/>
      <c r="AEV194" s="170"/>
      <c r="AEW194" s="170"/>
      <c r="AEX194" s="170"/>
      <c r="AEY194" s="170"/>
      <c r="AEZ194" s="170"/>
      <c r="AFA194" s="170"/>
      <c r="AFB194" s="170"/>
      <c r="AFC194" s="170"/>
      <c r="AFD194" s="170"/>
      <c r="AFE194" s="170"/>
      <c r="AFF194" s="170"/>
      <c r="AFG194" s="170"/>
      <c r="AFH194" s="170"/>
      <c r="AFI194" s="170"/>
      <c r="AFJ194" s="170"/>
      <c r="AFK194" s="170"/>
      <c r="AFL194" s="170"/>
      <c r="AFM194" s="170"/>
      <c r="AFN194" s="170"/>
      <c r="AFO194" s="170"/>
      <c r="AFP194" s="170"/>
      <c r="AFQ194" s="170"/>
      <c r="AFR194" s="170"/>
      <c r="AFS194" s="170"/>
      <c r="AFT194" s="170"/>
      <c r="AFU194" s="170"/>
      <c r="AFV194" s="170"/>
      <c r="AFW194" s="170"/>
      <c r="AFX194" s="170"/>
      <c r="AFY194" s="170"/>
      <c r="AFZ194" s="170"/>
      <c r="AGA194" s="170"/>
      <c r="AGB194" s="170"/>
      <c r="AGC194" s="170"/>
      <c r="AGD194" s="170"/>
      <c r="AGE194" s="170"/>
      <c r="AGF194" s="170"/>
      <c r="AGG194" s="170"/>
      <c r="AGH194" s="170"/>
      <c r="AGI194" s="170"/>
      <c r="AGJ194" s="170"/>
      <c r="AGK194" s="170"/>
      <c r="AGL194" s="170"/>
      <c r="AGM194" s="170"/>
      <c r="AGN194" s="170"/>
      <c r="AGO194" s="170"/>
      <c r="AGP194" s="170"/>
      <c r="AGQ194" s="170"/>
      <c r="AGR194" s="170"/>
      <c r="AGS194" s="170"/>
      <c r="AGT194" s="170"/>
      <c r="AGU194" s="170"/>
      <c r="AGV194" s="170"/>
      <c r="AGW194" s="170"/>
      <c r="AGX194" s="170"/>
      <c r="AGY194" s="170"/>
      <c r="AGZ194" s="170"/>
      <c r="AHA194" s="170"/>
      <c r="AHB194" s="170"/>
      <c r="AHC194" s="170"/>
      <c r="AHD194" s="170"/>
      <c r="AHE194" s="170"/>
      <c r="AHF194" s="170"/>
      <c r="AHG194" s="170"/>
      <c r="AHH194" s="170"/>
      <c r="AHI194" s="170"/>
      <c r="AHJ194" s="170"/>
      <c r="AHK194" s="170"/>
      <c r="AHL194" s="170"/>
      <c r="AHM194" s="170"/>
      <c r="AHN194" s="170"/>
      <c r="AHO194" s="170"/>
      <c r="AHP194" s="170"/>
      <c r="AHQ194" s="170"/>
      <c r="AHR194" s="170"/>
      <c r="AHS194" s="170"/>
      <c r="AHT194" s="170"/>
      <c r="AHU194" s="170"/>
      <c r="AHV194" s="170"/>
      <c r="AHW194" s="170"/>
      <c r="AHX194" s="170"/>
      <c r="AHY194" s="170"/>
      <c r="AHZ194" s="170"/>
      <c r="AIA194" s="170"/>
      <c r="AIB194" s="170"/>
      <c r="AIC194" s="170"/>
      <c r="AID194" s="170"/>
      <c r="AIE194" s="170"/>
      <c r="AIF194" s="170"/>
      <c r="AIG194" s="170"/>
      <c r="AIH194" s="170"/>
      <c r="AII194" s="170"/>
      <c r="AIJ194" s="170"/>
      <c r="AIK194" s="170"/>
      <c r="AIL194" s="170"/>
      <c r="AIM194" s="170"/>
      <c r="AIN194" s="170"/>
      <c r="AIO194" s="170"/>
      <c r="AIP194" s="170"/>
      <c r="AIQ194" s="170"/>
      <c r="AIR194" s="170"/>
      <c r="AIS194" s="170"/>
      <c r="AIT194" s="170"/>
      <c r="AIU194" s="170"/>
      <c r="AIV194" s="170"/>
      <c r="AIW194" s="170"/>
      <c r="AIX194" s="170"/>
      <c r="AIY194" s="170"/>
      <c r="AIZ194" s="170"/>
      <c r="AJA194" s="170"/>
      <c r="AJB194" s="170"/>
      <c r="AJC194" s="170"/>
      <c r="AJD194" s="170"/>
      <c r="AJE194" s="170"/>
      <c r="AJF194" s="170"/>
      <c r="AJG194" s="170"/>
      <c r="AJH194" s="170"/>
      <c r="AJI194" s="170"/>
      <c r="AJJ194" s="170"/>
      <c r="AJK194" s="170"/>
      <c r="AJL194" s="170"/>
      <c r="AJM194" s="170"/>
      <c r="AJN194" s="170"/>
      <c r="AJO194" s="170"/>
      <c r="AJP194" s="170"/>
      <c r="AJQ194" s="170"/>
      <c r="AJR194" s="170"/>
      <c r="AJS194" s="170"/>
      <c r="AJT194" s="170"/>
      <c r="AJU194" s="170"/>
      <c r="AJV194" s="170"/>
      <c r="AJW194" s="170"/>
      <c r="AJX194" s="170"/>
      <c r="AJY194" s="170"/>
      <c r="AJZ194" s="170"/>
      <c r="AKA194" s="170"/>
      <c r="AKB194" s="170"/>
      <c r="AKC194" s="170"/>
      <c r="AKD194" s="170"/>
      <c r="AKE194" s="170"/>
      <c r="AKF194" s="170"/>
      <c r="AKG194" s="170"/>
      <c r="AKH194" s="170"/>
      <c r="AKI194" s="170"/>
      <c r="AKJ194" s="170"/>
      <c r="AKK194" s="170"/>
      <c r="AKL194" s="170"/>
      <c r="AKM194" s="170"/>
      <c r="AKN194" s="170"/>
      <c r="AKO194" s="170"/>
      <c r="AKP194" s="170"/>
      <c r="AKQ194" s="170"/>
      <c r="AKR194" s="170"/>
      <c r="AKS194" s="170"/>
      <c r="AKT194" s="170"/>
      <c r="AKU194" s="170"/>
      <c r="AKV194" s="170"/>
      <c r="AKW194" s="170"/>
      <c r="AKX194" s="170"/>
      <c r="AKY194" s="170"/>
      <c r="AKZ194" s="170"/>
      <c r="ALA194" s="170"/>
      <c r="ALB194" s="170"/>
      <c r="ALC194" s="170"/>
      <c r="ALD194" s="170"/>
      <c r="ALE194" s="170"/>
      <c r="ALF194" s="170"/>
      <c r="ALG194" s="170"/>
      <c r="ALH194" s="170"/>
      <c r="ALI194" s="170"/>
      <c r="ALJ194" s="170"/>
      <c r="ALK194" s="170"/>
      <c r="ALL194" s="170"/>
      <c r="ALM194" s="170"/>
      <c r="ALN194" s="170"/>
      <c r="ALO194" s="170"/>
      <c r="ALP194" s="170"/>
      <c r="ALQ194" s="170"/>
      <c r="ALR194" s="170"/>
      <c r="ALS194" s="170"/>
      <c r="ALT194" s="170"/>
      <c r="ALU194" s="170"/>
      <c r="ALV194" s="170"/>
      <c r="ALW194" s="170"/>
      <c r="ALX194" s="170"/>
      <c r="ALY194" s="170"/>
      <c r="ALZ194" s="170"/>
      <c r="AMA194" s="170"/>
      <c r="AMB194" s="170"/>
      <c r="AMC194" s="170"/>
      <c r="AMD194" s="170"/>
      <c r="AME194" s="170"/>
      <c r="AMF194" s="170"/>
      <c r="AMG194" s="170"/>
      <c r="AMH194" s="170"/>
      <c r="AMI194" s="170"/>
      <c r="AMJ194" s="170"/>
      <c r="AMK194" s="170"/>
      <c r="AML194" s="170"/>
      <c r="AMM194" s="170"/>
      <c r="AMN194" s="170"/>
      <c r="AMO194" s="170"/>
      <c r="AMP194" s="170"/>
      <c r="AMQ194" s="170"/>
      <c r="AMR194" s="170"/>
      <c r="AMS194" s="170"/>
      <c r="AMT194" s="170"/>
      <c r="AMU194" s="170"/>
      <c r="AMV194" s="170"/>
      <c r="AMW194" s="170"/>
      <c r="AMX194" s="170"/>
      <c r="AMY194" s="170"/>
      <c r="AMZ194" s="170"/>
      <c r="ANA194" s="170"/>
      <c r="ANB194" s="170"/>
      <c r="ANC194" s="170"/>
      <c r="AND194" s="170"/>
      <c r="ANE194" s="170"/>
      <c r="ANF194" s="170"/>
      <c r="ANG194" s="170"/>
      <c r="ANH194" s="170"/>
      <c r="ANI194" s="170"/>
      <c r="ANJ194" s="170"/>
      <c r="ANK194" s="170"/>
      <c r="ANL194" s="170"/>
      <c r="ANM194" s="170"/>
      <c r="ANN194" s="170"/>
      <c r="ANO194" s="170"/>
      <c r="ANP194" s="170"/>
      <c r="ANQ194" s="170"/>
      <c r="ANR194" s="170"/>
      <c r="ANS194" s="170"/>
      <c r="ANT194" s="170"/>
      <c r="ANU194" s="170"/>
      <c r="ANV194" s="170"/>
      <c r="ANW194" s="170"/>
      <c r="ANX194" s="170"/>
      <c r="ANY194" s="170"/>
      <c r="ANZ194" s="170"/>
      <c r="AOA194" s="170"/>
      <c r="AOB194" s="170"/>
      <c r="AOC194" s="170"/>
      <c r="AOD194" s="170"/>
      <c r="AOE194" s="170"/>
      <c r="AOF194" s="170"/>
      <c r="AOG194" s="170"/>
      <c r="AOH194" s="170"/>
      <c r="AOI194" s="170"/>
      <c r="AOJ194" s="170"/>
      <c r="AOK194" s="170"/>
      <c r="AOL194" s="170"/>
      <c r="AOM194" s="170"/>
      <c r="AON194" s="170"/>
      <c r="AOO194" s="170"/>
      <c r="AOP194" s="170"/>
      <c r="AOQ194" s="170"/>
      <c r="AOR194" s="170"/>
      <c r="AOS194" s="170"/>
      <c r="AOT194" s="170"/>
      <c r="AOU194" s="170"/>
      <c r="AOV194" s="170"/>
      <c r="AOW194" s="170"/>
      <c r="AOX194" s="170"/>
      <c r="AOY194" s="170"/>
      <c r="AOZ194" s="170"/>
      <c r="APA194" s="170"/>
      <c r="APB194" s="170"/>
      <c r="APC194" s="170"/>
      <c r="APD194" s="170"/>
      <c r="APE194" s="170"/>
      <c r="APF194" s="170"/>
      <c r="APG194" s="170"/>
      <c r="APH194" s="170"/>
      <c r="API194" s="170"/>
      <c r="APJ194" s="170"/>
      <c r="APK194" s="170"/>
      <c r="APL194" s="170"/>
      <c r="APM194" s="170"/>
      <c r="APN194" s="170"/>
      <c r="APO194" s="170"/>
      <c r="APP194" s="170"/>
      <c r="APQ194" s="170"/>
      <c r="APR194" s="170"/>
      <c r="APS194" s="170"/>
      <c r="APT194" s="170"/>
      <c r="APU194" s="170"/>
      <c r="APV194" s="170"/>
      <c r="APW194" s="170"/>
      <c r="APX194" s="170"/>
      <c r="APY194" s="170"/>
      <c r="APZ194" s="170"/>
      <c r="AQA194" s="170"/>
      <c r="AQB194" s="170"/>
      <c r="AQC194" s="170"/>
      <c r="AQD194" s="170"/>
      <c r="AQE194" s="170"/>
      <c r="AQF194" s="170"/>
      <c r="AQG194" s="170"/>
      <c r="AQH194" s="170"/>
      <c r="AQI194" s="170"/>
      <c r="AQJ194" s="170"/>
      <c r="AQK194" s="170"/>
      <c r="AQL194" s="170"/>
      <c r="AQM194" s="170"/>
      <c r="AQN194" s="170"/>
      <c r="AQO194" s="170"/>
      <c r="AQP194" s="170"/>
      <c r="AQQ194" s="170"/>
      <c r="AQR194" s="170"/>
      <c r="AQS194" s="170"/>
      <c r="AQT194" s="170"/>
      <c r="AQU194" s="170"/>
      <c r="AQV194" s="170"/>
      <c r="AQW194" s="170"/>
      <c r="AQX194" s="170"/>
      <c r="AQY194" s="170"/>
      <c r="AQZ194" s="170"/>
      <c r="ARA194" s="170"/>
      <c r="ARB194" s="170"/>
      <c r="ARC194" s="170"/>
      <c r="ARD194" s="170"/>
      <c r="ARE194" s="170"/>
      <c r="ARF194" s="170"/>
      <c r="ARG194" s="170"/>
      <c r="ARH194" s="170"/>
      <c r="ARI194" s="170"/>
      <c r="ARJ194" s="170"/>
      <c r="ARK194" s="170"/>
      <c r="ARL194" s="170"/>
      <c r="ARM194" s="170"/>
      <c r="ARN194" s="170"/>
      <c r="ARO194" s="170"/>
      <c r="ARP194" s="170"/>
      <c r="ARQ194" s="170"/>
      <c r="ARR194" s="170"/>
      <c r="ARS194" s="170"/>
      <c r="ART194" s="170"/>
      <c r="ARU194" s="170"/>
      <c r="ARV194" s="170"/>
      <c r="ARW194" s="170"/>
      <c r="ARX194" s="170"/>
      <c r="ARY194" s="170"/>
      <c r="ARZ194" s="170"/>
      <c r="ASA194" s="170"/>
      <c r="ASB194" s="170"/>
      <c r="ASC194" s="170"/>
      <c r="ASD194" s="170"/>
      <c r="ASE194" s="170"/>
      <c r="ASF194" s="170"/>
      <c r="ASG194" s="170"/>
      <c r="ASH194" s="170"/>
      <c r="ASI194" s="170"/>
      <c r="ASJ194" s="170"/>
      <c r="ASK194" s="170"/>
      <c r="ASL194" s="170"/>
      <c r="ASM194" s="170"/>
      <c r="ASN194" s="170"/>
      <c r="ASO194" s="170"/>
      <c r="ASP194" s="170"/>
      <c r="ASQ194" s="170"/>
      <c r="ASR194" s="170"/>
      <c r="ASS194" s="170"/>
      <c r="AST194" s="170"/>
      <c r="ASU194" s="170"/>
      <c r="ASV194" s="170"/>
      <c r="ASW194" s="170"/>
      <c r="ASX194" s="170"/>
      <c r="ASY194" s="170"/>
      <c r="ASZ194" s="170"/>
    </row>
    <row r="195" spans="1:1196" s="145" customFormat="1">
      <c r="A195" s="433"/>
      <c r="B195" s="489" t="s">
        <v>219</v>
      </c>
      <c r="C195" s="435"/>
      <c r="D195" s="465"/>
      <c r="E195" s="426"/>
      <c r="F195" s="427"/>
      <c r="G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0"/>
      <c r="AR195" s="170"/>
      <c r="AS195" s="170"/>
      <c r="AT195" s="170"/>
      <c r="AU195" s="170"/>
      <c r="AV195" s="170"/>
      <c r="AW195" s="170"/>
      <c r="AX195" s="170"/>
      <c r="AY195" s="170"/>
      <c r="AZ195" s="170"/>
      <c r="BA195" s="170"/>
      <c r="BB195" s="170"/>
      <c r="BC195" s="170"/>
      <c r="BD195" s="170"/>
      <c r="BE195" s="170"/>
      <c r="BF195" s="170"/>
      <c r="BG195" s="170"/>
      <c r="BH195" s="170"/>
      <c r="BI195" s="170"/>
      <c r="BJ195" s="170"/>
      <c r="BK195" s="170"/>
      <c r="BL195" s="170"/>
      <c r="BM195" s="170"/>
      <c r="BN195" s="170"/>
      <c r="BO195" s="170"/>
      <c r="BP195" s="170"/>
      <c r="BQ195" s="170"/>
      <c r="BR195" s="170"/>
      <c r="BS195" s="170"/>
      <c r="BT195" s="170"/>
      <c r="BU195" s="170"/>
      <c r="BV195" s="170"/>
      <c r="BW195" s="170"/>
      <c r="BX195" s="170"/>
      <c r="BY195" s="170"/>
      <c r="BZ195" s="170"/>
      <c r="CA195" s="170"/>
      <c r="CB195" s="170"/>
      <c r="CC195" s="170"/>
      <c r="CD195" s="170"/>
      <c r="CE195" s="170"/>
      <c r="CF195" s="170"/>
      <c r="CG195" s="170"/>
      <c r="CH195" s="170"/>
      <c r="CI195" s="170"/>
      <c r="CJ195" s="170"/>
      <c r="CK195" s="170"/>
      <c r="CL195" s="170"/>
      <c r="CM195" s="170"/>
      <c r="CN195" s="170"/>
      <c r="CO195" s="170"/>
      <c r="CP195" s="170"/>
      <c r="CQ195" s="170"/>
      <c r="CR195" s="170"/>
      <c r="CS195" s="170"/>
      <c r="CT195" s="170"/>
      <c r="CU195" s="170"/>
      <c r="CV195" s="170"/>
      <c r="CW195" s="170"/>
      <c r="CX195" s="170"/>
      <c r="CY195" s="170"/>
      <c r="CZ195" s="170"/>
      <c r="DA195" s="170"/>
      <c r="DB195" s="170"/>
      <c r="DC195" s="170"/>
      <c r="DD195" s="170"/>
      <c r="DE195" s="170"/>
      <c r="DF195" s="170"/>
      <c r="DG195" s="170"/>
      <c r="DH195" s="170"/>
      <c r="DI195" s="170"/>
      <c r="DJ195" s="170"/>
      <c r="DK195" s="170"/>
      <c r="DL195" s="170"/>
      <c r="DM195" s="170"/>
      <c r="DN195" s="170"/>
      <c r="DO195" s="170"/>
      <c r="DP195" s="170"/>
      <c r="DQ195" s="170"/>
      <c r="DR195" s="170"/>
      <c r="DS195" s="170"/>
      <c r="DT195" s="170"/>
      <c r="DU195" s="170"/>
      <c r="DV195" s="170"/>
      <c r="DW195" s="170"/>
      <c r="DX195" s="170"/>
      <c r="DY195" s="170"/>
      <c r="DZ195" s="170"/>
      <c r="EA195" s="170"/>
      <c r="EB195" s="170"/>
      <c r="EC195" s="170"/>
      <c r="ED195" s="170"/>
      <c r="EE195" s="170"/>
      <c r="EF195" s="170"/>
      <c r="EG195" s="170"/>
      <c r="EH195" s="170"/>
      <c r="EI195" s="170"/>
      <c r="EJ195" s="170"/>
      <c r="EK195" s="170"/>
      <c r="EL195" s="170"/>
      <c r="EM195" s="170"/>
      <c r="EN195" s="170"/>
      <c r="EO195" s="170"/>
      <c r="EP195" s="170"/>
      <c r="EQ195" s="170"/>
      <c r="ER195" s="170"/>
      <c r="ES195" s="170"/>
      <c r="ET195" s="170"/>
      <c r="EU195" s="170"/>
      <c r="EV195" s="170"/>
      <c r="EW195" s="170"/>
      <c r="EX195" s="170"/>
      <c r="EY195" s="170"/>
      <c r="EZ195" s="170"/>
      <c r="FA195" s="170"/>
      <c r="FB195" s="170"/>
      <c r="FC195" s="170"/>
      <c r="FD195" s="170"/>
      <c r="FE195" s="170"/>
      <c r="FF195" s="170"/>
      <c r="FG195" s="170"/>
      <c r="FH195" s="170"/>
      <c r="FI195" s="170"/>
      <c r="FJ195" s="170"/>
      <c r="FK195" s="170"/>
      <c r="FL195" s="170"/>
      <c r="FM195" s="170"/>
      <c r="FN195" s="170"/>
      <c r="FO195" s="170"/>
      <c r="FP195" s="170"/>
      <c r="FQ195" s="170"/>
      <c r="FR195" s="170"/>
      <c r="FS195" s="170"/>
      <c r="FT195" s="170"/>
      <c r="FU195" s="170"/>
      <c r="FV195" s="170"/>
      <c r="FW195" s="170"/>
      <c r="FX195" s="170"/>
      <c r="FY195" s="170"/>
      <c r="FZ195" s="170"/>
      <c r="GA195" s="170"/>
      <c r="GB195" s="170"/>
      <c r="GC195" s="170"/>
      <c r="GD195" s="170"/>
      <c r="GE195" s="170"/>
      <c r="GF195" s="170"/>
      <c r="GG195" s="170"/>
      <c r="GH195" s="170"/>
      <c r="GI195" s="170"/>
      <c r="GJ195" s="170"/>
      <c r="GK195" s="170"/>
      <c r="GL195" s="170"/>
      <c r="GM195" s="170"/>
      <c r="GN195" s="170"/>
      <c r="GO195" s="170"/>
      <c r="GP195" s="170"/>
      <c r="GQ195" s="170"/>
      <c r="GR195" s="170"/>
      <c r="GS195" s="170"/>
      <c r="GT195" s="170"/>
      <c r="GU195" s="170"/>
      <c r="GV195" s="170"/>
      <c r="GW195" s="170"/>
      <c r="GX195" s="170"/>
      <c r="GY195" s="170"/>
      <c r="GZ195" s="170"/>
      <c r="HA195" s="170"/>
      <c r="HB195" s="170"/>
      <c r="HC195" s="170"/>
      <c r="HD195" s="170"/>
      <c r="HE195" s="170"/>
      <c r="HF195" s="170"/>
      <c r="HG195" s="170"/>
      <c r="HH195" s="170"/>
      <c r="HI195" s="170"/>
      <c r="HJ195" s="170"/>
      <c r="HK195" s="170"/>
      <c r="HL195" s="170"/>
      <c r="HM195" s="170"/>
      <c r="HN195" s="170"/>
      <c r="HO195" s="170"/>
      <c r="HP195" s="170"/>
      <c r="HQ195" s="170"/>
      <c r="HR195" s="170"/>
      <c r="HS195" s="170"/>
      <c r="HT195" s="170"/>
      <c r="HU195" s="170"/>
      <c r="HV195" s="170"/>
      <c r="HW195" s="170"/>
      <c r="HX195" s="170"/>
      <c r="HY195" s="170"/>
      <c r="HZ195" s="170"/>
      <c r="IA195" s="170"/>
      <c r="IB195" s="170"/>
      <c r="IC195" s="170"/>
      <c r="ID195" s="170"/>
      <c r="IE195" s="170"/>
      <c r="IF195" s="170"/>
      <c r="IG195" s="170"/>
      <c r="IH195" s="170"/>
      <c r="II195" s="170"/>
      <c r="IJ195" s="170"/>
      <c r="IK195" s="170"/>
      <c r="IL195" s="170"/>
      <c r="IM195" s="170"/>
      <c r="IN195" s="170"/>
      <c r="IO195" s="170"/>
      <c r="IP195" s="170"/>
      <c r="IQ195" s="170"/>
      <c r="IR195" s="170"/>
      <c r="IS195" s="170"/>
      <c r="IT195" s="170"/>
      <c r="IU195" s="170"/>
      <c r="IV195" s="170"/>
      <c r="IW195" s="170"/>
      <c r="IX195" s="170"/>
      <c r="IY195" s="170"/>
      <c r="IZ195" s="170"/>
      <c r="JA195" s="170"/>
      <c r="JB195" s="170"/>
      <c r="JC195" s="170"/>
      <c r="JD195" s="170"/>
      <c r="JE195" s="170"/>
      <c r="JF195" s="170"/>
      <c r="JG195" s="170"/>
      <c r="JH195" s="170"/>
      <c r="JI195" s="170"/>
      <c r="JJ195" s="170"/>
      <c r="JK195" s="170"/>
      <c r="JL195" s="170"/>
      <c r="JM195" s="170"/>
      <c r="JN195" s="170"/>
      <c r="JO195" s="170"/>
      <c r="JP195" s="170"/>
      <c r="JQ195" s="170"/>
      <c r="JR195" s="170"/>
      <c r="JS195" s="170"/>
      <c r="JT195" s="170"/>
      <c r="JU195" s="170"/>
      <c r="JV195" s="170"/>
      <c r="JW195" s="170"/>
      <c r="JX195" s="170"/>
      <c r="JY195" s="170"/>
      <c r="JZ195" s="170"/>
      <c r="KA195" s="170"/>
      <c r="KB195" s="170"/>
      <c r="KC195" s="170"/>
      <c r="KD195" s="170"/>
      <c r="KE195" s="170"/>
      <c r="KF195" s="170"/>
      <c r="KG195" s="170"/>
      <c r="KH195" s="170"/>
      <c r="KI195" s="170"/>
      <c r="KJ195" s="170"/>
      <c r="KK195" s="170"/>
      <c r="KL195" s="170"/>
      <c r="KM195" s="170"/>
      <c r="KN195" s="170"/>
      <c r="KO195" s="170"/>
      <c r="KP195" s="170"/>
      <c r="KQ195" s="170"/>
      <c r="KR195" s="170"/>
      <c r="KS195" s="170"/>
      <c r="KT195" s="170"/>
      <c r="KU195" s="170"/>
      <c r="KV195" s="170"/>
      <c r="KW195" s="170"/>
      <c r="KX195" s="170"/>
      <c r="KY195" s="170"/>
      <c r="KZ195" s="170"/>
      <c r="LA195" s="170"/>
      <c r="LB195" s="170"/>
      <c r="LC195" s="170"/>
      <c r="LD195" s="170"/>
      <c r="LE195" s="170"/>
      <c r="LF195" s="170"/>
      <c r="LG195" s="170"/>
      <c r="LH195" s="170"/>
      <c r="LI195" s="170"/>
      <c r="LJ195" s="170"/>
      <c r="LK195" s="170"/>
      <c r="LL195" s="170"/>
      <c r="LM195" s="170"/>
      <c r="LN195" s="170"/>
      <c r="LO195" s="170"/>
      <c r="LP195" s="170"/>
      <c r="LQ195" s="170"/>
      <c r="LR195" s="170"/>
      <c r="LS195" s="170"/>
      <c r="LT195" s="170"/>
      <c r="LU195" s="170"/>
      <c r="LV195" s="170"/>
      <c r="LW195" s="170"/>
      <c r="LX195" s="170"/>
      <c r="LY195" s="170"/>
      <c r="LZ195" s="170"/>
      <c r="MA195" s="170"/>
      <c r="MB195" s="170"/>
      <c r="MC195" s="170"/>
      <c r="MD195" s="170"/>
      <c r="ME195" s="170"/>
      <c r="MF195" s="170"/>
      <c r="MG195" s="170"/>
      <c r="MH195" s="170"/>
      <c r="MI195" s="170"/>
      <c r="MJ195" s="170"/>
      <c r="MK195" s="170"/>
      <c r="ML195" s="170"/>
      <c r="MM195" s="170"/>
      <c r="MN195" s="170"/>
      <c r="MO195" s="170"/>
      <c r="MP195" s="170"/>
      <c r="MQ195" s="170"/>
      <c r="MR195" s="170"/>
      <c r="MS195" s="170"/>
      <c r="MT195" s="170"/>
      <c r="MU195" s="170"/>
      <c r="MV195" s="170"/>
      <c r="MW195" s="170"/>
      <c r="MX195" s="170"/>
      <c r="MY195" s="170"/>
      <c r="MZ195" s="170"/>
      <c r="NA195" s="170"/>
      <c r="NB195" s="170"/>
      <c r="NC195" s="170"/>
      <c r="ND195" s="170"/>
      <c r="NE195" s="170"/>
      <c r="NF195" s="170"/>
      <c r="NG195" s="170"/>
      <c r="NH195" s="170"/>
      <c r="NI195" s="170"/>
      <c r="NJ195" s="170"/>
      <c r="NK195" s="170"/>
      <c r="NL195" s="170"/>
      <c r="NM195" s="170"/>
      <c r="NN195" s="170"/>
      <c r="NO195" s="170"/>
      <c r="NP195" s="170"/>
      <c r="NQ195" s="170"/>
      <c r="NR195" s="170"/>
      <c r="NS195" s="170"/>
      <c r="NT195" s="170"/>
      <c r="NU195" s="170"/>
      <c r="NV195" s="170"/>
      <c r="NW195" s="170"/>
      <c r="NX195" s="170"/>
      <c r="NY195" s="170"/>
      <c r="NZ195" s="170"/>
      <c r="OA195" s="170"/>
      <c r="OB195" s="170"/>
      <c r="OC195" s="170"/>
      <c r="OD195" s="170"/>
      <c r="OE195" s="170"/>
      <c r="OF195" s="170"/>
      <c r="OG195" s="170"/>
      <c r="OH195" s="170"/>
      <c r="OI195" s="170"/>
      <c r="OJ195" s="170"/>
      <c r="OK195" s="170"/>
      <c r="OL195" s="170"/>
      <c r="OM195" s="170"/>
      <c r="ON195" s="170"/>
      <c r="OO195" s="170"/>
      <c r="OP195" s="170"/>
      <c r="OQ195" s="170"/>
      <c r="OR195" s="170"/>
      <c r="OS195" s="170"/>
      <c r="OT195" s="170"/>
      <c r="OU195" s="170"/>
      <c r="OV195" s="170"/>
      <c r="OW195" s="170"/>
      <c r="OX195" s="170"/>
      <c r="OY195" s="170"/>
      <c r="OZ195" s="170"/>
      <c r="PA195" s="170"/>
      <c r="PB195" s="170"/>
      <c r="PC195" s="170"/>
      <c r="PD195" s="170"/>
      <c r="PE195" s="170"/>
      <c r="PF195" s="170"/>
      <c r="PG195" s="170"/>
      <c r="PH195" s="170"/>
      <c r="PI195" s="170"/>
      <c r="PJ195" s="170"/>
      <c r="PK195" s="170"/>
      <c r="PL195" s="170"/>
      <c r="PM195" s="170"/>
      <c r="PN195" s="170"/>
      <c r="PO195" s="170"/>
      <c r="PP195" s="170"/>
      <c r="PQ195" s="170"/>
      <c r="PR195" s="170"/>
      <c r="PS195" s="170"/>
      <c r="PT195" s="170"/>
      <c r="PU195" s="170"/>
      <c r="PV195" s="170"/>
      <c r="PW195" s="170"/>
      <c r="PX195" s="170"/>
      <c r="PY195" s="170"/>
      <c r="PZ195" s="170"/>
      <c r="QA195" s="170"/>
      <c r="QB195" s="170"/>
      <c r="QC195" s="170"/>
      <c r="QD195" s="170"/>
      <c r="QE195" s="170"/>
      <c r="QF195" s="170"/>
      <c r="QG195" s="170"/>
      <c r="QH195" s="170"/>
      <c r="QI195" s="170"/>
      <c r="QJ195" s="170"/>
      <c r="QK195" s="170"/>
      <c r="QL195" s="170"/>
      <c r="QM195" s="170"/>
      <c r="QN195" s="170"/>
      <c r="QO195" s="170"/>
      <c r="QP195" s="170"/>
      <c r="QQ195" s="170"/>
      <c r="QR195" s="170"/>
      <c r="QS195" s="170"/>
      <c r="QT195" s="170"/>
      <c r="QU195" s="170"/>
      <c r="QV195" s="170"/>
      <c r="QW195" s="170"/>
      <c r="QX195" s="170"/>
      <c r="QY195" s="170"/>
      <c r="QZ195" s="170"/>
      <c r="RA195" s="170"/>
      <c r="RB195" s="170"/>
      <c r="RC195" s="170"/>
      <c r="RD195" s="170"/>
      <c r="RE195" s="170"/>
      <c r="RF195" s="170"/>
      <c r="RG195" s="170"/>
      <c r="RH195" s="170"/>
      <c r="RI195" s="170"/>
      <c r="RJ195" s="170"/>
      <c r="RK195" s="170"/>
      <c r="RL195" s="170"/>
      <c r="RM195" s="170"/>
      <c r="RN195" s="170"/>
      <c r="RO195" s="170"/>
      <c r="RP195" s="170"/>
      <c r="RQ195" s="170"/>
      <c r="RR195" s="170"/>
      <c r="RS195" s="170"/>
      <c r="RT195" s="170"/>
      <c r="RU195" s="170"/>
      <c r="RV195" s="170"/>
      <c r="RW195" s="170"/>
      <c r="RX195" s="170"/>
      <c r="RY195" s="170"/>
      <c r="RZ195" s="170"/>
      <c r="SA195" s="170"/>
      <c r="SB195" s="170"/>
      <c r="SC195" s="170"/>
      <c r="SD195" s="170"/>
      <c r="SE195" s="170"/>
      <c r="SF195" s="170"/>
      <c r="SG195" s="170"/>
      <c r="SH195" s="170"/>
      <c r="SI195" s="170"/>
      <c r="SJ195" s="170"/>
      <c r="SK195" s="170"/>
      <c r="SL195" s="170"/>
      <c r="SM195" s="170"/>
      <c r="SN195" s="170"/>
      <c r="SO195" s="170"/>
      <c r="SP195" s="170"/>
      <c r="SQ195" s="170"/>
      <c r="SR195" s="170"/>
      <c r="SS195" s="170"/>
      <c r="ST195" s="170"/>
      <c r="SU195" s="170"/>
      <c r="SV195" s="170"/>
      <c r="SW195" s="170"/>
      <c r="SX195" s="170"/>
      <c r="SY195" s="170"/>
      <c r="SZ195" s="170"/>
      <c r="TA195" s="170"/>
      <c r="TB195" s="170"/>
      <c r="TC195" s="170"/>
      <c r="TD195" s="170"/>
      <c r="TE195" s="170"/>
      <c r="TF195" s="170"/>
      <c r="TG195" s="170"/>
      <c r="TH195" s="170"/>
      <c r="TI195" s="170"/>
      <c r="TJ195" s="170"/>
      <c r="TK195" s="170"/>
      <c r="TL195" s="170"/>
      <c r="TM195" s="170"/>
      <c r="TN195" s="170"/>
      <c r="TO195" s="170"/>
      <c r="TP195" s="170"/>
      <c r="TQ195" s="170"/>
      <c r="TR195" s="170"/>
      <c r="TS195" s="170"/>
      <c r="TT195" s="170"/>
      <c r="TU195" s="170"/>
      <c r="TV195" s="170"/>
      <c r="TW195" s="170"/>
      <c r="TX195" s="170"/>
      <c r="TY195" s="170"/>
      <c r="TZ195" s="170"/>
      <c r="UA195" s="170"/>
      <c r="UB195" s="170"/>
      <c r="UC195" s="170"/>
      <c r="UD195" s="170"/>
      <c r="UE195" s="170"/>
      <c r="UF195" s="170"/>
      <c r="UG195" s="170"/>
      <c r="UH195" s="170"/>
      <c r="UI195" s="170"/>
      <c r="UJ195" s="170"/>
      <c r="UK195" s="170"/>
      <c r="UL195" s="170"/>
      <c r="UM195" s="170"/>
      <c r="UN195" s="170"/>
      <c r="UO195" s="170"/>
      <c r="UP195" s="170"/>
      <c r="UQ195" s="170"/>
      <c r="UR195" s="170"/>
      <c r="US195" s="170"/>
      <c r="UT195" s="170"/>
      <c r="UU195" s="170"/>
      <c r="UV195" s="170"/>
      <c r="UW195" s="170"/>
      <c r="UX195" s="170"/>
      <c r="UY195" s="170"/>
      <c r="UZ195" s="170"/>
      <c r="VA195" s="170"/>
      <c r="VB195" s="170"/>
      <c r="VC195" s="170"/>
      <c r="VD195" s="170"/>
      <c r="VE195" s="170"/>
      <c r="VF195" s="170"/>
      <c r="VG195" s="170"/>
      <c r="VH195" s="170"/>
      <c r="VI195" s="170"/>
      <c r="VJ195" s="170"/>
      <c r="VK195" s="170"/>
      <c r="VL195" s="170"/>
      <c r="VM195" s="170"/>
      <c r="VN195" s="170"/>
      <c r="VO195" s="170"/>
      <c r="VP195" s="170"/>
      <c r="VQ195" s="170"/>
      <c r="VR195" s="170"/>
      <c r="VS195" s="170"/>
      <c r="VT195" s="170"/>
      <c r="VU195" s="170"/>
      <c r="VV195" s="170"/>
      <c r="VW195" s="170"/>
      <c r="VX195" s="170"/>
      <c r="VY195" s="170"/>
      <c r="VZ195" s="170"/>
      <c r="WA195" s="170"/>
      <c r="WB195" s="170"/>
      <c r="WC195" s="170"/>
      <c r="WD195" s="170"/>
      <c r="WE195" s="170"/>
      <c r="WF195" s="170"/>
      <c r="WG195" s="170"/>
      <c r="WH195" s="170"/>
      <c r="WI195" s="170"/>
      <c r="WJ195" s="170"/>
      <c r="WK195" s="170"/>
      <c r="WL195" s="170"/>
      <c r="WM195" s="170"/>
      <c r="WN195" s="170"/>
      <c r="WO195" s="170"/>
      <c r="WP195" s="170"/>
      <c r="WQ195" s="170"/>
      <c r="WR195" s="170"/>
      <c r="WS195" s="170"/>
      <c r="WT195" s="170"/>
      <c r="WU195" s="170"/>
      <c r="WV195" s="170"/>
      <c r="WW195" s="170"/>
      <c r="WX195" s="170"/>
      <c r="WY195" s="170"/>
      <c r="WZ195" s="170"/>
      <c r="XA195" s="170"/>
      <c r="XB195" s="170"/>
      <c r="XC195" s="170"/>
      <c r="XD195" s="170"/>
      <c r="XE195" s="170"/>
      <c r="XF195" s="170"/>
      <c r="XG195" s="170"/>
      <c r="XH195" s="170"/>
      <c r="XI195" s="170"/>
      <c r="XJ195" s="170"/>
      <c r="XK195" s="170"/>
      <c r="XL195" s="170"/>
      <c r="XM195" s="170"/>
      <c r="XN195" s="170"/>
      <c r="XO195" s="170"/>
      <c r="XP195" s="170"/>
      <c r="XQ195" s="170"/>
      <c r="XR195" s="170"/>
      <c r="XS195" s="170"/>
      <c r="XT195" s="170"/>
      <c r="XU195" s="170"/>
      <c r="XV195" s="170"/>
      <c r="XW195" s="170"/>
      <c r="XX195" s="170"/>
      <c r="XY195" s="170"/>
      <c r="XZ195" s="170"/>
      <c r="YA195" s="170"/>
      <c r="YB195" s="170"/>
      <c r="YC195" s="170"/>
      <c r="YD195" s="170"/>
      <c r="YE195" s="170"/>
      <c r="YF195" s="170"/>
      <c r="YG195" s="170"/>
      <c r="YH195" s="170"/>
      <c r="YI195" s="170"/>
      <c r="YJ195" s="170"/>
      <c r="YK195" s="170"/>
      <c r="YL195" s="170"/>
      <c r="YM195" s="170"/>
      <c r="YN195" s="170"/>
      <c r="YO195" s="170"/>
      <c r="YP195" s="170"/>
      <c r="YQ195" s="170"/>
      <c r="YR195" s="170"/>
      <c r="YS195" s="170"/>
      <c r="YT195" s="170"/>
      <c r="YU195" s="170"/>
      <c r="YV195" s="170"/>
      <c r="YW195" s="170"/>
      <c r="YX195" s="170"/>
      <c r="YY195" s="170"/>
      <c r="YZ195" s="170"/>
      <c r="ZA195" s="170"/>
      <c r="ZB195" s="170"/>
      <c r="ZC195" s="170"/>
      <c r="ZD195" s="170"/>
      <c r="ZE195" s="170"/>
      <c r="ZF195" s="170"/>
      <c r="ZG195" s="170"/>
      <c r="ZH195" s="170"/>
      <c r="ZI195" s="170"/>
      <c r="ZJ195" s="170"/>
      <c r="ZK195" s="170"/>
      <c r="ZL195" s="170"/>
      <c r="ZM195" s="170"/>
      <c r="ZN195" s="170"/>
      <c r="ZO195" s="170"/>
      <c r="ZP195" s="170"/>
      <c r="ZQ195" s="170"/>
      <c r="ZR195" s="170"/>
      <c r="ZS195" s="170"/>
      <c r="ZT195" s="170"/>
      <c r="ZU195" s="170"/>
      <c r="ZV195" s="170"/>
      <c r="ZW195" s="170"/>
      <c r="ZX195" s="170"/>
      <c r="ZY195" s="170"/>
      <c r="ZZ195" s="170"/>
      <c r="AAA195" s="170"/>
      <c r="AAB195" s="170"/>
      <c r="AAC195" s="170"/>
      <c r="AAD195" s="170"/>
      <c r="AAE195" s="170"/>
      <c r="AAF195" s="170"/>
      <c r="AAG195" s="170"/>
      <c r="AAH195" s="170"/>
      <c r="AAI195" s="170"/>
      <c r="AAJ195" s="170"/>
      <c r="AAK195" s="170"/>
      <c r="AAL195" s="170"/>
      <c r="AAM195" s="170"/>
      <c r="AAN195" s="170"/>
      <c r="AAO195" s="170"/>
      <c r="AAP195" s="170"/>
      <c r="AAQ195" s="170"/>
      <c r="AAR195" s="170"/>
      <c r="AAS195" s="170"/>
      <c r="AAT195" s="170"/>
      <c r="AAU195" s="170"/>
      <c r="AAV195" s="170"/>
      <c r="AAW195" s="170"/>
      <c r="AAX195" s="170"/>
      <c r="AAY195" s="170"/>
      <c r="AAZ195" s="170"/>
      <c r="ABA195" s="170"/>
      <c r="ABB195" s="170"/>
      <c r="ABC195" s="170"/>
      <c r="ABD195" s="170"/>
      <c r="ABE195" s="170"/>
      <c r="ABF195" s="170"/>
      <c r="ABG195" s="170"/>
      <c r="ABH195" s="170"/>
      <c r="ABI195" s="170"/>
      <c r="ABJ195" s="170"/>
      <c r="ABK195" s="170"/>
      <c r="ABL195" s="170"/>
      <c r="ABM195" s="170"/>
      <c r="ABN195" s="170"/>
      <c r="ABO195" s="170"/>
      <c r="ABP195" s="170"/>
      <c r="ABQ195" s="170"/>
      <c r="ABR195" s="170"/>
      <c r="ABS195" s="170"/>
      <c r="ABT195" s="170"/>
      <c r="ABU195" s="170"/>
      <c r="ABV195" s="170"/>
      <c r="ABW195" s="170"/>
      <c r="ABX195" s="170"/>
      <c r="ABY195" s="170"/>
      <c r="ABZ195" s="170"/>
      <c r="ACA195" s="170"/>
      <c r="ACB195" s="170"/>
      <c r="ACC195" s="170"/>
      <c r="ACD195" s="170"/>
      <c r="ACE195" s="170"/>
      <c r="ACF195" s="170"/>
      <c r="ACG195" s="170"/>
      <c r="ACH195" s="170"/>
      <c r="ACI195" s="170"/>
      <c r="ACJ195" s="170"/>
      <c r="ACK195" s="170"/>
      <c r="ACL195" s="170"/>
      <c r="ACM195" s="170"/>
      <c r="ACN195" s="170"/>
      <c r="ACO195" s="170"/>
      <c r="ACP195" s="170"/>
      <c r="ACQ195" s="170"/>
      <c r="ACR195" s="170"/>
      <c r="ACS195" s="170"/>
      <c r="ACT195" s="170"/>
      <c r="ACU195" s="170"/>
      <c r="ACV195" s="170"/>
      <c r="ACW195" s="170"/>
      <c r="ACX195" s="170"/>
      <c r="ACY195" s="170"/>
      <c r="ACZ195" s="170"/>
      <c r="ADA195" s="170"/>
      <c r="ADB195" s="170"/>
      <c r="ADC195" s="170"/>
      <c r="ADD195" s="170"/>
      <c r="ADE195" s="170"/>
      <c r="ADF195" s="170"/>
      <c r="ADG195" s="170"/>
      <c r="ADH195" s="170"/>
      <c r="ADI195" s="170"/>
      <c r="ADJ195" s="170"/>
      <c r="ADK195" s="170"/>
      <c r="ADL195" s="170"/>
      <c r="ADM195" s="170"/>
      <c r="ADN195" s="170"/>
      <c r="ADO195" s="170"/>
      <c r="ADP195" s="170"/>
      <c r="ADQ195" s="170"/>
      <c r="ADR195" s="170"/>
      <c r="ADS195" s="170"/>
      <c r="ADT195" s="170"/>
      <c r="ADU195" s="170"/>
      <c r="ADV195" s="170"/>
      <c r="ADW195" s="170"/>
      <c r="ADX195" s="170"/>
      <c r="ADY195" s="170"/>
      <c r="ADZ195" s="170"/>
      <c r="AEA195" s="170"/>
      <c r="AEB195" s="170"/>
      <c r="AEC195" s="170"/>
      <c r="AED195" s="170"/>
      <c r="AEE195" s="170"/>
      <c r="AEF195" s="170"/>
      <c r="AEG195" s="170"/>
      <c r="AEH195" s="170"/>
      <c r="AEI195" s="170"/>
      <c r="AEJ195" s="170"/>
      <c r="AEK195" s="170"/>
      <c r="AEL195" s="170"/>
      <c r="AEM195" s="170"/>
      <c r="AEN195" s="170"/>
      <c r="AEO195" s="170"/>
      <c r="AEP195" s="170"/>
      <c r="AEQ195" s="170"/>
      <c r="AER195" s="170"/>
      <c r="AES195" s="170"/>
      <c r="AET195" s="170"/>
      <c r="AEU195" s="170"/>
      <c r="AEV195" s="170"/>
      <c r="AEW195" s="170"/>
      <c r="AEX195" s="170"/>
      <c r="AEY195" s="170"/>
      <c r="AEZ195" s="170"/>
      <c r="AFA195" s="170"/>
      <c r="AFB195" s="170"/>
      <c r="AFC195" s="170"/>
      <c r="AFD195" s="170"/>
      <c r="AFE195" s="170"/>
      <c r="AFF195" s="170"/>
      <c r="AFG195" s="170"/>
      <c r="AFH195" s="170"/>
      <c r="AFI195" s="170"/>
      <c r="AFJ195" s="170"/>
      <c r="AFK195" s="170"/>
      <c r="AFL195" s="170"/>
      <c r="AFM195" s="170"/>
      <c r="AFN195" s="170"/>
      <c r="AFO195" s="170"/>
      <c r="AFP195" s="170"/>
      <c r="AFQ195" s="170"/>
      <c r="AFR195" s="170"/>
      <c r="AFS195" s="170"/>
      <c r="AFT195" s="170"/>
      <c r="AFU195" s="170"/>
      <c r="AFV195" s="170"/>
      <c r="AFW195" s="170"/>
      <c r="AFX195" s="170"/>
      <c r="AFY195" s="170"/>
      <c r="AFZ195" s="170"/>
      <c r="AGA195" s="170"/>
      <c r="AGB195" s="170"/>
      <c r="AGC195" s="170"/>
      <c r="AGD195" s="170"/>
      <c r="AGE195" s="170"/>
      <c r="AGF195" s="170"/>
      <c r="AGG195" s="170"/>
      <c r="AGH195" s="170"/>
      <c r="AGI195" s="170"/>
      <c r="AGJ195" s="170"/>
      <c r="AGK195" s="170"/>
      <c r="AGL195" s="170"/>
      <c r="AGM195" s="170"/>
      <c r="AGN195" s="170"/>
      <c r="AGO195" s="170"/>
      <c r="AGP195" s="170"/>
      <c r="AGQ195" s="170"/>
      <c r="AGR195" s="170"/>
      <c r="AGS195" s="170"/>
      <c r="AGT195" s="170"/>
      <c r="AGU195" s="170"/>
      <c r="AGV195" s="170"/>
      <c r="AGW195" s="170"/>
      <c r="AGX195" s="170"/>
      <c r="AGY195" s="170"/>
      <c r="AGZ195" s="170"/>
      <c r="AHA195" s="170"/>
      <c r="AHB195" s="170"/>
      <c r="AHC195" s="170"/>
      <c r="AHD195" s="170"/>
      <c r="AHE195" s="170"/>
      <c r="AHF195" s="170"/>
      <c r="AHG195" s="170"/>
      <c r="AHH195" s="170"/>
      <c r="AHI195" s="170"/>
      <c r="AHJ195" s="170"/>
      <c r="AHK195" s="170"/>
      <c r="AHL195" s="170"/>
      <c r="AHM195" s="170"/>
      <c r="AHN195" s="170"/>
      <c r="AHO195" s="170"/>
      <c r="AHP195" s="170"/>
      <c r="AHQ195" s="170"/>
      <c r="AHR195" s="170"/>
      <c r="AHS195" s="170"/>
      <c r="AHT195" s="170"/>
      <c r="AHU195" s="170"/>
      <c r="AHV195" s="170"/>
      <c r="AHW195" s="170"/>
      <c r="AHX195" s="170"/>
      <c r="AHY195" s="170"/>
      <c r="AHZ195" s="170"/>
      <c r="AIA195" s="170"/>
      <c r="AIB195" s="170"/>
      <c r="AIC195" s="170"/>
      <c r="AID195" s="170"/>
      <c r="AIE195" s="170"/>
      <c r="AIF195" s="170"/>
      <c r="AIG195" s="170"/>
      <c r="AIH195" s="170"/>
      <c r="AII195" s="170"/>
      <c r="AIJ195" s="170"/>
      <c r="AIK195" s="170"/>
      <c r="AIL195" s="170"/>
      <c r="AIM195" s="170"/>
      <c r="AIN195" s="170"/>
      <c r="AIO195" s="170"/>
      <c r="AIP195" s="170"/>
      <c r="AIQ195" s="170"/>
      <c r="AIR195" s="170"/>
      <c r="AIS195" s="170"/>
      <c r="AIT195" s="170"/>
      <c r="AIU195" s="170"/>
      <c r="AIV195" s="170"/>
      <c r="AIW195" s="170"/>
      <c r="AIX195" s="170"/>
      <c r="AIY195" s="170"/>
      <c r="AIZ195" s="170"/>
      <c r="AJA195" s="170"/>
      <c r="AJB195" s="170"/>
      <c r="AJC195" s="170"/>
      <c r="AJD195" s="170"/>
      <c r="AJE195" s="170"/>
      <c r="AJF195" s="170"/>
      <c r="AJG195" s="170"/>
      <c r="AJH195" s="170"/>
      <c r="AJI195" s="170"/>
      <c r="AJJ195" s="170"/>
      <c r="AJK195" s="170"/>
      <c r="AJL195" s="170"/>
      <c r="AJM195" s="170"/>
      <c r="AJN195" s="170"/>
      <c r="AJO195" s="170"/>
      <c r="AJP195" s="170"/>
      <c r="AJQ195" s="170"/>
      <c r="AJR195" s="170"/>
      <c r="AJS195" s="170"/>
      <c r="AJT195" s="170"/>
      <c r="AJU195" s="170"/>
      <c r="AJV195" s="170"/>
      <c r="AJW195" s="170"/>
      <c r="AJX195" s="170"/>
      <c r="AJY195" s="170"/>
      <c r="AJZ195" s="170"/>
      <c r="AKA195" s="170"/>
      <c r="AKB195" s="170"/>
      <c r="AKC195" s="170"/>
      <c r="AKD195" s="170"/>
      <c r="AKE195" s="170"/>
      <c r="AKF195" s="170"/>
      <c r="AKG195" s="170"/>
      <c r="AKH195" s="170"/>
      <c r="AKI195" s="170"/>
      <c r="AKJ195" s="170"/>
      <c r="AKK195" s="170"/>
      <c r="AKL195" s="170"/>
      <c r="AKM195" s="170"/>
      <c r="AKN195" s="170"/>
      <c r="AKO195" s="170"/>
      <c r="AKP195" s="170"/>
      <c r="AKQ195" s="170"/>
      <c r="AKR195" s="170"/>
      <c r="AKS195" s="170"/>
      <c r="AKT195" s="170"/>
      <c r="AKU195" s="170"/>
      <c r="AKV195" s="170"/>
      <c r="AKW195" s="170"/>
      <c r="AKX195" s="170"/>
      <c r="AKY195" s="170"/>
      <c r="AKZ195" s="170"/>
      <c r="ALA195" s="170"/>
      <c r="ALB195" s="170"/>
      <c r="ALC195" s="170"/>
      <c r="ALD195" s="170"/>
      <c r="ALE195" s="170"/>
      <c r="ALF195" s="170"/>
      <c r="ALG195" s="170"/>
      <c r="ALH195" s="170"/>
      <c r="ALI195" s="170"/>
      <c r="ALJ195" s="170"/>
      <c r="ALK195" s="170"/>
      <c r="ALL195" s="170"/>
      <c r="ALM195" s="170"/>
      <c r="ALN195" s="170"/>
      <c r="ALO195" s="170"/>
      <c r="ALP195" s="170"/>
      <c r="ALQ195" s="170"/>
      <c r="ALR195" s="170"/>
      <c r="ALS195" s="170"/>
      <c r="ALT195" s="170"/>
      <c r="ALU195" s="170"/>
      <c r="ALV195" s="170"/>
      <c r="ALW195" s="170"/>
      <c r="ALX195" s="170"/>
      <c r="ALY195" s="170"/>
      <c r="ALZ195" s="170"/>
      <c r="AMA195" s="170"/>
      <c r="AMB195" s="170"/>
      <c r="AMC195" s="170"/>
      <c r="AMD195" s="170"/>
      <c r="AME195" s="170"/>
      <c r="AMF195" s="170"/>
      <c r="AMG195" s="170"/>
      <c r="AMH195" s="170"/>
      <c r="AMI195" s="170"/>
      <c r="AMJ195" s="170"/>
      <c r="AMK195" s="170"/>
      <c r="AML195" s="170"/>
      <c r="AMM195" s="170"/>
      <c r="AMN195" s="170"/>
      <c r="AMO195" s="170"/>
      <c r="AMP195" s="170"/>
      <c r="AMQ195" s="170"/>
      <c r="AMR195" s="170"/>
      <c r="AMS195" s="170"/>
      <c r="AMT195" s="170"/>
      <c r="AMU195" s="170"/>
      <c r="AMV195" s="170"/>
      <c r="AMW195" s="170"/>
      <c r="AMX195" s="170"/>
      <c r="AMY195" s="170"/>
      <c r="AMZ195" s="170"/>
      <c r="ANA195" s="170"/>
      <c r="ANB195" s="170"/>
      <c r="ANC195" s="170"/>
      <c r="AND195" s="170"/>
      <c r="ANE195" s="170"/>
      <c r="ANF195" s="170"/>
      <c r="ANG195" s="170"/>
      <c r="ANH195" s="170"/>
      <c r="ANI195" s="170"/>
      <c r="ANJ195" s="170"/>
      <c r="ANK195" s="170"/>
      <c r="ANL195" s="170"/>
      <c r="ANM195" s="170"/>
      <c r="ANN195" s="170"/>
      <c r="ANO195" s="170"/>
      <c r="ANP195" s="170"/>
      <c r="ANQ195" s="170"/>
      <c r="ANR195" s="170"/>
      <c r="ANS195" s="170"/>
      <c r="ANT195" s="170"/>
      <c r="ANU195" s="170"/>
      <c r="ANV195" s="170"/>
      <c r="ANW195" s="170"/>
      <c r="ANX195" s="170"/>
      <c r="ANY195" s="170"/>
      <c r="ANZ195" s="170"/>
      <c r="AOA195" s="170"/>
      <c r="AOB195" s="170"/>
      <c r="AOC195" s="170"/>
      <c r="AOD195" s="170"/>
      <c r="AOE195" s="170"/>
      <c r="AOF195" s="170"/>
      <c r="AOG195" s="170"/>
      <c r="AOH195" s="170"/>
      <c r="AOI195" s="170"/>
      <c r="AOJ195" s="170"/>
      <c r="AOK195" s="170"/>
      <c r="AOL195" s="170"/>
      <c r="AOM195" s="170"/>
      <c r="AON195" s="170"/>
      <c r="AOO195" s="170"/>
      <c r="AOP195" s="170"/>
      <c r="AOQ195" s="170"/>
      <c r="AOR195" s="170"/>
      <c r="AOS195" s="170"/>
      <c r="AOT195" s="170"/>
      <c r="AOU195" s="170"/>
      <c r="AOV195" s="170"/>
      <c r="AOW195" s="170"/>
      <c r="AOX195" s="170"/>
      <c r="AOY195" s="170"/>
      <c r="AOZ195" s="170"/>
      <c r="APA195" s="170"/>
      <c r="APB195" s="170"/>
      <c r="APC195" s="170"/>
      <c r="APD195" s="170"/>
      <c r="APE195" s="170"/>
      <c r="APF195" s="170"/>
      <c r="APG195" s="170"/>
      <c r="APH195" s="170"/>
      <c r="API195" s="170"/>
      <c r="APJ195" s="170"/>
      <c r="APK195" s="170"/>
      <c r="APL195" s="170"/>
      <c r="APM195" s="170"/>
      <c r="APN195" s="170"/>
      <c r="APO195" s="170"/>
      <c r="APP195" s="170"/>
      <c r="APQ195" s="170"/>
      <c r="APR195" s="170"/>
      <c r="APS195" s="170"/>
      <c r="APT195" s="170"/>
      <c r="APU195" s="170"/>
      <c r="APV195" s="170"/>
      <c r="APW195" s="170"/>
      <c r="APX195" s="170"/>
      <c r="APY195" s="170"/>
      <c r="APZ195" s="170"/>
      <c r="AQA195" s="170"/>
      <c r="AQB195" s="170"/>
      <c r="AQC195" s="170"/>
      <c r="AQD195" s="170"/>
      <c r="AQE195" s="170"/>
      <c r="AQF195" s="170"/>
      <c r="AQG195" s="170"/>
      <c r="AQH195" s="170"/>
      <c r="AQI195" s="170"/>
      <c r="AQJ195" s="170"/>
      <c r="AQK195" s="170"/>
      <c r="AQL195" s="170"/>
      <c r="AQM195" s="170"/>
      <c r="AQN195" s="170"/>
      <c r="AQO195" s="170"/>
      <c r="AQP195" s="170"/>
      <c r="AQQ195" s="170"/>
      <c r="AQR195" s="170"/>
      <c r="AQS195" s="170"/>
      <c r="AQT195" s="170"/>
      <c r="AQU195" s="170"/>
      <c r="AQV195" s="170"/>
      <c r="AQW195" s="170"/>
      <c r="AQX195" s="170"/>
      <c r="AQY195" s="170"/>
      <c r="AQZ195" s="170"/>
      <c r="ARA195" s="170"/>
      <c r="ARB195" s="170"/>
      <c r="ARC195" s="170"/>
      <c r="ARD195" s="170"/>
      <c r="ARE195" s="170"/>
      <c r="ARF195" s="170"/>
      <c r="ARG195" s="170"/>
      <c r="ARH195" s="170"/>
      <c r="ARI195" s="170"/>
      <c r="ARJ195" s="170"/>
      <c r="ARK195" s="170"/>
      <c r="ARL195" s="170"/>
      <c r="ARM195" s="170"/>
      <c r="ARN195" s="170"/>
      <c r="ARO195" s="170"/>
      <c r="ARP195" s="170"/>
      <c r="ARQ195" s="170"/>
      <c r="ARR195" s="170"/>
      <c r="ARS195" s="170"/>
      <c r="ART195" s="170"/>
      <c r="ARU195" s="170"/>
      <c r="ARV195" s="170"/>
      <c r="ARW195" s="170"/>
      <c r="ARX195" s="170"/>
      <c r="ARY195" s="170"/>
      <c r="ARZ195" s="170"/>
      <c r="ASA195" s="170"/>
      <c r="ASB195" s="170"/>
      <c r="ASC195" s="170"/>
      <c r="ASD195" s="170"/>
      <c r="ASE195" s="170"/>
      <c r="ASF195" s="170"/>
      <c r="ASG195" s="170"/>
      <c r="ASH195" s="170"/>
      <c r="ASI195" s="170"/>
      <c r="ASJ195" s="170"/>
      <c r="ASK195" s="170"/>
      <c r="ASL195" s="170"/>
      <c r="ASM195" s="170"/>
      <c r="ASN195" s="170"/>
      <c r="ASO195" s="170"/>
      <c r="ASP195" s="170"/>
      <c r="ASQ195" s="170"/>
      <c r="ASR195" s="170"/>
      <c r="ASS195" s="170"/>
      <c r="AST195" s="170"/>
      <c r="ASU195" s="170"/>
      <c r="ASV195" s="170"/>
      <c r="ASW195" s="170"/>
      <c r="ASX195" s="170"/>
      <c r="ASY195" s="170"/>
      <c r="ASZ195" s="170"/>
    </row>
    <row r="196" spans="1:1196" s="145" customFormat="1" ht="20.55" customHeight="1">
      <c r="A196" s="433"/>
      <c r="B196" s="490" t="s">
        <v>220</v>
      </c>
      <c r="C196" s="435"/>
      <c r="D196" s="465"/>
      <c r="E196" s="426"/>
      <c r="F196" s="427"/>
      <c r="G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c r="AQ196" s="170"/>
      <c r="AR196" s="170"/>
      <c r="AS196" s="170"/>
      <c r="AT196" s="170"/>
      <c r="AU196" s="170"/>
      <c r="AV196" s="170"/>
      <c r="AW196" s="170"/>
      <c r="AX196" s="170"/>
      <c r="AY196" s="170"/>
      <c r="AZ196" s="170"/>
      <c r="BA196" s="170"/>
      <c r="BB196" s="170"/>
      <c r="BC196" s="170"/>
      <c r="BD196" s="170"/>
      <c r="BE196" s="170"/>
      <c r="BF196" s="170"/>
      <c r="BG196" s="170"/>
      <c r="BH196" s="170"/>
      <c r="BI196" s="170"/>
      <c r="BJ196" s="170"/>
      <c r="BK196" s="170"/>
      <c r="BL196" s="170"/>
      <c r="BM196" s="170"/>
      <c r="BN196" s="170"/>
      <c r="BO196" s="170"/>
      <c r="BP196" s="170"/>
      <c r="BQ196" s="170"/>
      <c r="BR196" s="170"/>
      <c r="BS196" s="170"/>
      <c r="BT196" s="170"/>
      <c r="BU196" s="170"/>
      <c r="BV196" s="170"/>
      <c r="BW196" s="170"/>
      <c r="BX196" s="170"/>
      <c r="BY196" s="170"/>
      <c r="BZ196" s="170"/>
      <c r="CA196" s="170"/>
      <c r="CB196" s="170"/>
      <c r="CC196" s="170"/>
      <c r="CD196" s="170"/>
      <c r="CE196" s="170"/>
      <c r="CF196" s="170"/>
      <c r="CG196" s="170"/>
      <c r="CH196" s="170"/>
      <c r="CI196" s="170"/>
      <c r="CJ196" s="170"/>
      <c r="CK196" s="170"/>
      <c r="CL196" s="170"/>
      <c r="CM196" s="170"/>
      <c r="CN196" s="170"/>
      <c r="CO196" s="170"/>
      <c r="CP196" s="170"/>
      <c r="CQ196" s="170"/>
      <c r="CR196" s="170"/>
      <c r="CS196" s="170"/>
      <c r="CT196" s="170"/>
      <c r="CU196" s="170"/>
      <c r="CV196" s="170"/>
      <c r="CW196" s="170"/>
      <c r="CX196" s="170"/>
      <c r="CY196" s="170"/>
      <c r="CZ196" s="170"/>
      <c r="DA196" s="170"/>
      <c r="DB196" s="170"/>
      <c r="DC196" s="170"/>
      <c r="DD196" s="170"/>
      <c r="DE196" s="170"/>
      <c r="DF196" s="170"/>
      <c r="DG196" s="170"/>
      <c r="DH196" s="170"/>
      <c r="DI196" s="170"/>
      <c r="DJ196" s="170"/>
      <c r="DK196" s="170"/>
      <c r="DL196" s="170"/>
      <c r="DM196" s="170"/>
      <c r="DN196" s="170"/>
      <c r="DO196" s="170"/>
      <c r="DP196" s="170"/>
      <c r="DQ196" s="170"/>
      <c r="DR196" s="170"/>
      <c r="DS196" s="170"/>
      <c r="DT196" s="170"/>
      <c r="DU196" s="170"/>
      <c r="DV196" s="170"/>
      <c r="DW196" s="170"/>
      <c r="DX196" s="170"/>
      <c r="DY196" s="170"/>
      <c r="DZ196" s="170"/>
      <c r="EA196" s="170"/>
      <c r="EB196" s="170"/>
      <c r="EC196" s="170"/>
      <c r="ED196" s="170"/>
      <c r="EE196" s="170"/>
      <c r="EF196" s="170"/>
      <c r="EG196" s="170"/>
      <c r="EH196" s="170"/>
      <c r="EI196" s="170"/>
      <c r="EJ196" s="170"/>
      <c r="EK196" s="170"/>
      <c r="EL196" s="170"/>
      <c r="EM196" s="170"/>
      <c r="EN196" s="170"/>
      <c r="EO196" s="170"/>
      <c r="EP196" s="170"/>
      <c r="EQ196" s="170"/>
      <c r="ER196" s="170"/>
      <c r="ES196" s="170"/>
      <c r="ET196" s="170"/>
      <c r="EU196" s="170"/>
      <c r="EV196" s="170"/>
      <c r="EW196" s="170"/>
      <c r="EX196" s="170"/>
      <c r="EY196" s="170"/>
      <c r="EZ196" s="170"/>
      <c r="FA196" s="170"/>
      <c r="FB196" s="170"/>
      <c r="FC196" s="170"/>
      <c r="FD196" s="170"/>
      <c r="FE196" s="170"/>
      <c r="FF196" s="170"/>
      <c r="FG196" s="170"/>
      <c r="FH196" s="170"/>
      <c r="FI196" s="170"/>
      <c r="FJ196" s="170"/>
      <c r="FK196" s="170"/>
      <c r="FL196" s="170"/>
      <c r="FM196" s="170"/>
      <c r="FN196" s="170"/>
      <c r="FO196" s="170"/>
      <c r="FP196" s="170"/>
      <c r="FQ196" s="170"/>
      <c r="FR196" s="170"/>
      <c r="FS196" s="170"/>
      <c r="FT196" s="170"/>
      <c r="FU196" s="170"/>
      <c r="FV196" s="170"/>
      <c r="FW196" s="170"/>
      <c r="FX196" s="170"/>
      <c r="FY196" s="170"/>
      <c r="FZ196" s="170"/>
      <c r="GA196" s="170"/>
      <c r="GB196" s="170"/>
      <c r="GC196" s="170"/>
      <c r="GD196" s="170"/>
      <c r="GE196" s="170"/>
      <c r="GF196" s="170"/>
      <c r="GG196" s="170"/>
      <c r="GH196" s="170"/>
      <c r="GI196" s="170"/>
      <c r="GJ196" s="170"/>
      <c r="GK196" s="170"/>
      <c r="GL196" s="170"/>
      <c r="GM196" s="170"/>
      <c r="GN196" s="170"/>
      <c r="GO196" s="170"/>
      <c r="GP196" s="170"/>
      <c r="GQ196" s="170"/>
      <c r="GR196" s="170"/>
      <c r="GS196" s="170"/>
      <c r="GT196" s="170"/>
      <c r="GU196" s="170"/>
      <c r="GV196" s="170"/>
      <c r="GW196" s="170"/>
      <c r="GX196" s="170"/>
      <c r="GY196" s="170"/>
      <c r="GZ196" s="170"/>
      <c r="HA196" s="170"/>
      <c r="HB196" s="170"/>
      <c r="HC196" s="170"/>
      <c r="HD196" s="170"/>
      <c r="HE196" s="170"/>
      <c r="HF196" s="170"/>
      <c r="HG196" s="170"/>
      <c r="HH196" s="170"/>
      <c r="HI196" s="170"/>
      <c r="HJ196" s="170"/>
      <c r="HK196" s="170"/>
      <c r="HL196" s="170"/>
      <c r="HM196" s="170"/>
      <c r="HN196" s="170"/>
      <c r="HO196" s="170"/>
      <c r="HP196" s="170"/>
      <c r="HQ196" s="170"/>
      <c r="HR196" s="170"/>
      <c r="HS196" s="170"/>
      <c r="HT196" s="170"/>
      <c r="HU196" s="170"/>
      <c r="HV196" s="170"/>
      <c r="HW196" s="170"/>
      <c r="HX196" s="170"/>
      <c r="HY196" s="170"/>
      <c r="HZ196" s="170"/>
      <c r="IA196" s="170"/>
      <c r="IB196" s="170"/>
      <c r="IC196" s="170"/>
      <c r="ID196" s="170"/>
      <c r="IE196" s="170"/>
      <c r="IF196" s="170"/>
      <c r="IG196" s="170"/>
      <c r="IH196" s="170"/>
      <c r="II196" s="170"/>
      <c r="IJ196" s="170"/>
      <c r="IK196" s="170"/>
      <c r="IL196" s="170"/>
      <c r="IM196" s="170"/>
      <c r="IN196" s="170"/>
      <c r="IO196" s="170"/>
      <c r="IP196" s="170"/>
      <c r="IQ196" s="170"/>
      <c r="IR196" s="170"/>
      <c r="IS196" s="170"/>
      <c r="IT196" s="170"/>
      <c r="IU196" s="170"/>
      <c r="IV196" s="170"/>
      <c r="IW196" s="170"/>
      <c r="IX196" s="170"/>
      <c r="IY196" s="170"/>
      <c r="IZ196" s="170"/>
      <c r="JA196" s="170"/>
      <c r="JB196" s="170"/>
      <c r="JC196" s="170"/>
      <c r="JD196" s="170"/>
      <c r="JE196" s="170"/>
      <c r="JF196" s="170"/>
      <c r="JG196" s="170"/>
      <c r="JH196" s="170"/>
      <c r="JI196" s="170"/>
      <c r="JJ196" s="170"/>
      <c r="JK196" s="170"/>
      <c r="JL196" s="170"/>
      <c r="JM196" s="170"/>
      <c r="JN196" s="170"/>
      <c r="JO196" s="170"/>
      <c r="JP196" s="170"/>
      <c r="JQ196" s="170"/>
      <c r="JR196" s="170"/>
      <c r="JS196" s="170"/>
      <c r="JT196" s="170"/>
      <c r="JU196" s="170"/>
      <c r="JV196" s="170"/>
      <c r="JW196" s="170"/>
      <c r="JX196" s="170"/>
      <c r="JY196" s="170"/>
      <c r="JZ196" s="170"/>
      <c r="KA196" s="170"/>
      <c r="KB196" s="170"/>
      <c r="KC196" s="170"/>
      <c r="KD196" s="170"/>
      <c r="KE196" s="170"/>
      <c r="KF196" s="170"/>
      <c r="KG196" s="170"/>
      <c r="KH196" s="170"/>
      <c r="KI196" s="170"/>
      <c r="KJ196" s="170"/>
      <c r="KK196" s="170"/>
      <c r="KL196" s="170"/>
      <c r="KM196" s="170"/>
      <c r="KN196" s="170"/>
      <c r="KO196" s="170"/>
      <c r="KP196" s="170"/>
      <c r="KQ196" s="170"/>
      <c r="KR196" s="170"/>
      <c r="KS196" s="170"/>
      <c r="KT196" s="170"/>
      <c r="KU196" s="170"/>
      <c r="KV196" s="170"/>
      <c r="KW196" s="170"/>
      <c r="KX196" s="170"/>
      <c r="KY196" s="170"/>
      <c r="KZ196" s="170"/>
      <c r="LA196" s="170"/>
      <c r="LB196" s="170"/>
      <c r="LC196" s="170"/>
      <c r="LD196" s="170"/>
      <c r="LE196" s="170"/>
      <c r="LF196" s="170"/>
      <c r="LG196" s="170"/>
      <c r="LH196" s="170"/>
      <c r="LI196" s="170"/>
      <c r="LJ196" s="170"/>
      <c r="LK196" s="170"/>
      <c r="LL196" s="170"/>
      <c r="LM196" s="170"/>
      <c r="LN196" s="170"/>
      <c r="LO196" s="170"/>
      <c r="LP196" s="170"/>
      <c r="LQ196" s="170"/>
      <c r="LR196" s="170"/>
      <c r="LS196" s="170"/>
      <c r="LT196" s="170"/>
      <c r="LU196" s="170"/>
      <c r="LV196" s="170"/>
      <c r="LW196" s="170"/>
      <c r="LX196" s="170"/>
      <c r="LY196" s="170"/>
      <c r="LZ196" s="170"/>
      <c r="MA196" s="170"/>
      <c r="MB196" s="170"/>
      <c r="MC196" s="170"/>
      <c r="MD196" s="170"/>
      <c r="ME196" s="170"/>
      <c r="MF196" s="170"/>
      <c r="MG196" s="170"/>
      <c r="MH196" s="170"/>
      <c r="MI196" s="170"/>
      <c r="MJ196" s="170"/>
      <c r="MK196" s="170"/>
      <c r="ML196" s="170"/>
      <c r="MM196" s="170"/>
      <c r="MN196" s="170"/>
      <c r="MO196" s="170"/>
      <c r="MP196" s="170"/>
      <c r="MQ196" s="170"/>
      <c r="MR196" s="170"/>
      <c r="MS196" s="170"/>
      <c r="MT196" s="170"/>
      <c r="MU196" s="170"/>
      <c r="MV196" s="170"/>
      <c r="MW196" s="170"/>
      <c r="MX196" s="170"/>
      <c r="MY196" s="170"/>
      <c r="MZ196" s="170"/>
      <c r="NA196" s="170"/>
      <c r="NB196" s="170"/>
      <c r="NC196" s="170"/>
      <c r="ND196" s="170"/>
      <c r="NE196" s="170"/>
      <c r="NF196" s="170"/>
      <c r="NG196" s="170"/>
      <c r="NH196" s="170"/>
      <c r="NI196" s="170"/>
      <c r="NJ196" s="170"/>
      <c r="NK196" s="170"/>
      <c r="NL196" s="170"/>
      <c r="NM196" s="170"/>
      <c r="NN196" s="170"/>
      <c r="NO196" s="170"/>
      <c r="NP196" s="170"/>
      <c r="NQ196" s="170"/>
      <c r="NR196" s="170"/>
      <c r="NS196" s="170"/>
      <c r="NT196" s="170"/>
      <c r="NU196" s="170"/>
      <c r="NV196" s="170"/>
      <c r="NW196" s="170"/>
      <c r="NX196" s="170"/>
      <c r="NY196" s="170"/>
      <c r="NZ196" s="170"/>
      <c r="OA196" s="170"/>
      <c r="OB196" s="170"/>
      <c r="OC196" s="170"/>
      <c r="OD196" s="170"/>
      <c r="OE196" s="170"/>
      <c r="OF196" s="170"/>
      <c r="OG196" s="170"/>
      <c r="OH196" s="170"/>
      <c r="OI196" s="170"/>
      <c r="OJ196" s="170"/>
      <c r="OK196" s="170"/>
      <c r="OL196" s="170"/>
      <c r="OM196" s="170"/>
      <c r="ON196" s="170"/>
      <c r="OO196" s="170"/>
      <c r="OP196" s="170"/>
      <c r="OQ196" s="170"/>
      <c r="OR196" s="170"/>
      <c r="OS196" s="170"/>
      <c r="OT196" s="170"/>
      <c r="OU196" s="170"/>
      <c r="OV196" s="170"/>
      <c r="OW196" s="170"/>
      <c r="OX196" s="170"/>
      <c r="OY196" s="170"/>
      <c r="OZ196" s="170"/>
      <c r="PA196" s="170"/>
      <c r="PB196" s="170"/>
      <c r="PC196" s="170"/>
      <c r="PD196" s="170"/>
      <c r="PE196" s="170"/>
      <c r="PF196" s="170"/>
      <c r="PG196" s="170"/>
      <c r="PH196" s="170"/>
      <c r="PI196" s="170"/>
      <c r="PJ196" s="170"/>
      <c r="PK196" s="170"/>
      <c r="PL196" s="170"/>
      <c r="PM196" s="170"/>
      <c r="PN196" s="170"/>
      <c r="PO196" s="170"/>
      <c r="PP196" s="170"/>
      <c r="PQ196" s="170"/>
      <c r="PR196" s="170"/>
      <c r="PS196" s="170"/>
      <c r="PT196" s="170"/>
      <c r="PU196" s="170"/>
      <c r="PV196" s="170"/>
      <c r="PW196" s="170"/>
      <c r="PX196" s="170"/>
      <c r="PY196" s="170"/>
      <c r="PZ196" s="170"/>
      <c r="QA196" s="170"/>
      <c r="QB196" s="170"/>
      <c r="QC196" s="170"/>
      <c r="QD196" s="170"/>
      <c r="QE196" s="170"/>
      <c r="QF196" s="170"/>
      <c r="QG196" s="170"/>
      <c r="QH196" s="170"/>
      <c r="QI196" s="170"/>
      <c r="QJ196" s="170"/>
      <c r="QK196" s="170"/>
      <c r="QL196" s="170"/>
      <c r="QM196" s="170"/>
      <c r="QN196" s="170"/>
      <c r="QO196" s="170"/>
      <c r="QP196" s="170"/>
      <c r="QQ196" s="170"/>
      <c r="QR196" s="170"/>
      <c r="QS196" s="170"/>
      <c r="QT196" s="170"/>
      <c r="QU196" s="170"/>
      <c r="QV196" s="170"/>
      <c r="QW196" s="170"/>
      <c r="QX196" s="170"/>
      <c r="QY196" s="170"/>
      <c r="QZ196" s="170"/>
      <c r="RA196" s="170"/>
      <c r="RB196" s="170"/>
      <c r="RC196" s="170"/>
      <c r="RD196" s="170"/>
      <c r="RE196" s="170"/>
      <c r="RF196" s="170"/>
      <c r="RG196" s="170"/>
      <c r="RH196" s="170"/>
      <c r="RI196" s="170"/>
      <c r="RJ196" s="170"/>
      <c r="RK196" s="170"/>
      <c r="RL196" s="170"/>
      <c r="RM196" s="170"/>
      <c r="RN196" s="170"/>
      <c r="RO196" s="170"/>
      <c r="RP196" s="170"/>
      <c r="RQ196" s="170"/>
      <c r="RR196" s="170"/>
      <c r="RS196" s="170"/>
      <c r="RT196" s="170"/>
      <c r="RU196" s="170"/>
      <c r="RV196" s="170"/>
      <c r="RW196" s="170"/>
      <c r="RX196" s="170"/>
      <c r="RY196" s="170"/>
      <c r="RZ196" s="170"/>
      <c r="SA196" s="170"/>
      <c r="SB196" s="170"/>
      <c r="SC196" s="170"/>
      <c r="SD196" s="170"/>
      <c r="SE196" s="170"/>
      <c r="SF196" s="170"/>
      <c r="SG196" s="170"/>
      <c r="SH196" s="170"/>
      <c r="SI196" s="170"/>
      <c r="SJ196" s="170"/>
      <c r="SK196" s="170"/>
      <c r="SL196" s="170"/>
      <c r="SM196" s="170"/>
      <c r="SN196" s="170"/>
      <c r="SO196" s="170"/>
      <c r="SP196" s="170"/>
      <c r="SQ196" s="170"/>
      <c r="SR196" s="170"/>
      <c r="SS196" s="170"/>
      <c r="ST196" s="170"/>
      <c r="SU196" s="170"/>
      <c r="SV196" s="170"/>
      <c r="SW196" s="170"/>
      <c r="SX196" s="170"/>
      <c r="SY196" s="170"/>
      <c r="SZ196" s="170"/>
      <c r="TA196" s="170"/>
      <c r="TB196" s="170"/>
      <c r="TC196" s="170"/>
      <c r="TD196" s="170"/>
      <c r="TE196" s="170"/>
      <c r="TF196" s="170"/>
      <c r="TG196" s="170"/>
      <c r="TH196" s="170"/>
      <c r="TI196" s="170"/>
      <c r="TJ196" s="170"/>
      <c r="TK196" s="170"/>
      <c r="TL196" s="170"/>
      <c r="TM196" s="170"/>
      <c r="TN196" s="170"/>
      <c r="TO196" s="170"/>
      <c r="TP196" s="170"/>
      <c r="TQ196" s="170"/>
      <c r="TR196" s="170"/>
      <c r="TS196" s="170"/>
      <c r="TT196" s="170"/>
      <c r="TU196" s="170"/>
      <c r="TV196" s="170"/>
      <c r="TW196" s="170"/>
      <c r="TX196" s="170"/>
      <c r="TY196" s="170"/>
      <c r="TZ196" s="170"/>
      <c r="UA196" s="170"/>
      <c r="UB196" s="170"/>
      <c r="UC196" s="170"/>
      <c r="UD196" s="170"/>
      <c r="UE196" s="170"/>
      <c r="UF196" s="170"/>
      <c r="UG196" s="170"/>
      <c r="UH196" s="170"/>
      <c r="UI196" s="170"/>
      <c r="UJ196" s="170"/>
      <c r="UK196" s="170"/>
      <c r="UL196" s="170"/>
      <c r="UM196" s="170"/>
      <c r="UN196" s="170"/>
      <c r="UO196" s="170"/>
      <c r="UP196" s="170"/>
      <c r="UQ196" s="170"/>
      <c r="UR196" s="170"/>
      <c r="US196" s="170"/>
      <c r="UT196" s="170"/>
      <c r="UU196" s="170"/>
      <c r="UV196" s="170"/>
      <c r="UW196" s="170"/>
      <c r="UX196" s="170"/>
      <c r="UY196" s="170"/>
      <c r="UZ196" s="170"/>
      <c r="VA196" s="170"/>
      <c r="VB196" s="170"/>
      <c r="VC196" s="170"/>
      <c r="VD196" s="170"/>
      <c r="VE196" s="170"/>
      <c r="VF196" s="170"/>
      <c r="VG196" s="170"/>
      <c r="VH196" s="170"/>
      <c r="VI196" s="170"/>
      <c r="VJ196" s="170"/>
      <c r="VK196" s="170"/>
      <c r="VL196" s="170"/>
      <c r="VM196" s="170"/>
      <c r="VN196" s="170"/>
      <c r="VO196" s="170"/>
      <c r="VP196" s="170"/>
      <c r="VQ196" s="170"/>
      <c r="VR196" s="170"/>
      <c r="VS196" s="170"/>
      <c r="VT196" s="170"/>
      <c r="VU196" s="170"/>
      <c r="VV196" s="170"/>
      <c r="VW196" s="170"/>
      <c r="VX196" s="170"/>
      <c r="VY196" s="170"/>
      <c r="VZ196" s="170"/>
      <c r="WA196" s="170"/>
      <c r="WB196" s="170"/>
      <c r="WC196" s="170"/>
      <c r="WD196" s="170"/>
      <c r="WE196" s="170"/>
      <c r="WF196" s="170"/>
      <c r="WG196" s="170"/>
      <c r="WH196" s="170"/>
      <c r="WI196" s="170"/>
      <c r="WJ196" s="170"/>
      <c r="WK196" s="170"/>
      <c r="WL196" s="170"/>
      <c r="WM196" s="170"/>
      <c r="WN196" s="170"/>
      <c r="WO196" s="170"/>
      <c r="WP196" s="170"/>
      <c r="WQ196" s="170"/>
      <c r="WR196" s="170"/>
      <c r="WS196" s="170"/>
      <c r="WT196" s="170"/>
      <c r="WU196" s="170"/>
      <c r="WV196" s="170"/>
      <c r="WW196" s="170"/>
      <c r="WX196" s="170"/>
      <c r="WY196" s="170"/>
      <c r="WZ196" s="170"/>
      <c r="XA196" s="170"/>
      <c r="XB196" s="170"/>
      <c r="XC196" s="170"/>
      <c r="XD196" s="170"/>
      <c r="XE196" s="170"/>
      <c r="XF196" s="170"/>
      <c r="XG196" s="170"/>
      <c r="XH196" s="170"/>
      <c r="XI196" s="170"/>
      <c r="XJ196" s="170"/>
      <c r="XK196" s="170"/>
      <c r="XL196" s="170"/>
      <c r="XM196" s="170"/>
      <c r="XN196" s="170"/>
      <c r="XO196" s="170"/>
      <c r="XP196" s="170"/>
      <c r="XQ196" s="170"/>
      <c r="XR196" s="170"/>
      <c r="XS196" s="170"/>
      <c r="XT196" s="170"/>
      <c r="XU196" s="170"/>
      <c r="XV196" s="170"/>
      <c r="XW196" s="170"/>
      <c r="XX196" s="170"/>
      <c r="XY196" s="170"/>
      <c r="XZ196" s="170"/>
      <c r="YA196" s="170"/>
      <c r="YB196" s="170"/>
      <c r="YC196" s="170"/>
      <c r="YD196" s="170"/>
      <c r="YE196" s="170"/>
      <c r="YF196" s="170"/>
      <c r="YG196" s="170"/>
      <c r="YH196" s="170"/>
      <c r="YI196" s="170"/>
      <c r="YJ196" s="170"/>
      <c r="YK196" s="170"/>
      <c r="YL196" s="170"/>
      <c r="YM196" s="170"/>
      <c r="YN196" s="170"/>
      <c r="YO196" s="170"/>
      <c r="YP196" s="170"/>
      <c r="YQ196" s="170"/>
      <c r="YR196" s="170"/>
      <c r="YS196" s="170"/>
      <c r="YT196" s="170"/>
      <c r="YU196" s="170"/>
      <c r="YV196" s="170"/>
      <c r="YW196" s="170"/>
      <c r="YX196" s="170"/>
      <c r="YY196" s="170"/>
      <c r="YZ196" s="170"/>
      <c r="ZA196" s="170"/>
      <c r="ZB196" s="170"/>
      <c r="ZC196" s="170"/>
      <c r="ZD196" s="170"/>
      <c r="ZE196" s="170"/>
      <c r="ZF196" s="170"/>
      <c r="ZG196" s="170"/>
      <c r="ZH196" s="170"/>
      <c r="ZI196" s="170"/>
      <c r="ZJ196" s="170"/>
      <c r="ZK196" s="170"/>
      <c r="ZL196" s="170"/>
      <c r="ZM196" s="170"/>
      <c r="ZN196" s="170"/>
      <c r="ZO196" s="170"/>
      <c r="ZP196" s="170"/>
      <c r="ZQ196" s="170"/>
      <c r="ZR196" s="170"/>
      <c r="ZS196" s="170"/>
      <c r="ZT196" s="170"/>
      <c r="ZU196" s="170"/>
      <c r="ZV196" s="170"/>
      <c r="ZW196" s="170"/>
      <c r="ZX196" s="170"/>
      <c r="ZY196" s="170"/>
      <c r="ZZ196" s="170"/>
      <c r="AAA196" s="170"/>
      <c r="AAB196" s="170"/>
      <c r="AAC196" s="170"/>
      <c r="AAD196" s="170"/>
      <c r="AAE196" s="170"/>
      <c r="AAF196" s="170"/>
      <c r="AAG196" s="170"/>
      <c r="AAH196" s="170"/>
      <c r="AAI196" s="170"/>
      <c r="AAJ196" s="170"/>
      <c r="AAK196" s="170"/>
      <c r="AAL196" s="170"/>
      <c r="AAM196" s="170"/>
      <c r="AAN196" s="170"/>
      <c r="AAO196" s="170"/>
      <c r="AAP196" s="170"/>
      <c r="AAQ196" s="170"/>
      <c r="AAR196" s="170"/>
      <c r="AAS196" s="170"/>
      <c r="AAT196" s="170"/>
      <c r="AAU196" s="170"/>
      <c r="AAV196" s="170"/>
      <c r="AAW196" s="170"/>
      <c r="AAX196" s="170"/>
      <c r="AAY196" s="170"/>
      <c r="AAZ196" s="170"/>
      <c r="ABA196" s="170"/>
      <c r="ABB196" s="170"/>
      <c r="ABC196" s="170"/>
      <c r="ABD196" s="170"/>
      <c r="ABE196" s="170"/>
      <c r="ABF196" s="170"/>
      <c r="ABG196" s="170"/>
      <c r="ABH196" s="170"/>
      <c r="ABI196" s="170"/>
      <c r="ABJ196" s="170"/>
      <c r="ABK196" s="170"/>
      <c r="ABL196" s="170"/>
      <c r="ABM196" s="170"/>
      <c r="ABN196" s="170"/>
      <c r="ABO196" s="170"/>
      <c r="ABP196" s="170"/>
      <c r="ABQ196" s="170"/>
      <c r="ABR196" s="170"/>
      <c r="ABS196" s="170"/>
      <c r="ABT196" s="170"/>
      <c r="ABU196" s="170"/>
      <c r="ABV196" s="170"/>
      <c r="ABW196" s="170"/>
      <c r="ABX196" s="170"/>
      <c r="ABY196" s="170"/>
      <c r="ABZ196" s="170"/>
      <c r="ACA196" s="170"/>
      <c r="ACB196" s="170"/>
      <c r="ACC196" s="170"/>
      <c r="ACD196" s="170"/>
      <c r="ACE196" s="170"/>
      <c r="ACF196" s="170"/>
      <c r="ACG196" s="170"/>
      <c r="ACH196" s="170"/>
      <c r="ACI196" s="170"/>
      <c r="ACJ196" s="170"/>
      <c r="ACK196" s="170"/>
      <c r="ACL196" s="170"/>
      <c r="ACM196" s="170"/>
      <c r="ACN196" s="170"/>
      <c r="ACO196" s="170"/>
      <c r="ACP196" s="170"/>
      <c r="ACQ196" s="170"/>
      <c r="ACR196" s="170"/>
      <c r="ACS196" s="170"/>
      <c r="ACT196" s="170"/>
      <c r="ACU196" s="170"/>
      <c r="ACV196" s="170"/>
      <c r="ACW196" s="170"/>
      <c r="ACX196" s="170"/>
      <c r="ACY196" s="170"/>
      <c r="ACZ196" s="170"/>
      <c r="ADA196" s="170"/>
      <c r="ADB196" s="170"/>
      <c r="ADC196" s="170"/>
      <c r="ADD196" s="170"/>
      <c r="ADE196" s="170"/>
      <c r="ADF196" s="170"/>
      <c r="ADG196" s="170"/>
      <c r="ADH196" s="170"/>
      <c r="ADI196" s="170"/>
      <c r="ADJ196" s="170"/>
      <c r="ADK196" s="170"/>
      <c r="ADL196" s="170"/>
      <c r="ADM196" s="170"/>
      <c r="ADN196" s="170"/>
      <c r="ADO196" s="170"/>
      <c r="ADP196" s="170"/>
      <c r="ADQ196" s="170"/>
      <c r="ADR196" s="170"/>
      <c r="ADS196" s="170"/>
      <c r="ADT196" s="170"/>
      <c r="ADU196" s="170"/>
      <c r="ADV196" s="170"/>
      <c r="ADW196" s="170"/>
      <c r="ADX196" s="170"/>
      <c r="ADY196" s="170"/>
      <c r="ADZ196" s="170"/>
      <c r="AEA196" s="170"/>
      <c r="AEB196" s="170"/>
      <c r="AEC196" s="170"/>
      <c r="AED196" s="170"/>
      <c r="AEE196" s="170"/>
      <c r="AEF196" s="170"/>
      <c r="AEG196" s="170"/>
      <c r="AEH196" s="170"/>
      <c r="AEI196" s="170"/>
      <c r="AEJ196" s="170"/>
      <c r="AEK196" s="170"/>
      <c r="AEL196" s="170"/>
      <c r="AEM196" s="170"/>
      <c r="AEN196" s="170"/>
      <c r="AEO196" s="170"/>
      <c r="AEP196" s="170"/>
      <c r="AEQ196" s="170"/>
      <c r="AER196" s="170"/>
      <c r="AES196" s="170"/>
      <c r="AET196" s="170"/>
      <c r="AEU196" s="170"/>
      <c r="AEV196" s="170"/>
      <c r="AEW196" s="170"/>
      <c r="AEX196" s="170"/>
      <c r="AEY196" s="170"/>
      <c r="AEZ196" s="170"/>
      <c r="AFA196" s="170"/>
      <c r="AFB196" s="170"/>
      <c r="AFC196" s="170"/>
      <c r="AFD196" s="170"/>
      <c r="AFE196" s="170"/>
      <c r="AFF196" s="170"/>
      <c r="AFG196" s="170"/>
      <c r="AFH196" s="170"/>
      <c r="AFI196" s="170"/>
      <c r="AFJ196" s="170"/>
      <c r="AFK196" s="170"/>
      <c r="AFL196" s="170"/>
      <c r="AFM196" s="170"/>
      <c r="AFN196" s="170"/>
      <c r="AFO196" s="170"/>
      <c r="AFP196" s="170"/>
      <c r="AFQ196" s="170"/>
      <c r="AFR196" s="170"/>
      <c r="AFS196" s="170"/>
      <c r="AFT196" s="170"/>
      <c r="AFU196" s="170"/>
      <c r="AFV196" s="170"/>
      <c r="AFW196" s="170"/>
      <c r="AFX196" s="170"/>
      <c r="AFY196" s="170"/>
      <c r="AFZ196" s="170"/>
      <c r="AGA196" s="170"/>
      <c r="AGB196" s="170"/>
      <c r="AGC196" s="170"/>
      <c r="AGD196" s="170"/>
      <c r="AGE196" s="170"/>
      <c r="AGF196" s="170"/>
      <c r="AGG196" s="170"/>
      <c r="AGH196" s="170"/>
      <c r="AGI196" s="170"/>
      <c r="AGJ196" s="170"/>
      <c r="AGK196" s="170"/>
      <c r="AGL196" s="170"/>
      <c r="AGM196" s="170"/>
      <c r="AGN196" s="170"/>
      <c r="AGO196" s="170"/>
      <c r="AGP196" s="170"/>
      <c r="AGQ196" s="170"/>
      <c r="AGR196" s="170"/>
      <c r="AGS196" s="170"/>
      <c r="AGT196" s="170"/>
      <c r="AGU196" s="170"/>
      <c r="AGV196" s="170"/>
      <c r="AGW196" s="170"/>
      <c r="AGX196" s="170"/>
      <c r="AGY196" s="170"/>
      <c r="AGZ196" s="170"/>
      <c r="AHA196" s="170"/>
      <c r="AHB196" s="170"/>
      <c r="AHC196" s="170"/>
      <c r="AHD196" s="170"/>
      <c r="AHE196" s="170"/>
      <c r="AHF196" s="170"/>
      <c r="AHG196" s="170"/>
      <c r="AHH196" s="170"/>
      <c r="AHI196" s="170"/>
      <c r="AHJ196" s="170"/>
      <c r="AHK196" s="170"/>
      <c r="AHL196" s="170"/>
      <c r="AHM196" s="170"/>
      <c r="AHN196" s="170"/>
      <c r="AHO196" s="170"/>
      <c r="AHP196" s="170"/>
      <c r="AHQ196" s="170"/>
      <c r="AHR196" s="170"/>
      <c r="AHS196" s="170"/>
      <c r="AHT196" s="170"/>
      <c r="AHU196" s="170"/>
      <c r="AHV196" s="170"/>
      <c r="AHW196" s="170"/>
      <c r="AHX196" s="170"/>
      <c r="AHY196" s="170"/>
      <c r="AHZ196" s="170"/>
      <c r="AIA196" s="170"/>
      <c r="AIB196" s="170"/>
      <c r="AIC196" s="170"/>
      <c r="AID196" s="170"/>
      <c r="AIE196" s="170"/>
      <c r="AIF196" s="170"/>
      <c r="AIG196" s="170"/>
      <c r="AIH196" s="170"/>
      <c r="AII196" s="170"/>
      <c r="AIJ196" s="170"/>
      <c r="AIK196" s="170"/>
      <c r="AIL196" s="170"/>
      <c r="AIM196" s="170"/>
      <c r="AIN196" s="170"/>
      <c r="AIO196" s="170"/>
      <c r="AIP196" s="170"/>
      <c r="AIQ196" s="170"/>
      <c r="AIR196" s="170"/>
      <c r="AIS196" s="170"/>
      <c r="AIT196" s="170"/>
      <c r="AIU196" s="170"/>
      <c r="AIV196" s="170"/>
      <c r="AIW196" s="170"/>
      <c r="AIX196" s="170"/>
      <c r="AIY196" s="170"/>
      <c r="AIZ196" s="170"/>
      <c r="AJA196" s="170"/>
      <c r="AJB196" s="170"/>
      <c r="AJC196" s="170"/>
      <c r="AJD196" s="170"/>
      <c r="AJE196" s="170"/>
      <c r="AJF196" s="170"/>
      <c r="AJG196" s="170"/>
      <c r="AJH196" s="170"/>
      <c r="AJI196" s="170"/>
      <c r="AJJ196" s="170"/>
      <c r="AJK196" s="170"/>
      <c r="AJL196" s="170"/>
      <c r="AJM196" s="170"/>
      <c r="AJN196" s="170"/>
      <c r="AJO196" s="170"/>
      <c r="AJP196" s="170"/>
      <c r="AJQ196" s="170"/>
      <c r="AJR196" s="170"/>
      <c r="AJS196" s="170"/>
      <c r="AJT196" s="170"/>
      <c r="AJU196" s="170"/>
      <c r="AJV196" s="170"/>
      <c r="AJW196" s="170"/>
      <c r="AJX196" s="170"/>
      <c r="AJY196" s="170"/>
      <c r="AJZ196" s="170"/>
      <c r="AKA196" s="170"/>
      <c r="AKB196" s="170"/>
      <c r="AKC196" s="170"/>
      <c r="AKD196" s="170"/>
      <c r="AKE196" s="170"/>
      <c r="AKF196" s="170"/>
      <c r="AKG196" s="170"/>
      <c r="AKH196" s="170"/>
      <c r="AKI196" s="170"/>
      <c r="AKJ196" s="170"/>
      <c r="AKK196" s="170"/>
      <c r="AKL196" s="170"/>
      <c r="AKM196" s="170"/>
      <c r="AKN196" s="170"/>
      <c r="AKO196" s="170"/>
      <c r="AKP196" s="170"/>
      <c r="AKQ196" s="170"/>
      <c r="AKR196" s="170"/>
      <c r="AKS196" s="170"/>
      <c r="AKT196" s="170"/>
      <c r="AKU196" s="170"/>
      <c r="AKV196" s="170"/>
      <c r="AKW196" s="170"/>
      <c r="AKX196" s="170"/>
      <c r="AKY196" s="170"/>
      <c r="AKZ196" s="170"/>
      <c r="ALA196" s="170"/>
      <c r="ALB196" s="170"/>
      <c r="ALC196" s="170"/>
      <c r="ALD196" s="170"/>
      <c r="ALE196" s="170"/>
      <c r="ALF196" s="170"/>
      <c r="ALG196" s="170"/>
      <c r="ALH196" s="170"/>
      <c r="ALI196" s="170"/>
      <c r="ALJ196" s="170"/>
      <c r="ALK196" s="170"/>
      <c r="ALL196" s="170"/>
      <c r="ALM196" s="170"/>
      <c r="ALN196" s="170"/>
      <c r="ALO196" s="170"/>
      <c r="ALP196" s="170"/>
      <c r="ALQ196" s="170"/>
      <c r="ALR196" s="170"/>
      <c r="ALS196" s="170"/>
      <c r="ALT196" s="170"/>
      <c r="ALU196" s="170"/>
      <c r="ALV196" s="170"/>
      <c r="ALW196" s="170"/>
      <c r="ALX196" s="170"/>
      <c r="ALY196" s="170"/>
      <c r="ALZ196" s="170"/>
      <c r="AMA196" s="170"/>
      <c r="AMB196" s="170"/>
      <c r="AMC196" s="170"/>
      <c r="AMD196" s="170"/>
      <c r="AME196" s="170"/>
      <c r="AMF196" s="170"/>
      <c r="AMG196" s="170"/>
      <c r="AMH196" s="170"/>
      <c r="AMI196" s="170"/>
      <c r="AMJ196" s="170"/>
      <c r="AMK196" s="170"/>
      <c r="AML196" s="170"/>
      <c r="AMM196" s="170"/>
      <c r="AMN196" s="170"/>
      <c r="AMO196" s="170"/>
      <c r="AMP196" s="170"/>
      <c r="AMQ196" s="170"/>
      <c r="AMR196" s="170"/>
      <c r="AMS196" s="170"/>
      <c r="AMT196" s="170"/>
      <c r="AMU196" s="170"/>
      <c r="AMV196" s="170"/>
      <c r="AMW196" s="170"/>
      <c r="AMX196" s="170"/>
      <c r="AMY196" s="170"/>
      <c r="AMZ196" s="170"/>
      <c r="ANA196" s="170"/>
      <c r="ANB196" s="170"/>
      <c r="ANC196" s="170"/>
      <c r="AND196" s="170"/>
      <c r="ANE196" s="170"/>
      <c r="ANF196" s="170"/>
      <c r="ANG196" s="170"/>
      <c r="ANH196" s="170"/>
      <c r="ANI196" s="170"/>
      <c r="ANJ196" s="170"/>
      <c r="ANK196" s="170"/>
      <c r="ANL196" s="170"/>
      <c r="ANM196" s="170"/>
      <c r="ANN196" s="170"/>
      <c r="ANO196" s="170"/>
      <c r="ANP196" s="170"/>
      <c r="ANQ196" s="170"/>
      <c r="ANR196" s="170"/>
      <c r="ANS196" s="170"/>
      <c r="ANT196" s="170"/>
      <c r="ANU196" s="170"/>
      <c r="ANV196" s="170"/>
      <c r="ANW196" s="170"/>
      <c r="ANX196" s="170"/>
      <c r="ANY196" s="170"/>
      <c r="ANZ196" s="170"/>
      <c r="AOA196" s="170"/>
      <c r="AOB196" s="170"/>
      <c r="AOC196" s="170"/>
      <c r="AOD196" s="170"/>
      <c r="AOE196" s="170"/>
      <c r="AOF196" s="170"/>
      <c r="AOG196" s="170"/>
      <c r="AOH196" s="170"/>
      <c r="AOI196" s="170"/>
      <c r="AOJ196" s="170"/>
      <c r="AOK196" s="170"/>
      <c r="AOL196" s="170"/>
      <c r="AOM196" s="170"/>
      <c r="AON196" s="170"/>
      <c r="AOO196" s="170"/>
      <c r="AOP196" s="170"/>
      <c r="AOQ196" s="170"/>
      <c r="AOR196" s="170"/>
      <c r="AOS196" s="170"/>
      <c r="AOT196" s="170"/>
      <c r="AOU196" s="170"/>
      <c r="AOV196" s="170"/>
      <c r="AOW196" s="170"/>
      <c r="AOX196" s="170"/>
      <c r="AOY196" s="170"/>
      <c r="AOZ196" s="170"/>
      <c r="APA196" s="170"/>
      <c r="APB196" s="170"/>
      <c r="APC196" s="170"/>
      <c r="APD196" s="170"/>
      <c r="APE196" s="170"/>
      <c r="APF196" s="170"/>
      <c r="APG196" s="170"/>
      <c r="APH196" s="170"/>
      <c r="API196" s="170"/>
      <c r="APJ196" s="170"/>
      <c r="APK196" s="170"/>
      <c r="APL196" s="170"/>
      <c r="APM196" s="170"/>
      <c r="APN196" s="170"/>
      <c r="APO196" s="170"/>
      <c r="APP196" s="170"/>
      <c r="APQ196" s="170"/>
      <c r="APR196" s="170"/>
      <c r="APS196" s="170"/>
      <c r="APT196" s="170"/>
      <c r="APU196" s="170"/>
      <c r="APV196" s="170"/>
      <c r="APW196" s="170"/>
      <c r="APX196" s="170"/>
      <c r="APY196" s="170"/>
      <c r="APZ196" s="170"/>
      <c r="AQA196" s="170"/>
      <c r="AQB196" s="170"/>
      <c r="AQC196" s="170"/>
      <c r="AQD196" s="170"/>
      <c r="AQE196" s="170"/>
      <c r="AQF196" s="170"/>
      <c r="AQG196" s="170"/>
      <c r="AQH196" s="170"/>
      <c r="AQI196" s="170"/>
      <c r="AQJ196" s="170"/>
      <c r="AQK196" s="170"/>
      <c r="AQL196" s="170"/>
      <c r="AQM196" s="170"/>
      <c r="AQN196" s="170"/>
      <c r="AQO196" s="170"/>
      <c r="AQP196" s="170"/>
      <c r="AQQ196" s="170"/>
      <c r="AQR196" s="170"/>
      <c r="AQS196" s="170"/>
      <c r="AQT196" s="170"/>
      <c r="AQU196" s="170"/>
      <c r="AQV196" s="170"/>
      <c r="AQW196" s="170"/>
      <c r="AQX196" s="170"/>
      <c r="AQY196" s="170"/>
      <c r="AQZ196" s="170"/>
      <c r="ARA196" s="170"/>
      <c r="ARB196" s="170"/>
      <c r="ARC196" s="170"/>
      <c r="ARD196" s="170"/>
      <c r="ARE196" s="170"/>
      <c r="ARF196" s="170"/>
      <c r="ARG196" s="170"/>
      <c r="ARH196" s="170"/>
      <c r="ARI196" s="170"/>
      <c r="ARJ196" s="170"/>
      <c r="ARK196" s="170"/>
      <c r="ARL196" s="170"/>
      <c r="ARM196" s="170"/>
      <c r="ARN196" s="170"/>
      <c r="ARO196" s="170"/>
      <c r="ARP196" s="170"/>
      <c r="ARQ196" s="170"/>
      <c r="ARR196" s="170"/>
      <c r="ARS196" s="170"/>
      <c r="ART196" s="170"/>
      <c r="ARU196" s="170"/>
      <c r="ARV196" s="170"/>
      <c r="ARW196" s="170"/>
      <c r="ARX196" s="170"/>
      <c r="ARY196" s="170"/>
      <c r="ARZ196" s="170"/>
      <c r="ASA196" s="170"/>
      <c r="ASB196" s="170"/>
      <c r="ASC196" s="170"/>
      <c r="ASD196" s="170"/>
      <c r="ASE196" s="170"/>
      <c r="ASF196" s="170"/>
      <c r="ASG196" s="170"/>
      <c r="ASH196" s="170"/>
      <c r="ASI196" s="170"/>
      <c r="ASJ196" s="170"/>
      <c r="ASK196" s="170"/>
      <c r="ASL196" s="170"/>
      <c r="ASM196" s="170"/>
      <c r="ASN196" s="170"/>
      <c r="ASO196" s="170"/>
      <c r="ASP196" s="170"/>
      <c r="ASQ196" s="170"/>
      <c r="ASR196" s="170"/>
      <c r="ASS196" s="170"/>
      <c r="AST196" s="170"/>
      <c r="ASU196" s="170"/>
      <c r="ASV196" s="170"/>
      <c r="ASW196" s="170"/>
      <c r="ASX196" s="170"/>
      <c r="ASY196" s="170"/>
      <c r="ASZ196" s="170"/>
    </row>
    <row r="197" spans="1:1196" s="145" customFormat="1" ht="6" customHeight="1">
      <c r="A197" s="422"/>
      <c r="B197" s="423"/>
      <c r="C197" s="435"/>
      <c r="D197" s="436"/>
      <c r="E197" s="426"/>
      <c r="F197" s="427"/>
      <c r="G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0"/>
      <c r="AT197" s="170"/>
      <c r="AU197" s="170"/>
      <c r="AV197" s="170"/>
      <c r="AW197" s="170"/>
      <c r="AX197" s="170"/>
      <c r="AY197" s="170"/>
      <c r="AZ197" s="170"/>
      <c r="BA197" s="170"/>
      <c r="BB197" s="170"/>
      <c r="BC197" s="170"/>
      <c r="BD197" s="170"/>
      <c r="BE197" s="170"/>
      <c r="BF197" s="170"/>
      <c r="BG197" s="170"/>
      <c r="BH197" s="170"/>
      <c r="BI197" s="170"/>
      <c r="BJ197" s="170"/>
      <c r="BK197" s="170"/>
      <c r="BL197" s="170"/>
      <c r="BM197" s="170"/>
      <c r="BN197" s="170"/>
      <c r="BO197" s="170"/>
      <c r="BP197" s="170"/>
      <c r="BQ197" s="170"/>
      <c r="BR197" s="170"/>
      <c r="BS197" s="170"/>
      <c r="BT197" s="170"/>
      <c r="BU197" s="170"/>
      <c r="BV197" s="170"/>
      <c r="BW197" s="170"/>
      <c r="BX197" s="170"/>
      <c r="BY197" s="170"/>
      <c r="BZ197" s="170"/>
      <c r="CA197" s="170"/>
      <c r="CB197" s="170"/>
      <c r="CC197" s="170"/>
      <c r="CD197" s="170"/>
      <c r="CE197" s="170"/>
      <c r="CF197" s="170"/>
      <c r="CG197" s="170"/>
      <c r="CH197" s="170"/>
      <c r="CI197" s="170"/>
      <c r="CJ197" s="170"/>
      <c r="CK197" s="170"/>
      <c r="CL197" s="170"/>
      <c r="CM197" s="170"/>
      <c r="CN197" s="170"/>
      <c r="CO197" s="170"/>
      <c r="CP197" s="170"/>
      <c r="CQ197" s="170"/>
      <c r="CR197" s="170"/>
      <c r="CS197" s="170"/>
      <c r="CT197" s="170"/>
      <c r="CU197" s="170"/>
      <c r="CV197" s="170"/>
      <c r="CW197" s="170"/>
      <c r="CX197" s="170"/>
      <c r="CY197" s="170"/>
      <c r="CZ197" s="170"/>
      <c r="DA197" s="170"/>
      <c r="DB197" s="170"/>
      <c r="DC197" s="170"/>
      <c r="DD197" s="170"/>
      <c r="DE197" s="170"/>
      <c r="DF197" s="170"/>
      <c r="DG197" s="170"/>
      <c r="DH197" s="170"/>
      <c r="DI197" s="170"/>
      <c r="DJ197" s="170"/>
      <c r="DK197" s="170"/>
      <c r="DL197" s="170"/>
      <c r="DM197" s="170"/>
      <c r="DN197" s="170"/>
      <c r="DO197" s="170"/>
      <c r="DP197" s="170"/>
      <c r="DQ197" s="170"/>
      <c r="DR197" s="170"/>
      <c r="DS197" s="170"/>
      <c r="DT197" s="170"/>
      <c r="DU197" s="170"/>
      <c r="DV197" s="170"/>
      <c r="DW197" s="170"/>
      <c r="DX197" s="170"/>
      <c r="DY197" s="170"/>
      <c r="DZ197" s="170"/>
      <c r="EA197" s="170"/>
      <c r="EB197" s="170"/>
      <c r="EC197" s="170"/>
      <c r="ED197" s="170"/>
      <c r="EE197" s="170"/>
      <c r="EF197" s="170"/>
      <c r="EG197" s="170"/>
      <c r="EH197" s="170"/>
      <c r="EI197" s="170"/>
      <c r="EJ197" s="170"/>
      <c r="EK197" s="170"/>
      <c r="EL197" s="170"/>
      <c r="EM197" s="170"/>
      <c r="EN197" s="170"/>
      <c r="EO197" s="170"/>
      <c r="EP197" s="170"/>
      <c r="EQ197" s="170"/>
      <c r="ER197" s="170"/>
      <c r="ES197" s="170"/>
      <c r="ET197" s="170"/>
      <c r="EU197" s="170"/>
      <c r="EV197" s="170"/>
      <c r="EW197" s="170"/>
      <c r="EX197" s="170"/>
      <c r="EY197" s="170"/>
      <c r="EZ197" s="170"/>
      <c r="FA197" s="170"/>
      <c r="FB197" s="170"/>
      <c r="FC197" s="170"/>
      <c r="FD197" s="170"/>
      <c r="FE197" s="170"/>
      <c r="FF197" s="170"/>
      <c r="FG197" s="170"/>
      <c r="FH197" s="170"/>
      <c r="FI197" s="170"/>
      <c r="FJ197" s="170"/>
      <c r="FK197" s="170"/>
      <c r="FL197" s="170"/>
      <c r="FM197" s="170"/>
      <c r="FN197" s="170"/>
      <c r="FO197" s="170"/>
      <c r="FP197" s="170"/>
      <c r="FQ197" s="170"/>
      <c r="FR197" s="170"/>
      <c r="FS197" s="170"/>
      <c r="FT197" s="170"/>
      <c r="FU197" s="170"/>
      <c r="FV197" s="170"/>
      <c r="FW197" s="170"/>
      <c r="FX197" s="170"/>
      <c r="FY197" s="170"/>
      <c r="FZ197" s="170"/>
      <c r="GA197" s="170"/>
      <c r="GB197" s="170"/>
      <c r="GC197" s="170"/>
      <c r="GD197" s="170"/>
      <c r="GE197" s="170"/>
      <c r="GF197" s="170"/>
      <c r="GG197" s="170"/>
      <c r="GH197" s="170"/>
      <c r="GI197" s="170"/>
      <c r="GJ197" s="170"/>
      <c r="GK197" s="170"/>
      <c r="GL197" s="170"/>
      <c r="GM197" s="170"/>
      <c r="GN197" s="170"/>
      <c r="GO197" s="170"/>
      <c r="GP197" s="170"/>
      <c r="GQ197" s="170"/>
      <c r="GR197" s="170"/>
      <c r="GS197" s="170"/>
      <c r="GT197" s="170"/>
      <c r="GU197" s="170"/>
      <c r="GV197" s="170"/>
      <c r="GW197" s="170"/>
      <c r="GX197" s="170"/>
      <c r="GY197" s="170"/>
      <c r="GZ197" s="170"/>
      <c r="HA197" s="170"/>
      <c r="HB197" s="170"/>
      <c r="HC197" s="170"/>
      <c r="HD197" s="170"/>
      <c r="HE197" s="170"/>
      <c r="HF197" s="170"/>
      <c r="HG197" s="170"/>
      <c r="HH197" s="170"/>
      <c r="HI197" s="170"/>
      <c r="HJ197" s="170"/>
      <c r="HK197" s="170"/>
      <c r="HL197" s="170"/>
      <c r="HM197" s="170"/>
      <c r="HN197" s="170"/>
      <c r="HO197" s="170"/>
      <c r="HP197" s="170"/>
      <c r="HQ197" s="170"/>
      <c r="HR197" s="170"/>
      <c r="HS197" s="170"/>
      <c r="HT197" s="170"/>
      <c r="HU197" s="170"/>
      <c r="HV197" s="170"/>
      <c r="HW197" s="170"/>
      <c r="HX197" s="170"/>
      <c r="HY197" s="170"/>
      <c r="HZ197" s="170"/>
      <c r="IA197" s="170"/>
      <c r="IB197" s="170"/>
      <c r="IC197" s="170"/>
      <c r="ID197" s="170"/>
      <c r="IE197" s="170"/>
      <c r="IF197" s="170"/>
      <c r="IG197" s="170"/>
      <c r="IH197" s="170"/>
      <c r="II197" s="170"/>
      <c r="IJ197" s="170"/>
      <c r="IK197" s="170"/>
      <c r="IL197" s="170"/>
      <c r="IM197" s="170"/>
      <c r="IN197" s="170"/>
      <c r="IO197" s="170"/>
      <c r="IP197" s="170"/>
      <c r="IQ197" s="170"/>
      <c r="IR197" s="170"/>
      <c r="IS197" s="170"/>
      <c r="IT197" s="170"/>
      <c r="IU197" s="170"/>
      <c r="IV197" s="170"/>
      <c r="IW197" s="170"/>
      <c r="IX197" s="170"/>
      <c r="IY197" s="170"/>
      <c r="IZ197" s="170"/>
      <c r="JA197" s="170"/>
      <c r="JB197" s="170"/>
      <c r="JC197" s="170"/>
      <c r="JD197" s="170"/>
      <c r="JE197" s="170"/>
      <c r="JF197" s="170"/>
      <c r="JG197" s="170"/>
      <c r="JH197" s="170"/>
      <c r="JI197" s="170"/>
      <c r="JJ197" s="170"/>
      <c r="JK197" s="170"/>
      <c r="JL197" s="170"/>
      <c r="JM197" s="170"/>
      <c r="JN197" s="170"/>
      <c r="JO197" s="170"/>
      <c r="JP197" s="170"/>
      <c r="JQ197" s="170"/>
      <c r="JR197" s="170"/>
      <c r="JS197" s="170"/>
      <c r="JT197" s="170"/>
      <c r="JU197" s="170"/>
      <c r="JV197" s="170"/>
      <c r="JW197" s="170"/>
      <c r="JX197" s="170"/>
      <c r="JY197" s="170"/>
      <c r="JZ197" s="170"/>
      <c r="KA197" s="170"/>
      <c r="KB197" s="170"/>
      <c r="KC197" s="170"/>
      <c r="KD197" s="170"/>
      <c r="KE197" s="170"/>
      <c r="KF197" s="170"/>
      <c r="KG197" s="170"/>
      <c r="KH197" s="170"/>
      <c r="KI197" s="170"/>
      <c r="KJ197" s="170"/>
      <c r="KK197" s="170"/>
      <c r="KL197" s="170"/>
      <c r="KM197" s="170"/>
      <c r="KN197" s="170"/>
      <c r="KO197" s="170"/>
      <c r="KP197" s="170"/>
      <c r="KQ197" s="170"/>
      <c r="KR197" s="170"/>
      <c r="KS197" s="170"/>
      <c r="KT197" s="170"/>
      <c r="KU197" s="170"/>
      <c r="KV197" s="170"/>
      <c r="KW197" s="170"/>
      <c r="KX197" s="170"/>
      <c r="KY197" s="170"/>
      <c r="KZ197" s="170"/>
      <c r="LA197" s="170"/>
      <c r="LB197" s="170"/>
      <c r="LC197" s="170"/>
      <c r="LD197" s="170"/>
      <c r="LE197" s="170"/>
      <c r="LF197" s="170"/>
      <c r="LG197" s="170"/>
      <c r="LH197" s="170"/>
      <c r="LI197" s="170"/>
      <c r="LJ197" s="170"/>
      <c r="LK197" s="170"/>
      <c r="LL197" s="170"/>
      <c r="LM197" s="170"/>
      <c r="LN197" s="170"/>
      <c r="LO197" s="170"/>
      <c r="LP197" s="170"/>
      <c r="LQ197" s="170"/>
      <c r="LR197" s="170"/>
      <c r="LS197" s="170"/>
      <c r="LT197" s="170"/>
      <c r="LU197" s="170"/>
      <c r="LV197" s="170"/>
      <c r="LW197" s="170"/>
      <c r="LX197" s="170"/>
      <c r="LY197" s="170"/>
      <c r="LZ197" s="170"/>
      <c r="MA197" s="170"/>
      <c r="MB197" s="170"/>
      <c r="MC197" s="170"/>
      <c r="MD197" s="170"/>
      <c r="ME197" s="170"/>
      <c r="MF197" s="170"/>
      <c r="MG197" s="170"/>
      <c r="MH197" s="170"/>
      <c r="MI197" s="170"/>
      <c r="MJ197" s="170"/>
      <c r="MK197" s="170"/>
      <c r="ML197" s="170"/>
      <c r="MM197" s="170"/>
      <c r="MN197" s="170"/>
      <c r="MO197" s="170"/>
      <c r="MP197" s="170"/>
      <c r="MQ197" s="170"/>
      <c r="MR197" s="170"/>
      <c r="MS197" s="170"/>
      <c r="MT197" s="170"/>
      <c r="MU197" s="170"/>
      <c r="MV197" s="170"/>
      <c r="MW197" s="170"/>
      <c r="MX197" s="170"/>
      <c r="MY197" s="170"/>
      <c r="MZ197" s="170"/>
      <c r="NA197" s="170"/>
      <c r="NB197" s="170"/>
      <c r="NC197" s="170"/>
      <c r="ND197" s="170"/>
      <c r="NE197" s="170"/>
      <c r="NF197" s="170"/>
      <c r="NG197" s="170"/>
      <c r="NH197" s="170"/>
      <c r="NI197" s="170"/>
      <c r="NJ197" s="170"/>
      <c r="NK197" s="170"/>
      <c r="NL197" s="170"/>
      <c r="NM197" s="170"/>
      <c r="NN197" s="170"/>
      <c r="NO197" s="170"/>
      <c r="NP197" s="170"/>
      <c r="NQ197" s="170"/>
      <c r="NR197" s="170"/>
      <c r="NS197" s="170"/>
      <c r="NT197" s="170"/>
      <c r="NU197" s="170"/>
      <c r="NV197" s="170"/>
      <c r="NW197" s="170"/>
      <c r="NX197" s="170"/>
      <c r="NY197" s="170"/>
      <c r="NZ197" s="170"/>
      <c r="OA197" s="170"/>
      <c r="OB197" s="170"/>
      <c r="OC197" s="170"/>
      <c r="OD197" s="170"/>
      <c r="OE197" s="170"/>
      <c r="OF197" s="170"/>
      <c r="OG197" s="170"/>
      <c r="OH197" s="170"/>
      <c r="OI197" s="170"/>
      <c r="OJ197" s="170"/>
      <c r="OK197" s="170"/>
      <c r="OL197" s="170"/>
      <c r="OM197" s="170"/>
      <c r="ON197" s="170"/>
      <c r="OO197" s="170"/>
      <c r="OP197" s="170"/>
      <c r="OQ197" s="170"/>
      <c r="OR197" s="170"/>
      <c r="OS197" s="170"/>
      <c r="OT197" s="170"/>
      <c r="OU197" s="170"/>
      <c r="OV197" s="170"/>
      <c r="OW197" s="170"/>
      <c r="OX197" s="170"/>
      <c r="OY197" s="170"/>
      <c r="OZ197" s="170"/>
      <c r="PA197" s="170"/>
      <c r="PB197" s="170"/>
      <c r="PC197" s="170"/>
      <c r="PD197" s="170"/>
      <c r="PE197" s="170"/>
      <c r="PF197" s="170"/>
      <c r="PG197" s="170"/>
      <c r="PH197" s="170"/>
      <c r="PI197" s="170"/>
      <c r="PJ197" s="170"/>
      <c r="PK197" s="170"/>
      <c r="PL197" s="170"/>
      <c r="PM197" s="170"/>
      <c r="PN197" s="170"/>
      <c r="PO197" s="170"/>
      <c r="PP197" s="170"/>
      <c r="PQ197" s="170"/>
      <c r="PR197" s="170"/>
      <c r="PS197" s="170"/>
      <c r="PT197" s="170"/>
      <c r="PU197" s="170"/>
      <c r="PV197" s="170"/>
      <c r="PW197" s="170"/>
      <c r="PX197" s="170"/>
      <c r="PY197" s="170"/>
      <c r="PZ197" s="170"/>
      <c r="QA197" s="170"/>
      <c r="QB197" s="170"/>
      <c r="QC197" s="170"/>
      <c r="QD197" s="170"/>
      <c r="QE197" s="170"/>
      <c r="QF197" s="170"/>
      <c r="QG197" s="170"/>
      <c r="QH197" s="170"/>
      <c r="QI197" s="170"/>
      <c r="QJ197" s="170"/>
      <c r="QK197" s="170"/>
      <c r="QL197" s="170"/>
      <c r="QM197" s="170"/>
      <c r="QN197" s="170"/>
      <c r="QO197" s="170"/>
      <c r="QP197" s="170"/>
      <c r="QQ197" s="170"/>
      <c r="QR197" s="170"/>
      <c r="QS197" s="170"/>
      <c r="QT197" s="170"/>
      <c r="QU197" s="170"/>
      <c r="QV197" s="170"/>
      <c r="QW197" s="170"/>
      <c r="QX197" s="170"/>
      <c r="QY197" s="170"/>
      <c r="QZ197" s="170"/>
      <c r="RA197" s="170"/>
      <c r="RB197" s="170"/>
      <c r="RC197" s="170"/>
      <c r="RD197" s="170"/>
      <c r="RE197" s="170"/>
      <c r="RF197" s="170"/>
      <c r="RG197" s="170"/>
      <c r="RH197" s="170"/>
      <c r="RI197" s="170"/>
      <c r="RJ197" s="170"/>
      <c r="RK197" s="170"/>
      <c r="RL197" s="170"/>
      <c r="RM197" s="170"/>
      <c r="RN197" s="170"/>
      <c r="RO197" s="170"/>
      <c r="RP197" s="170"/>
      <c r="RQ197" s="170"/>
      <c r="RR197" s="170"/>
      <c r="RS197" s="170"/>
      <c r="RT197" s="170"/>
      <c r="RU197" s="170"/>
      <c r="RV197" s="170"/>
      <c r="RW197" s="170"/>
      <c r="RX197" s="170"/>
      <c r="RY197" s="170"/>
      <c r="RZ197" s="170"/>
      <c r="SA197" s="170"/>
      <c r="SB197" s="170"/>
      <c r="SC197" s="170"/>
      <c r="SD197" s="170"/>
      <c r="SE197" s="170"/>
      <c r="SF197" s="170"/>
      <c r="SG197" s="170"/>
      <c r="SH197" s="170"/>
      <c r="SI197" s="170"/>
      <c r="SJ197" s="170"/>
      <c r="SK197" s="170"/>
      <c r="SL197" s="170"/>
      <c r="SM197" s="170"/>
      <c r="SN197" s="170"/>
      <c r="SO197" s="170"/>
      <c r="SP197" s="170"/>
      <c r="SQ197" s="170"/>
      <c r="SR197" s="170"/>
      <c r="SS197" s="170"/>
      <c r="ST197" s="170"/>
      <c r="SU197" s="170"/>
      <c r="SV197" s="170"/>
      <c r="SW197" s="170"/>
      <c r="SX197" s="170"/>
      <c r="SY197" s="170"/>
      <c r="SZ197" s="170"/>
      <c r="TA197" s="170"/>
      <c r="TB197" s="170"/>
      <c r="TC197" s="170"/>
      <c r="TD197" s="170"/>
      <c r="TE197" s="170"/>
      <c r="TF197" s="170"/>
      <c r="TG197" s="170"/>
      <c r="TH197" s="170"/>
      <c r="TI197" s="170"/>
      <c r="TJ197" s="170"/>
      <c r="TK197" s="170"/>
      <c r="TL197" s="170"/>
      <c r="TM197" s="170"/>
      <c r="TN197" s="170"/>
      <c r="TO197" s="170"/>
      <c r="TP197" s="170"/>
      <c r="TQ197" s="170"/>
      <c r="TR197" s="170"/>
      <c r="TS197" s="170"/>
      <c r="TT197" s="170"/>
      <c r="TU197" s="170"/>
      <c r="TV197" s="170"/>
      <c r="TW197" s="170"/>
      <c r="TX197" s="170"/>
      <c r="TY197" s="170"/>
      <c r="TZ197" s="170"/>
      <c r="UA197" s="170"/>
      <c r="UB197" s="170"/>
      <c r="UC197" s="170"/>
      <c r="UD197" s="170"/>
      <c r="UE197" s="170"/>
      <c r="UF197" s="170"/>
      <c r="UG197" s="170"/>
      <c r="UH197" s="170"/>
      <c r="UI197" s="170"/>
      <c r="UJ197" s="170"/>
      <c r="UK197" s="170"/>
      <c r="UL197" s="170"/>
      <c r="UM197" s="170"/>
      <c r="UN197" s="170"/>
      <c r="UO197" s="170"/>
      <c r="UP197" s="170"/>
      <c r="UQ197" s="170"/>
      <c r="UR197" s="170"/>
      <c r="US197" s="170"/>
      <c r="UT197" s="170"/>
      <c r="UU197" s="170"/>
      <c r="UV197" s="170"/>
      <c r="UW197" s="170"/>
      <c r="UX197" s="170"/>
      <c r="UY197" s="170"/>
      <c r="UZ197" s="170"/>
      <c r="VA197" s="170"/>
      <c r="VB197" s="170"/>
      <c r="VC197" s="170"/>
      <c r="VD197" s="170"/>
      <c r="VE197" s="170"/>
      <c r="VF197" s="170"/>
      <c r="VG197" s="170"/>
      <c r="VH197" s="170"/>
      <c r="VI197" s="170"/>
      <c r="VJ197" s="170"/>
      <c r="VK197" s="170"/>
      <c r="VL197" s="170"/>
      <c r="VM197" s="170"/>
      <c r="VN197" s="170"/>
      <c r="VO197" s="170"/>
      <c r="VP197" s="170"/>
      <c r="VQ197" s="170"/>
      <c r="VR197" s="170"/>
      <c r="VS197" s="170"/>
      <c r="VT197" s="170"/>
      <c r="VU197" s="170"/>
      <c r="VV197" s="170"/>
      <c r="VW197" s="170"/>
      <c r="VX197" s="170"/>
      <c r="VY197" s="170"/>
      <c r="VZ197" s="170"/>
      <c r="WA197" s="170"/>
      <c r="WB197" s="170"/>
      <c r="WC197" s="170"/>
      <c r="WD197" s="170"/>
      <c r="WE197" s="170"/>
      <c r="WF197" s="170"/>
      <c r="WG197" s="170"/>
      <c r="WH197" s="170"/>
      <c r="WI197" s="170"/>
      <c r="WJ197" s="170"/>
      <c r="WK197" s="170"/>
      <c r="WL197" s="170"/>
      <c r="WM197" s="170"/>
      <c r="WN197" s="170"/>
      <c r="WO197" s="170"/>
      <c r="WP197" s="170"/>
      <c r="WQ197" s="170"/>
      <c r="WR197" s="170"/>
      <c r="WS197" s="170"/>
      <c r="WT197" s="170"/>
      <c r="WU197" s="170"/>
      <c r="WV197" s="170"/>
      <c r="WW197" s="170"/>
      <c r="WX197" s="170"/>
      <c r="WY197" s="170"/>
      <c r="WZ197" s="170"/>
      <c r="XA197" s="170"/>
      <c r="XB197" s="170"/>
      <c r="XC197" s="170"/>
      <c r="XD197" s="170"/>
      <c r="XE197" s="170"/>
      <c r="XF197" s="170"/>
      <c r="XG197" s="170"/>
      <c r="XH197" s="170"/>
      <c r="XI197" s="170"/>
      <c r="XJ197" s="170"/>
      <c r="XK197" s="170"/>
      <c r="XL197" s="170"/>
      <c r="XM197" s="170"/>
      <c r="XN197" s="170"/>
      <c r="XO197" s="170"/>
      <c r="XP197" s="170"/>
      <c r="XQ197" s="170"/>
      <c r="XR197" s="170"/>
      <c r="XS197" s="170"/>
      <c r="XT197" s="170"/>
      <c r="XU197" s="170"/>
      <c r="XV197" s="170"/>
      <c r="XW197" s="170"/>
      <c r="XX197" s="170"/>
      <c r="XY197" s="170"/>
      <c r="XZ197" s="170"/>
      <c r="YA197" s="170"/>
      <c r="YB197" s="170"/>
      <c r="YC197" s="170"/>
      <c r="YD197" s="170"/>
      <c r="YE197" s="170"/>
      <c r="YF197" s="170"/>
      <c r="YG197" s="170"/>
      <c r="YH197" s="170"/>
      <c r="YI197" s="170"/>
      <c r="YJ197" s="170"/>
      <c r="YK197" s="170"/>
      <c r="YL197" s="170"/>
      <c r="YM197" s="170"/>
      <c r="YN197" s="170"/>
      <c r="YO197" s="170"/>
      <c r="YP197" s="170"/>
      <c r="YQ197" s="170"/>
      <c r="YR197" s="170"/>
      <c r="YS197" s="170"/>
      <c r="YT197" s="170"/>
      <c r="YU197" s="170"/>
      <c r="YV197" s="170"/>
      <c r="YW197" s="170"/>
      <c r="YX197" s="170"/>
      <c r="YY197" s="170"/>
      <c r="YZ197" s="170"/>
      <c r="ZA197" s="170"/>
      <c r="ZB197" s="170"/>
      <c r="ZC197" s="170"/>
      <c r="ZD197" s="170"/>
      <c r="ZE197" s="170"/>
      <c r="ZF197" s="170"/>
      <c r="ZG197" s="170"/>
      <c r="ZH197" s="170"/>
      <c r="ZI197" s="170"/>
      <c r="ZJ197" s="170"/>
      <c r="ZK197" s="170"/>
      <c r="ZL197" s="170"/>
      <c r="ZM197" s="170"/>
      <c r="ZN197" s="170"/>
      <c r="ZO197" s="170"/>
      <c r="ZP197" s="170"/>
      <c r="ZQ197" s="170"/>
      <c r="ZR197" s="170"/>
      <c r="ZS197" s="170"/>
      <c r="ZT197" s="170"/>
      <c r="ZU197" s="170"/>
      <c r="ZV197" s="170"/>
      <c r="ZW197" s="170"/>
      <c r="ZX197" s="170"/>
      <c r="ZY197" s="170"/>
      <c r="ZZ197" s="170"/>
      <c r="AAA197" s="170"/>
      <c r="AAB197" s="170"/>
      <c r="AAC197" s="170"/>
      <c r="AAD197" s="170"/>
      <c r="AAE197" s="170"/>
      <c r="AAF197" s="170"/>
      <c r="AAG197" s="170"/>
      <c r="AAH197" s="170"/>
      <c r="AAI197" s="170"/>
      <c r="AAJ197" s="170"/>
      <c r="AAK197" s="170"/>
      <c r="AAL197" s="170"/>
      <c r="AAM197" s="170"/>
      <c r="AAN197" s="170"/>
      <c r="AAO197" s="170"/>
      <c r="AAP197" s="170"/>
      <c r="AAQ197" s="170"/>
      <c r="AAR197" s="170"/>
      <c r="AAS197" s="170"/>
      <c r="AAT197" s="170"/>
      <c r="AAU197" s="170"/>
      <c r="AAV197" s="170"/>
      <c r="AAW197" s="170"/>
      <c r="AAX197" s="170"/>
      <c r="AAY197" s="170"/>
      <c r="AAZ197" s="170"/>
      <c r="ABA197" s="170"/>
      <c r="ABB197" s="170"/>
      <c r="ABC197" s="170"/>
      <c r="ABD197" s="170"/>
      <c r="ABE197" s="170"/>
      <c r="ABF197" s="170"/>
      <c r="ABG197" s="170"/>
      <c r="ABH197" s="170"/>
      <c r="ABI197" s="170"/>
      <c r="ABJ197" s="170"/>
      <c r="ABK197" s="170"/>
      <c r="ABL197" s="170"/>
      <c r="ABM197" s="170"/>
      <c r="ABN197" s="170"/>
      <c r="ABO197" s="170"/>
      <c r="ABP197" s="170"/>
      <c r="ABQ197" s="170"/>
      <c r="ABR197" s="170"/>
      <c r="ABS197" s="170"/>
      <c r="ABT197" s="170"/>
      <c r="ABU197" s="170"/>
      <c r="ABV197" s="170"/>
      <c r="ABW197" s="170"/>
      <c r="ABX197" s="170"/>
      <c r="ABY197" s="170"/>
      <c r="ABZ197" s="170"/>
      <c r="ACA197" s="170"/>
      <c r="ACB197" s="170"/>
      <c r="ACC197" s="170"/>
      <c r="ACD197" s="170"/>
      <c r="ACE197" s="170"/>
      <c r="ACF197" s="170"/>
      <c r="ACG197" s="170"/>
      <c r="ACH197" s="170"/>
      <c r="ACI197" s="170"/>
      <c r="ACJ197" s="170"/>
      <c r="ACK197" s="170"/>
      <c r="ACL197" s="170"/>
      <c r="ACM197" s="170"/>
      <c r="ACN197" s="170"/>
      <c r="ACO197" s="170"/>
      <c r="ACP197" s="170"/>
      <c r="ACQ197" s="170"/>
      <c r="ACR197" s="170"/>
      <c r="ACS197" s="170"/>
      <c r="ACT197" s="170"/>
      <c r="ACU197" s="170"/>
      <c r="ACV197" s="170"/>
      <c r="ACW197" s="170"/>
      <c r="ACX197" s="170"/>
      <c r="ACY197" s="170"/>
      <c r="ACZ197" s="170"/>
      <c r="ADA197" s="170"/>
      <c r="ADB197" s="170"/>
      <c r="ADC197" s="170"/>
      <c r="ADD197" s="170"/>
      <c r="ADE197" s="170"/>
      <c r="ADF197" s="170"/>
      <c r="ADG197" s="170"/>
      <c r="ADH197" s="170"/>
      <c r="ADI197" s="170"/>
      <c r="ADJ197" s="170"/>
      <c r="ADK197" s="170"/>
      <c r="ADL197" s="170"/>
      <c r="ADM197" s="170"/>
      <c r="ADN197" s="170"/>
      <c r="ADO197" s="170"/>
      <c r="ADP197" s="170"/>
      <c r="ADQ197" s="170"/>
      <c r="ADR197" s="170"/>
      <c r="ADS197" s="170"/>
      <c r="ADT197" s="170"/>
      <c r="ADU197" s="170"/>
      <c r="ADV197" s="170"/>
      <c r="ADW197" s="170"/>
      <c r="ADX197" s="170"/>
      <c r="ADY197" s="170"/>
      <c r="ADZ197" s="170"/>
      <c r="AEA197" s="170"/>
      <c r="AEB197" s="170"/>
      <c r="AEC197" s="170"/>
      <c r="AED197" s="170"/>
      <c r="AEE197" s="170"/>
      <c r="AEF197" s="170"/>
      <c r="AEG197" s="170"/>
      <c r="AEH197" s="170"/>
      <c r="AEI197" s="170"/>
      <c r="AEJ197" s="170"/>
      <c r="AEK197" s="170"/>
      <c r="AEL197" s="170"/>
      <c r="AEM197" s="170"/>
      <c r="AEN197" s="170"/>
      <c r="AEO197" s="170"/>
      <c r="AEP197" s="170"/>
      <c r="AEQ197" s="170"/>
      <c r="AER197" s="170"/>
      <c r="AES197" s="170"/>
      <c r="AET197" s="170"/>
      <c r="AEU197" s="170"/>
      <c r="AEV197" s="170"/>
      <c r="AEW197" s="170"/>
      <c r="AEX197" s="170"/>
      <c r="AEY197" s="170"/>
      <c r="AEZ197" s="170"/>
      <c r="AFA197" s="170"/>
      <c r="AFB197" s="170"/>
      <c r="AFC197" s="170"/>
      <c r="AFD197" s="170"/>
      <c r="AFE197" s="170"/>
      <c r="AFF197" s="170"/>
      <c r="AFG197" s="170"/>
      <c r="AFH197" s="170"/>
      <c r="AFI197" s="170"/>
      <c r="AFJ197" s="170"/>
      <c r="AFK197" s="170"/>
      <c r="AFL197" s="170"/>
      <c r="AFM197" s="170"/>
      <c r="AFN197" s="170"/>
      <c r="AFO197" s="170"/>
      <c r="AFP197" s="170"/>
      <c r="AFQ197" s="170"/>
      <c r="AFR197" s="170"/>
      <c r="AFS197" s="170"/>
      <c r="AFT197" s="170"/>
      <c r="AFU197" s="170"/>
      <c r="AFV197" s="170"/>
      <c r="AFW197" s="170"/>
      <c r="AFX197" s="170"/>
      <c r="AFY197" s="170"/>
      <c r="AFZ197" s="170"/>
      <c r="AGA197" s="170"/>
      <c r="AGB197" s="170"/>
      <c r="AGC197" s="170"/>
      <c r="AGD197" s="170"/>
      <c r="AGE197" s="170"/>
      <c r="AGF197" s="170"/>
      <c r="AGG197" s="170"/>
      <c r="AGH197" s="170"/>
      <c r="AGI197" s="170"/>
      <c r="AGJ197" s="170"/>
      <c r="AGK197" s="170"/>
      <c r="AGL197" s="170"/>
      <c r="AGM197" s="170"/>
      <c r="AGN197" s="170"/>
      <c r="AGO197" s="170"/>
      <c r="AGP197" s="170"/>
      <c r="AGQ197" s="170"/>
      <c r="AGR197" s="170"/>
      <c r="AGS197" s="170"/>
      <c r="AGT197" s="170"/>
      <c r="AGU197" s="170"/>
      <c r="AGV197" s="170"/>
      <c r="AGW197" s="170"/>
      <c r="AGX197" s="170"/>
      <c r="AGY197" s="170"/>
      <c r="AGZ197" s="170"/>
      <c r="AHA197" s="170"/>
      <c r="AHB197" s="170"/>
      <c r="AHC197" s="170"/>
      <c r="AHD197" s="170"/>
      <c r="AHE197" s="170"/>
      <c r="AHF197" s="170"/>
      <c r="AHG197" s="170"/>
      <c r="AHH197" s="170"/>
      <c r="AHI197" s="170"/>
      <c r="AHJ197" s="170"/>
      <c r="AHK197" s="170"/>
      <c r="AHL197" s="170"/>
      <c r="AHM197" s="170"/>
      <c r="AHN197" s="170"/>
      <c r="AHO197" s="170"/>
      <c r="AHP197" s="170"/>
      <c r="AHQ197" s="170"/>
      <c r="AHR197" s="170"/>
      <c r="AHS197" s="170"/>
      <c r="AHT197" s="170"/>
      <c r="AHU197" s="170"/>
      <c r="AHV197" s="170"/>
      <c r="AHW197" s="170"/>
      <c r="AHX197" s="170"/>
      <c r="AHY197" s="170"/>
      <c r="AHZ197" s="170"/>
      <c r="AIA197" s="170"/>
      <c r="AIB197" s="170"/>
      <c r="AIC197" s="170"/>
      <c r="AID197" s="170"/>
      <c r="AIE197" s="170"/>
      <c r="AIF197" s="170"/>
      <c r="AIG197" s="170"/>
      <c r="AIH197" s="170"/>
      <c r="AII197" s="170"/>
      <c r="AIJ197" s="170"/>
      <c r="AIK197" s="170"/>
      <c r="AIL197" s="170"/>
      <c r="AIM197" s="170"/>
      <c r="AIN197" s="170"/>
      <c r="AIO197" s="170"/>
      <c r="AIP197" s="170"/>
      <c r="AIQ197" s="170"/>
      <c r="AIR197" s="170"/>
      <c r="AIS197" s="170"/>
      <c r="AIT197" s="170"/>
      <c r="AIU197" s="170"/>
      <c r="AIV197" s="170"/>
      <c r="AIW197" s="170"/>
      <c r="AIX197" s="170"/>
      <c r="AIY197" s="170"/>
      <c r="AIZ197" s="170"/>
      <c r="AJA197" s="170"/>
      <c r="AJB197" s="170"/>
      <c r="AJC197" s="170"/>
      <c r="AJD197" s="170"/>
      <c r="AJE197" s="170"/>
      <c r="AJF197" s="170"/>
      <c r="AJG197" s="170"/>
      <c r="AJH197" s="170"/>
      <c r="AJI197" s="170"/>
      <c r="AJJ197" s="170"/>
      <c r="AJK197" s="170"/>
      <c r="AJL197" s="170"/>
      <c r="AJM197" s="170"/>
      <c r="AJN197" s="170"/>
      <c r="AJO197" s="170"/>
      <c r="AJP197" s="170"/>
      <c r="AJQ197" s="170"/>
      <c r="AJR197" s="170"/>
      <c r="AJS197" s="170"/>
      <c r="AJT197" s="170"/>
      <c r="AJU197" s="170"/>
      <c r="AJV197" s="170"/>
      <c r="AJW197" s="170"/>
      <c r="AJX197" s="170"/>
      <c r="AJY197" s="170"/>
      <c r="AJZ197" s="170"/>
      <c r="AKA197" s="170"/>
      <c r="AKB197" s="170"/>
      <c r="AKC197" s="170"/>
      <c r="AKD197" s="170"/>
      <c r="AKE197" s="170"/>
      <c r="AKF197" s="170"/>
      <c r="AKG197" s="170"/>
      <c r="AKH197" s="170"/>
      <c r="AKI197" s="170"/>
      <c r="AKJ197" s="170"/>
      <c r="AKK197" s="170"/>
      <c r="AKL197" s="170"/>
      <c r="AKM197" s="170"/>
      <c r="AKN197" s="170"/>
      <c r="AKO197" s="170"/>
      <c r="AKP197" s="170"/>
      <c r="AKQ197" s="170"/>
      <c r="AKR197" s="170"/>
      <c r="AKS197" s="170"/>
      <c r="AKT197" s="170"/>
      <c r="AKU197" s="170"/>
      <c r="AKV197" s="170"/>
      <c r="AKW197" s="170"/>
      <c r="AKX197" s="170"/>
      <c r="AKY197" s="170"/>
      <c r="AKZ197" s="170"/>
      <c r="ALA197" s="170"/>
      <c r="ALB197" s="170"/>
      <c r="ALC197" s="170"/>
      <c r="ALD197" s="170"/>
      <c r="ALE197" s="170"/>
      <c r="ALF197" s="170"/>
      <c r="ALG197" s="170"/>
      <c r="ALH197" s="170"/>
      <c r="ALI197" s="170"/>
      <c r="ALJ197" s="170"/>
      <c r="ALK197" s="170"/>
      <c r="ALL197" s="170"/>
      <c r="ALM197" s="170"/>
      <c r="ALN197" s="170"/>
      <c r="ALO197" s="170"/>
      <c r="ALP197" s="170"/>
      <c r="ALQ197" s="170"/>
      <c r="ALR197" s="170"/>
      <c r="ALS197" s="170"/>
      <c r="ALT197" s="170"/>
      <c r="ALU197" s="170"/>
      <c r="ALV197" s="170"/>
      <c r="ALW197" s="170"/>
      <c r="ALX197" s="170"/>
      <c r="ALY197" s="170"/>
      <c r="ALZ197" s="170"/>
      <c r="AMA197" s="170"/>
      <c r="AMB197" s="170"/>
      <c r="AMC197" s="170"/>
      <c r="AMD197" s="170"/>
      <c r="AME197" s="170"/>
      <c r="AMF197" s="170"/>
      <c r="AMG197" s="170"/>
      <c r="AMH197" s="170"/>
      <c r="AMI197" s="170"/>
      <c r="AMJ197" s="170"/>
      <c r="AMK197" s="170"/>
      <c r="AML197" s="170"/>
      <c r="AMM197" s="170"/>
      <c r="AMN197" s="170"/>
      <c r="AMO197" s="170"/>
      <c r="AMP197" s="170"/>
      <c r="AMQ197" s="170"/>
      <c r="AMR197" s="170"/>
      <c r="AMS197" s="170"/>
      <c r="AMT197" s="170"/>
      <c r="AMU197" s="170"/>
      <c r="AMV197" s="170"/>
      <c r="AMW197" s="170"/>
      <c r="AMX197" s="170"/>
      <c r="AMY197" s="170"/>
      <c r="AMZ197" s="170"/>
      <c r="ANA197" s="170"/>
      <c r="ANB197" s="170"/>
      <c r="ANC197" s="170"/>
      <c r="AND197" s="170"/>
      <c r="ANE197" s="170"/>
      <c r="ANF197" s="170"/>
      <c r="ANG197" s="170"/>
      <c r="ANH197" s="170"/>
      <c r="ANI197" s="170"/>
      <c r="ANJ197" s="170"/>
      <c r="ANK197" s="170"/>
      <c r="ANL197" s="170"/>
      <c r="ANM197" s="170"/>
      <c r="ANN197" s="170"/>
      <c r="ANO197" s="170"/>
      <c r="ANP197" s="170"/>
      <c r="ANQ197" s="170"/>
      <c r="ANR197" s="170"/>
      <c r="ANS197" s="170"/>
      <c r="ANT197" s="170"/>
      <c r="ANU197" s="170"/>
      <c r="ANV197" s="170"/>
      <c r="ANW197" s="170"/>
      <c r="ANX197" s="170"/>
      <c r="ANY197" s="170"/>
      <c r="ANZ197" s="170"/>
      <c r="AOA197" s="170"/>
      <c r="AOB197" s="170"/>
      <c r="AOC197" s="170"/>
      <c r="AOD197" s="170"/>
      <c r="AOE197" s="170"/>
      <c r="AOF197" s="170"/>
      <c r="AOG197" s="170"/>
      <c r="AOH197" s="170"/>
      <c r="AOI197" s="170"/>
      <c r="AOJ197" s="170"/>
      <c r="AOK197" s="170"/>
      <c r="AOL197" s="170"/>
      <c r="AOM197" s="170"/>
      <c r="AON197" s="170"/>
      <c r="AOO197" s="170"/>
      <c r="AOP197" s="170"/>
      <c r="AOQ197" s="170"/>
      <c r="AOR197" s="170"/>
      <c r="AOS197" s="170"/>
      <c r="AOT197" s="170"/>
      <c r="AOU197" s="170"/>
      <c r="AOV197" s="170"/>
      <c r="AOW197" s="170"/>
      <c r="AOX197" s="170"/>
      <c r="AOY197" s="170"/>
      <c r="AOZ197" s="170"/>
      <c r="APA197" s="170"/>
      <c r="APB197" s="170"/>
      <c r="APC197" s="170"/>
      <c r="APD197" s="170"/>
      <c r="APE197" s="170"/>
      <c r="APF197" s="170"/>
      <c r="APG197" s="170"/>
      <c r="APH197" s="170"/>
      <c r="API197" s="170"/>
      <c r="APJ197" s="170"/>
      <c r="APK197" s="170"/>
      <c r="APL197" s="170"/>
      <c r="APM197" s="170"/>
      <c r="APN197" s="170"/>
      <c r="APO197" s="170"/>
      <c r="APP197" s="170"/>
      <c r="APQ197" s="170"/>
      <c r="APR197" s="170"/>
      <c r="APS197" s="170"/>
      <c r="APT197" s="170"/>
      <c r="APU197" s="170"/>
      <c r="APV197" s="170"/>
      <c r="APW197" s="170"/>
      <c r="APX197" s="170"/>
      <c r="APY197" s="170"/>
      <c r="APZ197" s="170"/>
      <c r="AQA197" s="170"/>
      <c r="AQB197" s="170"/>
      <c r="AQC197" s="170"/>
      <c r="AQD197" s="170"/>
      <c r="AQE197" s="170"/>
      <c r="AQF197" s="170"/>
      <c r="AQG197" s="170"/>
      <c r="AQH197" s="170"/>
      <c r="AQI197" s="170"/>
      <c r="AQJ197" s="170"/>
      <c r="AQK197" s="170"/>
      <c r="AQL197" s="170"/>
      <c r="AQM197" s="170"/>
      <c r="AQN197" s="170"/>
      <c r="AQO197" s="170"/>
      <c r="AQP197" s="170"/>
      <c r="AQQ197" s="170"/>
      <c r="AQR197" s="170"/>
      <c r="AQS197" s="170"/>
      <c r="AQT197" s="170"/>
      <c r="AQU197" s="170"/>
      <c r="AQV197" s="170"/>
      <c r="AQW197" s="170"/>
      <c r="AQX197" s="170"/>
      <c r="AQY197" s="170"/>
      <c r="AQZ197" s="170"/>
      <c r="ARA197" s="170"/>
      <c r="ARB197" s="170"/>
      <c r="ARC197" s="170"/>
      <c r="ARD197" s="170"/>
      <c r="ARE197" s="170"/>
      <c r="ARF197" s="170"/>
      <c r="ARG197" s="170"/>
      <c r="ARH197" s="170"/>
      <c r="ARI197" s="170"/>
      <c r="ARJ197" s="170"/>
      <c r="ARK197" s="170"/>
      <c r="ARL197" s="170"/>
      <c r="ARM197" s="170"/>
      <c r="ARN197" s="170"/>
      <c r="ARO197" s="170"/>
      <c r="ARP197" s="170"/>
      <c r="ARQ197" s="170"/>
      <c r="ARR197" s="170"/>
      <c r="ARS197" s="170"/>
      <c r="ART197" s="170"/>
      <c r="ARU197" s="170"/>
      <c r="ARV197" s="170"/>
      <c r="ARW197" s="170"/>
      <c r="ARX197" s="170"/>
      <c r="ARY197" s="170"/>
      <c r="ARZ197" s="170"/>
      <c r="ASA197" s="170"/>
      <c r="ASB197" s="170"/>
      <c r="ASC197" s="170"/>
      <c r="ASD197" s="170"/>
      <c r="ASE197" s="170"/>
      <c r="ASF197" s="170"/>
      <c r="ASG197" s="170"/>
      <c r="ASH197" s="170"/>
      <c r="ASI197" s="170"/>
      <c r="ASJ197" s="170"/>
      <c r="ASK197" s="170"/>
      <c r="ASL197" s="170"/>
      <c r="ASM197" s="170"/>
      <c r="ASN197" s="170"/>
      <c r="ASO197" s="170"/>
      <c r="ASP197" s="170"/>
      <c r="ASQ197" s="170"/>
      <c r="ASR197" s="170"/>
      <c r="ASS197" s="170"/>
      <c r="AST197" s="170"/>
      <c r="ASU197" s="170"/>
      <c r="ASV197" s="170"/>
      <c r="ASW197" s="170"/>
      <c r="ASX197" s="170"/>
      <c r="ASY197" s="170"/>
      <c r="ASZ197" s="170"/>
    </row>
    <row r="198" spans="1:1196" s="145" customFormat="1" ht="19.05" customHeight="1">
      <c r="A198" s="433" t="s">
        <v>298</v>
      </c>
      <c r="B198" s="491" t="s">
        <v>221</v>
      </c>
      <c r="C198" s="435" t="s">
        <v>323</v>
      </c>
      <c r="D198" s="492">
        <f>(D143+D147+D151+D155)*130</f>
        <v>12090</v>
      </c>
      <c r="E198" s="426"/>
      <c r="F198" s="427"/>
      <c r="G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0"/>
      <c r="AT198" s="170"/>
      <c r="AU198" s="170"/>
      <c r="AV198" s="170"/>
      <c r="AW198" s="170"/>
      <c r="AX198" s="170"/>
      <c r="AY198" s="170"/>
      <c r="AZ198" s="170"/>
      <c r="BA198" s="170"/>
      <c r="BB198" s="170"/>
      <c r="BC198" s="170"/>
      <c r="BD198" s="170"/>
      <c r="BE198" s="170"/>
      <c r="BF198" s="170"/>
      <c r="BG198" s="170"/>
      <c r="BH198" s="170"/>
      <c r="BI198" s="170"/>
      <c r="BJ198" s="170"/>
      <c r="BK198" s="170"/>
      <c r="BL198" s="170"/>
      <c r="BM198" s="170"/>
      <c r="BN198" s="170"/>
      <c r="BO198" s="170"/>
      <c r="BP198" s="170"/>
      <c r="BQ198" s="170"/>
      <c r="BR198" s="170"/>
      <c r="BS198" s="170"/>
      <c r="BT198" s="170"/>
      <c r="BU198" s="170"/>
      <c r="BV198" s="170"/>
      <c r="BW198" s="170"/>
      <c r="BX198" s="170"/>
      <c r="BY198" s="170"/>
      <c r="BZ198" s="170"/>
      <c r="CA198" s="170"/>
      <c r="CB198" s="170"/>
      <c r="CC198" s="170"/>
      <c r="CD198" s="170"/>
      <c r="CE198" s="170"/>
      <c r="CF198" s="170"/>
      <c r="CG198" s="170"/>
      <c r="CH198" s="170"/>
      <c r="CI198" s="170"/>
      <c r="CJ198" s="170"/>
      <c r="CK198" s="170"/>
      <c r="CL198" s="170"/>
      <c r="CM198" s="170"/>
      <c r="CN198" s="170"/>
      <c r="CO198" s="170"/>
      <c r="CP198" s="170"/>
      <c r="CQ198" s="170"/>
      <c r="CR198" s="170"/>
      <c r="CS198" s="170"/>
      <c r="CT198" s="170"/>
      <c r="CU198" s="170"/>
      <c r="CV198" s="170"/>
      <c r="CW198" s="170"/>
      <c r="CX198" s="170"/>
      <c r="CY198" s="170"/>
      <c r="CZ198" s="170"/>
      <c r="DA198" s="170"/>
      <c r="DB198" s="170"/>
      <c r="DC198" s="170"/>
      <c r="DD198" s="170"/>
      <c r="DE198" s="170"/>
      <c r="DF198" s="170"/>
      <c r="DG198" s="170"/>
      <c r="DH198" s="170"/>
      <c r="DI198" s="170"/>
      <c r="DJ198" s="170"/>
      <c r="DK198" s="170"/>
      <c r="DL198" s="170"/>
      <c r="DM198" s="170"/>
      <c r="DN198" s="170"/>
      <c r="DO198" s="170"/>
      <c r="DP198" s="170"/>
      <c r="DQ198" s="170"/>
      <c r="DR198" s="170"/>
      <c r="DS198" s="170"/>
      <c r="DT198" s="170"/>
      <c r="DU198" s="170"/>
      <c r="DV198" s="170"/>
      <c r="DW198" s="170"/>
      <c r="DX198" s="170"/>
      <c r="DY198" s="170"/>
      <c r="DZ198" s="170"/>
      <c r="EA198" s="170"/>
      <c r="EB198" s="170"/>
      <c r="EC198" s="170"/>
      <c r="ED198" s="170"/>
      <c r="EE198" s="170"/>
      <c r="EF198" s="170"/>
      <c r="EG198" s="170"/>
      <c r="EH198" s="170"/>
      <c r="EI198" s="170"/>
      <c r="EJ198" s="170"/>
      <c r="EK198" s="170"/>
      <c r="EL198" s="170"/>
      <c r="EM198" s="170"/>
      <c r="EN198" s="170"/>
      <c r="EO198" s="170"/>
      <c r="EP198" s="170"/>
      <c r="EQ198" s="170"/>
      <c r="ER198" s="170"/>
      <c r="ES198" s="170"/>
      <c r="ET198" s="170"/>
      <c r="EU198" s="170"/>
      <c r="EV198" s="170"/>
      <c r="EW198" s="170"/>
      <c r="EX198" s="170"/>
      <c r="EY198" s="170"/>
      <c r="EZ198" s="170"/>
      <c r="FA198" s="170"/>
      <c r="FB198" s="170"/>
      <c r="FC198" s="170"/>
      <c r="FD198" s="170"/>
      <c r="FE198" s="170"/>
      <c r="FF198" s="170"/>
      <c r="FG198" s="170"/>
      <c r="FH198" s="170"/>
      <c r="FI198" s="170"/>
      <c r="FJ198" s="170"/>
      <c r="FK198" s="170"/>
      <c r="FL198" s="170"/>
      <c r="FM198" s="170"/>
      <c r="FN198" s="170"/>
      <c r="FO198" s="170"/>
      <c r="FP198" s="170"/>
      <c r="FQ198" s="170"/>
      <c r="FR198" s="170"/>
      <c r="FS198" s="170"/>
      <c r="FT198" s="170"/>
      <c r="FU198" s="170"/>
      <c r="FV198" s="170"/>
      <c r="FW198" s="170"/>
      <c r="FX198" s="170"/>
      <c r="FY198" s="170"/>
      <c r="FZ198" s="170"/>
      <c r="GA198" s="170"/>
      <c r="GB198" s="170"/>
      <c r="GC198" s="170"/>
      <c r="GD198" s="170"/>
      <c r="GE198" s="170"/>
      <c r="GF198" s="170"/>
      <c r="GG198" s="170"/>
      <c r="GH198" s="170"/>
      <c r="GI198" s="170"/>
      <c r="GJ198" s="170"/>
      <c r="GK198" s="170"/>
      <c r="GL198" s="170"/>
      <c r="GM198" s="170"/>
      <c r="GN198" s="170"/>
      <c r="GO198" s="170"/>
      <c r="GP198" s="170"/>
      <c r="GQ198" s="170"/>
      <c r="GR198" s="170"/>
      <c r="GS198" s="170"/>
      <c r="GT198" s="170"/>
      <c r="GU198" s="170"/>
      <c r="GV198" s="170"/>
      <c r="GW198" s="170"/>
      <c r="GX198" s="170"/>
      <c r="GY198" s="170"/>
      <c r="GZ198" s="170"/>
      <c r="HA198" s="170"/>
      <c r="HB198" s="170"/>
      <c r="HC198" s="170"/>
      <c r="HD198" s="170"/>
      <c r="HE198" s="170"/>
      <c r="HF198" s="170"/>
      <c r="HG198" s="170"/>
      <c r="HH198" s="170"/>
      <c r="HI198" s="170"/>
      <c r="HJ198" s="170"/>
      <c r="HK198" s="170"/>
      <c r="HL198" s="170"/>
      <c r="HM198" s="170"/>
      <c r="HN198" s="170"/>
      <c r="HO198" s="170"/>
      <c r="HP198" s="170"/>
      <c r="HQ198" s="170"/>
      <c r="HR198" s="170"/>
      <c r="HS198" s="170"/>
      <c r="HT198" s="170"/>
      <c r="HU198" s="170"/>
      <c r="HV198" s="170"/>
      <c r="HW198" s="170"/>
      <c r="HX198" s="170"/>
      <c r="HY198" s="170"/>
      <c r="HZ198" s="170"/>
      <c r="IA198" s="170"/>
      <c r="IB198" s="170"/>
      <c r="IC198" s="170"/>
      <c r="ID198" s="170"/>
      <c r="IE198" s="170"/>
      <c r="IF198" s="170"/>
      <c r="IG198" s="170"/>
      <c r="IH198" s="170"/>
      <c r="II198" s="170"/>
      <c r="IJ198" s="170"/>
      <c r="IK198" s="170"/>
      <c r="IL198" s="170"/>
      <c r="IM198" s="170"/>
      <c r="IN198" s="170"/>
      <c r="IO198" s="170"/>
      <c r="IP198" s="170"/>
      <c r="IQ198" s="170"/>
      <c r="IR198" s="170"/>
      <c r="IS198" s="170"/>
      <c r="IT198" s="170"/>
      <c r="IU198" s="170"/>
      <c r="IV198" s="170"/>
      <c r="IW198" s="170"/>
      <c r="IX198" s="170"/>
      <c r="IY198" s="170"/>
      <c r="IZ198" s="170"/>
      <c r="JA198" s="170"/>
      <c r="JB198" s="170"/>
      <c r="JC198" s="170"/>
      <c r="JD198" s="170"/>
      <c r="JE198" s="170"/>
      <c r="JF198" s="170"/>
      <c r="JG198" s="170"/>
      <c r="JH198" s="170"/>
      <c r="JI198" s="170"/>
      <c r="JJ198" s="170"/>
      <c r="JK198" s="170"/>
      <c r="JL198" s="170"/>
      <c r="JM198" s="170"/>
      <c r="JN198" s="170"/>
      <c r="JO198" s="170"/>
      <c r="JP198" s="170"/>
      <c r="JQ198" s="170"/>
      <c r="JR198" s="170"/>
      <c r="JS198" s="170"/>
      <c r="JT198" s="170"/>
      <c r="JU198" s="170"/>
      <c r="JV198" s="170"/>
      <c r="JW198" s="170"/>
      <c r="JX198" s="170"/>
      <c r="JY198" s="170"/>
      <c r="JZ198" s="170"/>
      <c r="KA198" s="170"/>
      <c r="KB198" s="170"/>
      <c r="KC198" s="170"/>
      <c r="KD198" s="170"/>
      <c r="KE198" s="170"/>
      <c r="KF198" s="170"/>
      <c r="KG198" s="170"/>
      <c r="KH198" s="170"/>
      <c r="KI198" s="170"/>
      <c r="KJ198" s="170"/>
      <c r="KK198" s="170"/>
      <c r="KL198" s="170"/>
      <c r="KM198" s="170"/>
      <c r="KN198" s="170"/>
      <c r="KO198" s="170"/>
      <c r="KP198" s="170"/>
      <c r="KQ198" s="170"/>
      <c r="KR198" s="170"/>
      <c r="KS198" s="170"/>
      <c r="KT198" s="170"/>
      <c r="KU198" s="170"/>
      <c r="KV198" s="170"/>
      <c r="KW198" s="170"/>
      <c r="KX198" s="170"/>
      <c r="KY198" s="170"/>
      <c r="KZ198" s="170"/>
      <c r="LA198" s="170"/>
      <c r="LB198" s="170"/>
      <c r="LC198" s="170"/>
      <c r="LD198" s="170"/>
      <c r="LE198" s="170"/>
      <c r="LF198" s="170"/>
      <c r="LG198" s="170"/>
      <c r="LH198" s="170"/>
      <c r="LI198" s="170"/>
      <c r="LJ198" s="170"/>
      <c r="LK198" s="170"/>
      <c r="LL198" s="170"/>
      <c r="LM198" s="170"/>
      <c r="LN198" s="170"/>
      <c r="LO198" s="170"/>
      <c r="LP198" s="170"/>
      <c r="LQ198" s="170"/>
      <c r="LR198" s="170"/>
      <c r="LS198" s="170"/>
      <c r="LT198" s="170"/>
      <c r="LU198" s="170"/>
      <c r="LV198" s="170"/>
      <c r="LW198" s="170"/>
      <c r="LX198" s="170"/>
      <c r="LY198" s="170"/>
      <c r="LZ198" s="170"/>
      <c r="MA198" s="170"/>
      <c r="MB198" s="170"/>
      <c r="MC198" s="170"/>
      <c r="MD198" s="170"/>
      <c r="ME198" s="170"/>
      <c r="MF198" s="170"/>
      <c r="MG198" s="170"/>
      <c r="MH198" s="170"/>
      <c r="MI198" s="170"/>
      <c r="MJ198" s="170"/>
      <c r="MK198" s="170"/>
      <c r="ML198" s="170"/>
      <c r="MM198" s="170"/>
      <c r="MN198" s="170"/>
      <c r="MO198" s="170"/>
      <c r="MP198" s="170"/>
      <c r="MQ198" s="170"/>
      <c r="MR198" s="170"/>
      <c r="MS198" s="170"/>
      <c r="MT198" s="170"/>
      <c r="MU198" s="170"/>
      <c r="MV198" s="170"/>
      <c r="MW198" s="170"/>
      <c r="MX198" s="170"/>
      <c r="MY198" s="170"/>
      <c r="MZ198" s="170"/>
      <c r="NA198" s="170"/>
      <c r="NB198" s="170"/>
      <c r="NC198" s="170"/>
      <c r="ND198" s="170"/>
      <c r="NE198" s="170"/>
      <c r="NF198" s="170"/>
      <c r="NG198" s="170"/>
      <c r="NH198" s="170"/>
      <c r="NI198" s="170"/>
      <c r="NJ198" s="170"/>
      <c r="NK198" s="170"/>
      <c r="NL198" s="170"/>
      <c r="NM198" s="170"/>
      <c r="NN198" s="170"/>
      <c r="NO198" s="170"/>
      <c r="NP198" s="170"/>
      <c r="NQ198" s="170"/>
      <c r="NR198" s="170"/>
      <c r="NS198" s="170"/>
      <c r="NT198" s="170"/>
      <c r="NU198" s="170"/>
      <c r="NV198" s="170"/>
      <c r="NW198" s="170"/>
      <c r="NX198" s="170"/>
      <c r="NY198" s="170"/>
      <c r="NZ198" s="170"/>
      <c r="OA198" s="170"/>
      <c r="OB198" s="170"/>
      <c r="OC198" s="170"/>
      <c r="OD198" s="170"/>
      <c r="OE198" s="170"/>
      <c r="OF198" s="170"/>
      <c r="OG198" s="170"/>
      <c r="OH198" s="170"/>
      <c r="OI198" s="170"/>
      <c r="OJ198" s="170"/>
      <c r="OK198" s="170"/>
      <c r="OL198" s="170"/>
      <c r="OM198" s="170"/>
      <c r="ON198" s="170"/>
      <c r="OO198" s="170"/>
      <c r="OP198" s="170"/>
      <c r="OQ198" s="170"/>
      <c r="OR198" s="170"/>
      <c r="OS198" s="170"/>
      <c r="OT198" s="170"/>
      <c r="OU198" s="170"/>
      <c r="OV198" s="170"/>
      <c r="OW198" s="170"/>
      <c r="OX198" s="170"/>
      <c r="OY198" s="170"/>
      <c r="OZ198" s="170"/>
      <c r="PA198" s="170"/>
      <c r="PB198" s="170"/>
      <c r="PC198" s="170"/>
      <c r="PD198" s="170"/>
      <c r="PE198" s="170"/>
      <c r="PF198" s="170"/>
      <c r="PG198" s="170"/>
      <c r="PH198" s="170"/>
      <c r="PI198" s="170"/>
      <c r="PJ198" s="170"/>
      <c r="PK198" s="170"/>
      <c r="PL198" s="170"/>
      <c r="PM198" s="170"/>
      <c r="PN198" s="170"/>
      <c r="PO198" s="170"/>
      <c r="PP198" s="170"/>
      <c r="PQ198" s="170"/>
      <c r="PR198" s="170"/>
      <c r="PS198" s="170"/>
      <c r="PT198" s="170"/>
      <c r="PU198" s="170"/>
      <c r="PV198" s="170"/>
      <c r="PW198" s="170"/>
      <c r="PX198" s="170"/>
      <c r="PY198" s="170"/>
      <c r="PZ198" s="170"/>
      <c r="QA198" s="170"/>
      <c r="QB198" s="170"/>
      <c r="QC198" s="170"/>
      <c r="QD198" s="170"/>
      <c r="QE198" s="170"/>
      <c r="QF198" s="170"/>
      <c r="QG198" s="170"/>
      <c r="QH198" s="170"/>
      <c r="QI198" s="170"/>
      <c r="QJ198" s="170"/>
      <c r="QK198" s="170"/>
      <c r="QL198" s="170"/>
      <c r="QM198" s="170"/>
      <c r="QN198" s="170"/>
      <c r="QO198" s="170"/>
      <c r="QP198" s="170"/>
      <c r="QQ198" s="170"/>
      <c r="QR198" s="170"/>
      <c r="QS198" s="170"/>
      <c r="QT198" s="170"/>
      <c r="QU198" s="170"/>
      <c r="QV198" s="170"/>
      <c r="QW198" s="170"/>
      <c r="QX198" s="170"/>
      <c r="QY198" s="170"/>
      <c r="QZ198" s="170"/>
      <c r="RA198" s="170"/>
      <c r="RB198" s="170"/>
      <c r="RC198" s="170"/>
      <c r="RD198" s="170"/>
      <c r="RE198" s="170"/>
      <c r="RF198" s="170"/>
      <c r="RG198" s="170"/>
      <c r="RH198" s="170"/>
      <c r="RI198" s="170"/>
      <c r="RJ198" s="170"/>
      <c r="RK198" s="170"/>
      <c r="RL198" s="170"/>
      <c r="RM198" s="170"/>
      <c r="RN198" s="170"/>
      <c r="RO198" s="170"/>
      <c r="RP198" s="170"/>
      <c r="RQ198" s="170"/>
      <c r="RR198" s="170"/>
      <c r="RS198" s="170"/>
      <c r="RT198" s="170"/>
      <c r="RU198" s="170"/>
      <c r="RV198" s="170"/>
      <c r="RW198" s="170"/>
      <c r="RX198" s="170"/>
      <c r="RY198" s="170"/>
      <c r="RZ198" s="170"/>
      <c r="SA198" s="170"/>
      <c r="SB198" s="170"/>
      <c r="SC198" s="170"/>
      <c r="SD198" s="170"/>
      <c r="SE198" s="170"/>
      <c r="SF198" s="170"/>
      <c r="SG198" s="170"/>
      <c r="SH198" s="170"/>
      <c r="SI198" s="170"/>
      <c r="SJ198" s="170"/>
      <c r="SK198" s="170"/>
      <c r="SL198" s="170"/>
      <c r="SM198" s="170"/>
      <c r="SN198" s="170"/>
      <c r="SO198" s="170"/>
      <c r="SP198" s="170"/>
      <c r="SQ198" s="170"/>
      <c r="SR198" s="170"/>
      <c r="SS198" s="170"/>
      <c r="ST198" s="170"/>
      <c r="SU198" s="170"/>
      <c r="SV198" s="170"/>
      <c r="SW198" s="170"/>
      <c r="SX198" s="170"/>
      <c r="SY198" s="170"/>
      <c r="SZ198" s="170"/>
      <c r="TA198" s="170"/>
      <c r="TB198" s="170"/>
      <c r="TC198" s="170"/>
      <c r="TD198" s="170"/>
      <c r="TE198" s="170"/>
      <c r="TF198" s="170"/>
      <c r="TG198" s="170"/>
      <c r="TH198" s="170"/>
      <c r="TI198" s="170"/>
      <c r="TJ198" s="170"/>
      <c r="TK198" s="170"/>
      <c r="TL198" s="170"/>
      <c r="TM198" s="170"/>
      <c r="TN198" s="170"/>
      <c r="TO198" s="170"/>
      <c r="TP198" s="170"/>
      <c r="TQ198" s="170"/>
      <c r="TR198" s="170"/>
      <c r="TS198" s="170"/>
      <c r="TT198" s="170"/>
      <c r="TU198" s="170"/>
      <c r="TV198" s="170"/>
      <c r="TW198" s="170"/>
      <c r="TX198" s="170"/>
      <c r="TY198" s="170"/>
      <c r="TZ198" s="170"/>
      <c r="UA198" s="170"/>
      <c r="UB198" s="170"/>
      <c r="UC198" s="170"/>
      <c r="UD198" s="170"/>
      <c r="UE198" s="170"/>
      <c r="UF198" s="170"/>
      <c r="UG198" s="170"/>
      <c r="UH198" s="170"/>
      <c r="UI198" s="170"/>
      <c r="UJ198" s="170"/>
      <c r="UK198" s="170"/>
      <c r="UL198" s="170"/>
      <c r="UM198" s="170"/>
      <c r="UN198" s="170"/>
      <c r="UO198" s="170"/>
      <c r="UP198" s="170"/>
      <c r="UQ198" s="170"/>
      <c r="UR198" s="170"/>
      <c r="US198" s="170"/>
      <c r="UT198" s="170"/>
      <c r="UU198" s="170"/>
      <c r="UV198" s="170"/>
      <c r="UW198" s="170"/>
      <c r="UX198" s="170"/>
      <c r="UY198" s="170"/>
      <c r="UZ198" s="170"/>
      <c r="VA198" s="170"/>
      <c r="VB198" s="170"/>
      <c r="VC198" s="170"/>
      <c r="VD198" s="170"/>
      <c r="VE198" s="170"/>
      <c r="VF198" s="170"/>
      <c r="VG198" s="170"/>
      <c r="VH198" s="170"/>
      <c r="VI198" s="170"/>
      <c r="VJ198" s="170"/>
      <c r="VK198" s="170"/>
      <c r="VL198" s="170"/>
      <c r="VM198" s="170"/>
      <c r="VN198" s="170"/>
      <c r="VO198" s="170"/>
      <c r="VP198" s="170"/>
      <c r="VQ198" s="170"/>
      <c r="VR198" s="170"/>
      <c r="VS198" s="170"/>
      <c r="VT198" s="170"/>
      <c r="VU198" s="170"/>
      <c r="VV198" s="170"/>
      <c r="VW198" s="170"/>
      <c r="VX198" s="170"/>
      <c r="VY198" s="170"/>
      <c r="VZ198" s="170"/>
      <c r="WA198" s="170"/>
      <c r="WB198" s="170"/>
      <c r="WC198" s="170"/>
      <c r="WD198" s="170"/>
      <c r="WE198" s="170"/>
      <c r="WF198" s="170"/>
      <c r="WG198" s="170"/>
      <c r="WH198" s="170"/>
      <c r="WI198" s="170"/>
      <c r="WJ198" s="170"/>
      <c r="WK198" s="170"/>
      <c r="WL198" s="170"/>
      <c r="WM198" s="170"/>
      <c r="WN198" s="170"/>
      <c r="WO198" s="170"/>
      <c r="WP198" s="170"/>
      <c r="WQ198" s="170"/>
      <c r="WR198" s="170"/>
      <c r="WS198" s="170"/>
      <c r="WT198" s="170"/>
      <c r="WU198" s="170"/>
      <c r="WV198" s="170"/>
      <c r="WW198" s="170"/>
      <c r="WX198" s="170"/>
      <c r="WY198" s="170"/>
      <c r="WZ198" s="170"/>
      <c r="XA198" s="170"/>
      <c r="XB198" s="170"/>
      <c r="XC198" s="170"/>
      <c r="XD198" s="170"/>
      <c r="XE198" s="170"/>
      <c r="XF198" s="170"/>
      <c r="XG198" s="170"/>
      <c r="XH198" s="170"/>
      <c r="XI198" s="170"/>
      <c r="XJ198" s="170"/>
      <c r="XK198" s="170"/>
      <c r="XL198" s="170"/>
      <c r="XM198" s="170"/>
      <c r="XN198" s="170"/>
      <c r="XO198" s="170"/>
      <c r="XP198" s="170"/>
      <c r="XQ198" s="170"/>
      <c r="XR198" s="170"/>
      <c r="XS198" s="170"/>
      <c r="XT198" s="170"/>
      <c r="XU198" s="170"/>
      <c r="XV198" s="170"/>
      <c r="XW198" s="170"/>
      <c r="XX198" s="170"/>
      <c r="XY198" s="170"/>
      <c r="XZ198" s="170"/>
      <c r="YA198" s="170"/>
      <c r="YB198" s="170"/>
      <c r="YC198" s="170"/>
      <c r="YD198" s="170"/>
      <c r="YE198" s="170"/>
      <c r="YF198" s="170"/>
      <c r="YG198" s="170"/>
      <c r="YH198" s="170"/>
      <c r="YI198" s="170"/>
      <c r="YJ198" s="170"/>
      <c r="YK198" s="170"/>
      <c r="YL198" s="170"/>
      <c r="YM198" s="170"/>
      <c r="YN198" s="170"/>
      <c r="YO198" s="170"/>
      <c r="YP198" s="170"/>
      <c r="YQ198" s="170"/>
      <c r="YR198" s="170"/>
      <c r="YS198" s="170"/>
      <c r="YT198" s="170"/>
      <c r="YU198" s="170"/>
      <c r="YV198" s="170"/>
      <c r="YW198" s="170"/>
      <c r="YX198" s="170"/>
      <c r="YY198" s="170"/>
      <c r="YZ198" s="170"/>
      <c r="ZA198" s="170"/>
      <c r="ZB198" s="170"/>
      <c r="ZC198" s="170"/>
      <c r="ZD198" s="170"/>
      <c r="ZE198" s="170"/>
      <c r="ZF198" s="170"/>
      <c r="ZG198" s="170"/>
      <c r="ZH198" s="170"/>
      <c r="ZI198" s="170"/>
      <c r="ZJ198" s="170"/>
      <c r="ZK198" s="170"/>
      <c r="ZL198" s="170"/>
      <c r="ZM198" s="170"/>
      <c r="ZN198" s="170"/>
      <c r="ZO198" s="170"/>
      <c r="ZP198" s="170"/>
      <c r="ZQ198" s="170"/>
      <c r="ZR198" s="170"/>
      <c r="ZS198" s="170"/>
      <c r="ZT198" s="170"/>
      <c r="ZU198" s="170"/>
      <c r="ZV198" s="170"/>
      <c r="ZW198" s="170"/>
      <c r="ZX198" s="170"/>
      <c r="ZY198" s="170"/>
      <c r="ZZ198" s="170"/>
      <c r="AAA198" s="170"/>
      <c r="AAB198" s="170"/>
      <c r="AAC198" s="170"/>
      <c r="AAD198" s="170"/>
      <c r="AAE198" s="170"/>
      <c r="AAF198" s="170"/>
      <c r="AAG198" s="170"/>
      <c r="AAH198" s="170"/>
      <c r="AAI198" s="170"/>
      <c r="AAJ198" s="170"/>
      <c r="AAK198" s="170"/>
      <c r="AAL198" s="170"/>
      <c r="AAM198" s="170"/>
      <c r="AAN198" s="170"/>
      <c r="AAO198" s="170"/>
      <c r="AAP198" s="170"/>
      <c r="AAQ198" s="170"/>
      <c r="AAR198" s="170"/>
      <c r="AAS198" s="170"/>
      <c r="AAT198" s="170"/>
      <c r="AAU198" s="170"/>
      <c r="AAV198" s="170"/>
      <c r="AAW198" s="170"/>
      <c r="AAX198" s="170"/>
      <c r="AAY198" s="170"/>
      <c r="AAZ198" s="170"/>
      <c r="ABA198" s="170"/>
      <c r="ABB198" s="170"/>
      <c r="ABC198" s="170"/>
      <c r="ABD198" s="170"/>
      <c r="ABE198" s="170"/>
      <c r="ABF198" s="170"/>
      <c r="ABG198" s="170"/>
      <c r="ABH198" s="170"/>
      <c r="ABI198" s="170"/>
      <c r="ABJ198" s="170"/>
      <c r="ABK198" s="170"/>
      <c r="ABL198" s="170"/>
      <c r="ABM198" s="170"/>
      <c r="ABN198" s="170"/>
      <c r="ABO198" s="170"/>
      <c r="ABP198" s="170"/>
      <c r="ABQ198" s="170"/>
      <c r="ABR198" s="170"/>
      <c r="ABS198" s="170"/>
      <c r="ABT198" s="170"/>
      <c r="ABU198" s="170"/>
      <c r="ABV198" s="170"/>
      <c r="ABW198" s="170"/>
      <c r="ABX198" s="170"/>
      <c r="ABY198" s="170"/>
      <c r="ABZ198" s="170"/>
      <c r="ACA198" s="170"/>
      <c r="ACB198" s="170"/>
      <c r="ACC198" s="170"/>
      <c r="ACD198" s="170"/>
      <c r="ACE198" s="170"/>
      <c r="ACF198" s="170"/>
      <c r="ACG198" s="170"/>
      <c r="ACH198" s="170"/>
      <c r="ACI198" s="170"/>
      <c r="ACJ198" s="170"/>
      <c r="ACK198" s="170"/>
      <c r="ACL198" s="170"/>
      <c r="ACM198" s="170"/>
      <c r="ACN198" s="170"/>
      <c r="ACO198" s="170"/>
      <c r="ACP198" s="170"/>
      <c r="ACQ198" s="170"/>
      <c r="ACR198" s="170"/>
      <c r="ACS198" s="170"/>
      <c r="ACT198" s="170"/>
      <c r="ACU198" s="170"/>
      <c r="ACV198" s="170"/>
      <c r="ACW198" s="170"/>
      <c r="ACX198" s="170"/>
      <c r="ACY198" s="170"/>
      <c r="ACZ198" s="170"/>
      <c r="ADA198" s="170"/>
      <c r="ADB198" s="170"/>
      <c r="ADC198" s="170"/>
      <c r="ADD198" s="170"/>
      <c r="ADE198" s="170"/>
      <c r="ADF198" s="170"/>
      <c r="ADG198" s="170"/>
      <c r="ADH198" s="170"/>
      <c r="ADI198" s="170"/>
      <c r="ADJ198" s="170"/>
      <c r="ADK198" s="170"/>
      <c r="ADL198" s="170"/>
      <c r="ADM198" s="170"/>
      <c r="ADN198" s="170"/>
      <c r="ADO198" s="170"/>
      <c r="ADP198" s="170"/>
      <c r="ADQ198" s="170"/>
      <c r="ADR198" s="170"/>
      <c r="ADS198" s="170"/>
      <c r="ADT198" s="170"/>
      <c r="ADU198" s="170"/>
      <c r="ADV198" s="170"/>
      <c r="ADW198" s="170"/>
      <c r="ADX198" s="170"/>
      <c r="ADY198" s="170"/>
      <c r="ADZ198" s="170"/>
      <c r="AEA198" s="170"/>
      <c r="AEB198" s="170"/>
      <c r="AEC198" s="170"/>
      <c r="AED198" s="170"/>
      <c r="AEE198" s="170"/>
      <c r="AEF198" s="170"/>
      <c r="AEG198" s="170"/>
      <c r="AEH198" s="170"/>
      <c r="AEI198" s="170"/>
      <c r="AEJ198" s="170"/>
      <c r="AEK198" s="170"/>
      <c r="AEL198" s="170"/>
      <c r="AEM198" s="170"/>
      <c r="AEN198" s="170"/>
      <c r="AEO198" s="170"/>
      <c r="AEP198" s="170"/>
      <c r="AEQ198" s="170"/>
      <c r="AER198" s="170"/>
      <c r="AES198" s="170"/>
      <c r="AET198" s="170"/>
      <c r="AEU198" s="170"/>
      <c r="AEV198" s="170"/>
      <c r="AEW198" s="170"/>
      <c r="AEX198" s="170"/>
      <c r="AEY198" s="170"/>
      <c r="AEZ198" s="170"/>
      <c r="AFA198" s="170"/>
      <c r="AFB198" s="170"/>
      <c r="AFC198" s="170"/>
      <c r="AFD198" s="170"/>
      <c r="AFE198" s="170"/>
      <c r="AFF198" s="170"/>
      <c r="AFG198" s="170"/>
      <c r="AFH198" s="170"/>
      <c r="AFI198" s="170"/>
      <c r="AFJ198" s="170"/>
      <c r="AFK198" s="170"/>
      <c r="AFL198" s="170"/>
      <c r="AFM198" s="170"/>
      <c r="AFN198" s="170"/>
      <c r="AFO198" s="170"/>
      <c r="AFP198" s="170"/>
      <c r="AFQ198" s="170"/>
      <c r="AFR198" s="170"/>
      <c r="AFS198" s="170"/>
      <c r="AFT198" s="170"/>
      <c r="AFU198" s="170"/>
      <c r="AFV198" s="170"/>
      <c r="AFW198" s="170"/>
      <c r="AFX198" s="170"/>
      <c r="AFY198" s="170"/>
      <c r="AFZ198" s="170"/>
      <c r="AGA198" s="170"/>
      <c r="AGB198" s="170"/>
      <c r="AGC198" s="170"/>
      <c r="AGD198" s="170"/>
      <c r="AGE198" s="170"/>
      <c r="AGF198" s="170"/>
      <c r="AGG198" s="170"/>
      <c r="AGH198" s="170"/>
      <c r="AGI198" s="170"/>
      <c r="AGJ198" s="170"/>
      <c r="AGK198" s="170"/>
      <c r="AGL198" s="170"/>
      <c r="AGM198" s="170"/>
      <c r="AGN198" s="170"/>
      <c r="AGO198" s="170"/>
      <c r="AGP198" s="170"/>
      <c r="AGQ198" s="170"/>
      <c r="AGR198" s="170"/>
      <c r="AGS198" s="170"/>
      <c r="AGT198" s="170"/>
      <c r="AGU198" s="170"/>
      <c r="AGV198" s="170"/>
      <c r="AGW198" s="170"/>
      <c r="AGX198" s="170"/>
      <c r="AGY198" s="170"/>
      <c r="AGZ198" s="170"/>
      <c r="AHA198" s="170"/>
      <c r="AHB198" s="170"/>
      <c r="AHC198" s="170"/>
      <c r="AHD198" s="170"/>
      <c r="AHE198" s="170"/>
      <c r="AHF198" s="170"/>
      <c r="AHG198" s="170"/>
      <c r="AHH198" s="170"/>
      <c r="AHI198" s="170"/>
      <c r="AHJ198" s="170"/>
      <c r="AHK198" s="170"/>
      <c r="AHL198" s="170"/>
      <c r="AHM198" s="170"/>
      <c r="AHN198" s="170"/>
      <c r="AHO198" s="170"/>
      <c r="AHP198" s="170"/>
      <c r="AHQ198" s="170"/>
      <c r="AHR198" s="170"/>
      <c r="AHS198" s="170"/>
      <c r="AHT198" s="170"/>
      <c r="AHU198" s="170"/>
      <c r="AHV198" s="170"/>
      <c r="AHW198" s="170"/>
      <c r="AHX198" s="170"/>
      <c r="AHY198" s="170"/>
      <c r="AHZ198" s="170"/>
      <c r="AIA198" s="170"/>
      <c r="AIB198" s="170"/>
      <c r="AIC198" s="170"/>
      <c r="AID198" s="170"/>
      <c r="AIE198" s="170"/>
      <c r="AIF198" s="170"/>
      <c r="AIG198" s="170"/>
      <c r="AIH198" s="170"/>
      <c r="AII198" s="170"/>
      <c r="AIJ198" s="170"/>
      <c r="AIK198" s="170"/>
      <c r="AIL198" s="170"/>
      <c r="AIM198" s="170"/>
      <c r="AIN198" s="170"/>
      <c r="AIO198" s="170"/>
      <c r="AIP198" s="170"/>
      <c r="AIQ198" s="170"/>
      <c r="AIR198" s="170"/>
      <c r="AIS198" s="170"/>
      <c r="AIT198" s="170"/>
      <c r="AIU198" s="170"/>
      <c r="AIV198" s="170"/>
      <c r="AIW198" s="170"/>
      <c r="AIX198" s="170"/>
      <c r="AIY198" s="170"/>
      <c r="AIZ198" s="170"/>
      <c r="AJA198" s="170"/>
      <c r="AJB198" s="170"/>
      <c r="AJC198" s="170"/>
      <c r="AJD198" s="170"/>
      <c r="AJE198" s="170"/>
      <c r="AJF198" s="170"/>
      <c r="AJG198" s="170"/>
      <c r="AJH198" s="170"/>
      <c r="AJI198" s="170"/>
      <c r="AJJ198" s="170"/>
      <c r="AJK198" s="170"/>
      <c r="AJL198" s="170"/>
      <c r="AJM198" s="170"/>
      <c r="AJN198" s="170"/>
      <c r="AJO198" s="170"/>
      <c r="AJP198" s="170"/>
      <c r="AJQ198" s="170"/>
      <c r="AJR198" s="170"/>
      <c r="AJS198" s="170"/>
      <c r="AJT198" s="170"/>
      <c r="AJU198" s="170"/>
      <c r="AJV198" s="170"/>
      <c r="AJW198" s="170"/>
      <c r="AJX198" s="170"/>
      <c r="AJY198" s="170"/>
      <c r="AJZ198" s="170"/>
      <c r="AKA198" s="170"/>
      <c r="AKB198" s="170"/>
      <c r="AKC198" s="170"/>
      <c r="AKD198" s="170"/>
      <c r="AKE198" s="170"/>
      <c r="AKF198" s="170"/>
      <c r="AKG198" s="170"/>
      <c r="AKH198" s="170"/>
      <c r="AKI198" s="170"/>
      <c r="AKJ198" s="170"/>
      <c r="AKK198" s="170"/>
      <c r="AKL198" s="170"/>
      <c r="AKM198" s="170"/>
      <c r="AKN198" s="170"/>
      <c r="AKO198" s="170"/>
      <c r="AKP198" s="170"/>
      <c r="AKQ198" s="170"/>
      <c r="AKR198" s="170"/>
      <c r="AKS198" s="170"/>
      <c r="AKT198" s="170"/>
      <c r="AKU198" s="170"/>
      <c r="AKV198" s="170"/>
      <c r="AKW198" s="170"/>
      <c r="AKX198" s="170"/>
      <c r="AKY198" s="170"/>
      <c r="AKZ198" s="170"/>
      <c r="ALA198" s="170"/>
      <c r="ALB198" s="170"/>
      <c r="ALC198" s="170"/>
      <c r="ALD198" s="170"/>
      <c r="ALE198" s="170"/>
      <c r="ALF198" s="170"/>
      <c r="ALG198" s="170"/>
      <c r="ALH198" s="170"/>
      <c r="ALI198" s="170"/>
      <c r="ALJ198" s="170"/>
      <c r="ALK198" s="170"/>
      <c r="ALL198" s="170"/>
      <c r="ALM198" s="170"/>
      <c r="ALN198" s="170"/>
      <c r="ALO198" s="170"/>
      <c r="ALP198" s="170"/>
      <c r="ALQ198" s="170"/>
      <c r="ALR198" s="170"/>
      <c r="ALS198" s="170"/>
      <c r="ALT198" s="170"/>
      <c r="ALU198" s="170"/>
      <c r="ALV198" s="170"/>
      <c r="ALW198" s="170"/>
      <c r="ALX198" s="170"/>
      <c r="ALY198" s="170"/>
      <c r="ALZ198" s="170"/>
      <c r="AMA198" s="170"/>
      <c r="AMB198" s="170"/>
      <c r="AMC198" s="170"/>
      <c r="AMD198" s="170"/>
      <c r="AME198" s="170"/>
      <c r="AMF198" s="170"/>
      <c r="AMG198" s="170"/>
      <c r="AMH198" s="170"/>
      <c r="AMI198" s="170"/>
      <c r="AMJ198" s="170"/>
      <c r="AMK198" s="170"/>
      <c r="AML198" s="170"/>
      <c r="AMM198" s="170"/>
      <c r="AMN198" s="170"/>
      <c r="AMO198" s="170"/>
      <c r="AMP198" s="170"/>
      <c r="AMQ198" s="170"/>
      <c r="AMR198" s="170"/>
      <c r="AMS198" s="170"/>
      <c r="AMT198" s="170"/>
      <c r="AMU198" s="170"/>
      <c r="AMV198" s="170"/>
      <c r="AMW198" s="170"/>
      <c r="AMX198" s="170"/>
      <c r="AMY198" s="170"/>
      <c r="AMZ198" s="170"/>
      <c r="ANA198" s="170"/>
      <c r="ANB198" s="170"/>
      <c r="ANC198" s="170"/>
      <c r="AND198" s="170"/>
      <c r="ANE198" s="170"/>
      <c r="ANF198" s="170"/>
      <c r="ANG198" s="170"/>
      <c r="ANH198" s="170"/>
      <c r="ANI198" s="170"/>
      <c r="ANJ198" s="170"/>
      <c r="ANK198" s="170"/>
      <c r="ANL198" s="170"/>
      <c r="ANM198" s="170"/>
      <c r="ANN198" s="170"/>
      <c r="ANO198" s="170"/>
      <c r="ANP198" s="170"/>
      <c r="ANQ198" s="170"/>
      <c r="ANR198" s="170"/>
      <c r="ANS198" s="170"/>
      <c r="ANT198" s="170"/>
      <c r="ANU198" s="170"/>
      <c r="ANV198" s="170"/>
      <c r="ANW198" s="170"/>
      <c r="ANX198" s="170"/>
      <c r="ANY198" s="170"/>
      <c r="ANZ198" s="170"/>
      <c r="AOA198" s="170"/>
      <c r="AOB198" s="170"/>
      <c r="AOC198" s="170"/>
      <c r="AOD198" s="170"/>
      <c r="AOE198" s="170"/>
      <c r="AOF198" s="170"/>
      <c r="AOG198" s="170"/>
      <c r="AOH198" s="170"/>
      <c r="AOI198" s="170"/>
      <c r="AOJ198" s="170"/>
      <c r="AOK198" s="170"/>
      <c r="AOL198" s="170"/>
      <c r="AOM198" s="170"/>
      <c r="AON198" s="170"/>
      <c r="AOO198" s="170"/>
      <c r="AOP198" s="170"/>
      <c r="AOQ198" s="170"/>
      <c r="AOR198" s="170"/>
      <c r="AOS198" s="170"/>
      <c r="AOT198" s="170"/>
      <c r="AOU198" s="170"/>
      <c r="AOV198" s="170"/>
      <c r="AOW198" s="170"/>
      <c r="AOX198" s="170"/>
      <c r="AOY198" s="170"/>
      <c r="AOZ198" s="170"/>
      <c r="APA198" s="170"/>
      <c r="APB198" s="170"/>
      <c r="APC198" s="170"/>
      <c r="APD198" s="170"/>
      <c r="APE198" s="170"/>
      <c r="APF198" s="170"/>
      <c r="APG198" s="170"/>
      <c r="APH198" s="170"/>
      <c r="API198" s="170"/>
      <c r="APJ198" s="170"/>
      <c r="APK198" s="170"/>
      <c r="APL198" s="170"/>
      <c r="APM198" s="170"/>
      <c r="APN198" s="170"/>
      <c r="APO198" s="170"/>
      <c r="APP198" s="170"/>
      <c r="APQ198" s="170"/>
      <c r="APR198" s="170"/>
      <c r="APS198" s="170"/>
      <c r="APT198" s="170"/>
      <c r="APU198" s="170"/>
      <c r="APV198" s="170"/>
      <c r="APW198" s="170"/>
      <c r="APX198" s="170"/>
      <c r="APY198" s="170"/>
      <c r="APZ198" s="170"/>
      <c r="AQA198" s="170"/>
      <c r="AQB198" s="170"/>
      <c r="AQC198" s="170"/>
      <c r="AQD198" s="170"/>
      <c r="AQE198" s="170"/>
      <c r="AQF198" s="170"/>
      <c r="AQG198" s="170"/>
      <c r="AQH198" s="170"/>
      <c r="AQI198" s="170"/>
      <c r="AQJ198" s="170"/>
      <c r="AQK198" s="170"/>
      <c r="AQL198" s="170"/>
      <c r="AQM198" s="170"/>
      <c r="AQN198" s="170"/>
      <c r="AQO198" s="170"/>
      <c r="AQP198" s="170"/>
      <c r="AQQ198" s="170"/>
      <c r="AQR198" s="170"/>
      <c r="AQS198" s="170"/>
      <c r="AQT198" s="170"/>
      <c r="AQU198" s="170"/>
      <c r="AQV198" s="170"/>
      <c r="AQW198" s="170"/>
      <c r="AQX198" s="170"/>
      <c r="AQY198" s="170"/>
      <c r="AQZ198" s="170"/>
      <c r="ARA198" s="170"/>
      <c r="ARB198" s="170"/>
      <c r="ARC198" s="170"/>
      <c r="ARD198" s="170"/>
      <c r="ARE198" s="170"/>
      <c r="ARF198" s="170"/>
      <c r="ARG198" s="170"/>
      <c r="ARH198" s="170"/>
      <c r="ARI198" s="170"/>
      <c r="ARJ198" s="170"/>
      <c r="ARK198" s="170"/>
      <c r="ARL198" s="170"/>
      <c r="ARM198" s="170"/>
      <c r="ARN198" s="170"/>
      <c r="ARO198" s="170"/>
      <c r="ARP198" s="170"/>
      <c r="ARQ198" s="170"/>
      <c r="ARR198" s="170"/>
      <c r="ARS198" s="170"/>
      <c r="ART198" s="170"/>
      <c r="ARU198" s="170"/>
      <c r="ARV198" s="170"/>
      <c r="ARW198" s="170"/>
      <c r="ARX198" s="170"/>
      <c r="ARY198" s="170"/>
      <c r="ARZ198" s="170"/>
      <c r="ASA198" s="170"/>
      <c r="ASB198" s="170"/>
      <c r="ASC198" s="170"/>
      <c r="ASD198" s="170"/>
      <c r="ASE198" s="170"/>
      <c r="ASF198" s="170"/>
      <c r="ASG198" s="170"/>
      <c r="ASH198" s="170"/>
      <c r="ASI198" s="170"/>
      <c r="ASJ198" s="170"/>
      <c r="ASK198" s="170"/>
      <c r="ASL198" s="170"/>
      <c r="ASM198" s="170"/>
      <c r="ASN198" s="170"/>
      <c r="ASO198" s="170"/>
      <c r="ASP198" s="170"/>
      <c r="ASQ198" s="170"/>
      <c r="ASR198" s="170"/>
      <c r="ASS198" s="170"/>
      <c r="AST198" s="170"/>
      <c r="ASU198" s="170"/>
      <c r="ASV198" s="170"/>
      <c r="ASW198" s="170"/>
      <c r="ASX198" s="170"/>
      <c r="ASY198" s="170"/>
      <c r="ASZ198" s="170"/>
    </row>
    <row r="199" spans="1:1196" s="145" customFormat="1" ht="6" customHeight="1">
      <c r="A199" s="422"/>
      <c r="B199" s="423"/>
      <c r="C199" s="435"/>
      <c r="D199" s="436"/>
      <c r="E199" s="426"/>
      <c r="F199" s="427"/>
      <c r="G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c r="AN199" s="170"/>
      <c r="AO199" s="170"/>
      <c r="AP199" s="170"/>
      <c r="AQ199" s="170"/>
      <c r="AR199" s="170"/>
      <c r="AS199" s="170"/>
      <c r="AT199" s="170"/>
      <c r="AU199" s="170"/>
      <c r="AV199" s="170"/>
      <c r="AW199" s="170"/>
      <c r="AX199" s="170"/>
      <c r="AY199" s="170"/>
      <c r="AZ199" s="170"/>
      <c r="BA199" s="170"/>
      <c r="BB199" s="170"/>
      <c r="BC199" s="170"/>
      <c r="BD199" s="170"/>
      <c r="BE199" s="170"/>
      <c r="BF199" s="170"/>
      <c r="BG199" s="170"/>
      <c r="BH199" s="170"/>
      <c r="BI199" s="170"/>
      <c r="BJ199" s="170"/>
      <c r="BK199" s="170"/>
      <c r="BL199" s="170"/>
      <c r="BM199" s="170"/>
      <c r="BN199" s="170"/>
      <c r="BO199" s="170"/>
      <c r="BP199" s="170"/>
      <c r="BQ199" s="170"/>
      <c r="BR199" s="170"/>
      <c r="BS199" s="170"/>
      <c r="BT199" s="170"/>
      <c r="BU199" s="170"/>
      <c r="BV199" s="170"/>
      <c r="BW199" s="170"/>
      <c r="BX199" s="170"/>
      <c r="BY199" s="170"/>
      <c r="BZ199" s="170"/>
      <c r="CA199" s="170"/>
      <c r="CB199" s="170"/>
      <c r="CC199" s="170"/>
      <c r="CD199" s="170"/>
      <c r="CE199" s="170"/>
      <c r="CF199" s="170"/>
      <c r="CG199" s="170"/>
      <c r="CH199" s="170"/>
      <c r="CI199" s="170"/>
      <c r="CJ199" s="170"/>
      <c r="CK199" s="170"/>
      <c r="CL199" s="170"/>
      <c r="CM199" s="170"/>
      <c r="CN199" s="170"/>
      <c r="CO199" s="170"/>
      <c r="CP199" s="170"/>
      <c r="CQ199" s="170"/>
      <c r="CR199" s="170"/>
      <c r="CS199" s="170"/>
      <c r="CT199" s="170"/>
      <c r="CU199" s="170"/>
      <c r="CV199" s="170"/>
      <c r="CW199" s="170"/>
      <c r="CX199" s="170"/>
      <c r="CY199" s="170"/>
      <c r="CZ199" s="170"/>
      <c r="DA199" s="170"/>
      <c r="DB199" s="170"/>
      <c r="DC199" s="170"/>
      <c r="DD199" s="170"/>
      <c r="DE199" s="170"/>
      <c r="DF199" s="170"/>
      <c r="DG199" s="170"/>
      <c r="DH199" s="170"/>
      <c r="DI199" s="170"/>
      <c r="DJ199" s="170"/>
      <c r="DK199" s="170"/>
      <c r="DL199" s="170"/>
      <c r="DM199" s="170"/>
      <c r="DN199" s="170"/>
      <c r="DO199" s="170"/>
      <c r="DP199" s="170"/>
      <c r="DQ199" s="170"/>
      <c r="DR199" s="170"/>
      <c r="DS199" s="170"/>
      <c r="DT199" s="170"/>
      <c r="DU199" s="170"/>
      <c r="DV199" s="170"/>
      <c r="DW199" s="170"/>
      <c r="DX199" s="170"/>
      <c r="DY199" s="170"/>
      <c r="DZ199" s="170"/>
      <c r="EA199" s="170"/>
      <c r="EB199" s="170"/>
      <c r="EC199" s="170"/>
      <c r="ED199" s="170"/>
      <c r="EE199" s="170"/>
      <c r="EF199" s="170"/>
      <c r="EG199" s="170"/>
      <c r="EH199" s="170"/>
      <c r="EI199" s="170"/>
      <c r="EJ199" s="170"/>
      <c r="EK199" s="170"/>
      <c r="EL199" s="170"/>
      <c r="EM199" s="170"/>
      <c r="EN199" s="170"/>
      <c r="EO199" s="170"/>
      <c r="EP199" s="170"/>
      <c r="EQ199" s="170"/>
      <c r="ER199" s="170"/>
      <c r="ES199" s="170"/>
      <c r="ET199" s="170"/>
      <c r="EU199" s="170"/>
      <c r="EV199" s="170"/>
      <c r="EW199" s="170"/>
      <c r="EX199" s="170"/>
      <c r="EY199" s="170"/>
      <c r="EZ199" s="170"/>
      <c r="FA199" s="170"/>
      <c r="FB199" s="170"/>
      <c r="FC199" s="170"/>
      <c r="FD199" s="170"/>
      <c r="FE199" s="170"/>
      <c r="FF199" s="170"/>
      <c r="FG199" s="170"/>
      <c r="FH199" s="170"/>
      <c r="FI199" s="170"/>
      <c r="FJ199" s="170"/>
      <c r="FK199" s="170"/>
      <c r="FL199" s="170"/>
      <c r="FM199" s="170"/>
      <c r="FN199" s="170"/>
      <c r="FO199" s="170"/>
      <c r="FP199" s="170"/>
      <c r="FQ199" s="170"/>
      <c r="FR199" s="170"/>
      <c r="FS199" s="170"/>
      <c r="FT199" s="170"/>
      <c r="FU199" s="170"/>
      <c r="FV199" s="170"/>
      <c r="FW199" s="170"/>
      <c r="FX199" s="170"/>
      <c r="FY199" s="170"/>
      <c r="FZ199" s="170"/>
      <c r="GA199" s="170"/>
      <c r="GB199" s="170"/>
      <c r="GC199" s="170"/>
      <c r="GD199" s="170"/>
      <c r="GE199" s="170"/>
      <c r="GF199" s="170"/>
      <c r="GG199" s="170"/>
      <c r="GH199" s="170"/>
      <c r="GI199" s="170"/>
      <c r="GJ199" s="170"/>
      <c r="GK199" s="170"/>
      <c r="GL199" s="170"/>
      <c r="GM199" s="170"/>
      <c r="GN199" s="170"/>
      <c r="GO199" s="170"/>
      <c r="GP199" s="170"/>
      <c r="GQ199" s="170"/>
      <c r="GR199" s="170"/>
      <c r="GS199" s="170"/>
      <c r="GT199" s="170"/>
      <c r="GU199" s="170"/>
      <c r="GV199" s="170"/>
      <c r="GW199" s="170"/>
      <c r="GX199" s="170"/>
      <c r="GY199" s="170"/>
      <c r="GZ199" s="170"/>
      <c r="HA199" s="170"/>
      <c r="HB199" s="170"/>
      <c r="HC199" s="170"/>
      <c r="HD199" s="170"/>
      <c r="HE199" s="170"/>
      <c r="HF199" s="170"/>
      <c r="HG199" s="170"/>
      <c r="HH199" s="170"/>
      <c r="HI199" s="170"/>
      <c r="HJ199" s="170"/>
      <c r="HK199" s="170"/>
      <c r="HL199" s="170"/>
      <c r="HM199" s="170"/>
      <c r="HN199" s="170"/>
      <c r="HO199" s="170"/>
      <c r="HP199" s="170"/>
      <c r="HQ199" s="170"/>
      <c r="HR199" s="170"/>
      <c r="HS199" s="170"/>
      <c r="HT199" s="170"/>
      <c r="HU199" s="170"/>
      <c r="HV199" s="170"/>
      <c r="HW199" s="170"/>
      <c r="HX199" s="170"/>
      <c r="HY199" s="170"/>
      <c r="HZ199" s="170"/>
      <c r="IA199" s="170"/>
      <c r="IB199" s="170"/>
      <c r="IC199" s="170"/>
      <c r="ID199" s="170"/>
      <c r="IE199" s="170"/>
      <c r="IF199" s="170"/>
      <c r="IG199" s="170"/>
      <c r="IH199" s="170"/>
      <c r="II199" s="170"/>
      <c r="IJ199" s="170"/>
      <c r="IK199" s="170"/>
      <c r="IL199" s="170"/>
      <c r="IM199" s="170"/>
      <c r="IN199" s="170"/>
      <c r="IO199" s="170"/>
      <c r="IP199" s="170"/>
      <c r="IQ199" s="170"/>
      <c r="IR199" s="170"/>
      <c r="IS199" s="170"/>
      <c r="IT199" s="170"/>
      <c r="IU199" s="170"/>
      <c r="IV199" s="170"/>
      <c r="IW199" s="170"/>
      <c r="IX199" s="170"/>
      <c r="IY199" s="170"/>
      <c r="IZ199" s="170"/>
      <c r="JA199" s="170"/>
      <c r="JB199" s="170"/>
      <c r="JC199" s="170"/>
      <c r="JD199" s="170"/>
      <c r="JE199" s="170"/>
      <c r="JF199" s="170"/>
      <c r="JG199" s="170"/>
      <c r="JH199" s="170"/>
      <c r="JI199" s="170"/>
      <c r="JJ199" s="170"/>
      <c r="JK199" s="170"/>
      <c r="JL199" s="170"/>
      <c r="JM199" s="170"/>
      <c r="JN199" s="170"/>
      <c r="JO199" s="170"/>
      <c r="JP199" s="170"/>
      <c r="JQ199" s="170"/>
      <c r="JR199" s="170"/>
      <c r="JS199" s="170"/>
      <c r="JT199" s="170"/>
      <c r="JU199" s="170"/>
      <c r="JV199" s="170"/>
      <c r="JW199" s="170"/>
      <c r="JX199" s="170"/>
      <c r="JY199" s="170"/>
      <c r="JZ199" s="170"/>
      <c r="KA199" s="170"/>
      <c r="KB199" s="170"/>
      <c r="KC199" s="170"/>
      <c r="KD199" s="170"/>
      <c r="KE199" s="170"/>
      <c r="KF199" s="170"/>
      <c r="KG199" s="170"/>
      <c r="KH199" s="170"/>
      <c r="KI199" s="170"/>
      <c r="KJ199" s="170"/>
      <c r="KK199" s="170"/>
      <c r="KL199" s="170"/>
      <c r="KM199" s="170"/>
      <c r="KN199" s="170"/>
      <c r="KO199" s="170"/>
      <c r="KP199" s="170"/>
      <c r="KQ199" s="170"/>
      <c r="KR199" s="170"/>
      <c r="KS199" s="170"/>
      <c r="KT199" s="170"/>
      <c r="KU199" s="170"/>
      <c r="KV199" s="170"/>
      <c r="KW199" s="170"/>
      <c r="KX199" s="170"/>
      <c r="KY199" s="170"/>
      <c r="KZ199" s="170"/>
      <c r="LA199" s="170"/>
      <c r="LB199" s="170"/>
      <c r="LC199" s="170"/>
      <c r="LD199" s="170"/>
      <c r="LE199" s="170"/>
      <c r="LF199" s="170"/>
      <c r="LG199" s="170"/>
      <c r="LH199" s="170"/>
      <c r="LI199" s="170"/>
      <c r="LJ199" s="170"/>
      <c r="LK199" s="170"/>
      <c r="LL199" s="170"/>
      <c r="LM199" s="170"/>
      <c r="LN199" s="170"/>
      <c r="LO199" s="170"/>
      <c r="LP199" s="170"/>
      <c r="LQ199" s="170"/>
      <c r="LR199" s="170"/>
      <c r="LS199" s="170"/>
      <c r="LT199" s="170"/>
      <c r="LU199" s="170"/>
      <c r="LV199" s="170"/>
      <c r="LW199" s="170"/>
      <c r="LX199" s="170"/>
      <c r="LY199" s="170"/>
      <c r="LZ199" s="170"/>
      <c r="MA199" s="170"/>
      <c r="MB199" s="170"/>
      <c r="MC199" s="170"/>
      <c r="MD199" s="170"/>
      <c r="ME199" s="170"/>
      <c r="MF199" s="170"/>
      <c r="MG199" s="170"/>
      <c r="MH199" s="170"/>
      <c r="MI199" s="170"/>
      <c r="MJ199" s="170"/>
      <c r="MK199" s="170"/>
      <c r="ML199" s="170"/>
      <c r="MM199" s="170"/>
      <c r="MN199" s="170"/>
      <c r="MO199" s="170"/>
      <c r="MP199" s="170"/>
      <c r="MQ199" s="170"/>
      <c r="MR199" s="170"/>
      <c r="MS199" s="170"/>
      <c r="MT199" s="170"/>
      <c r="MU199" s="170"/>
      <c r="MV199" s="170"/>
      <c r="MW199" s="170"/>
      <c r="MX199" s="170"/>
      <c r="MY199" s="170"/>
      <c r="MZ199" s="170"/>
      <c r="NA199" s="170"/>
      <c r="NB199" s="170"/>
      <c r="NC199" s="170"/>
      <c r="ND199" s="170"/>
      <c r="NE199" s="170"/>
      <c r="NF199" s="170"/>
      <c r="NG199" s="170"/>
      <c r="NH199" s="170"/>
      <c r="NI199" s="170"/>
      <c r="NJ199" s="170"/>
      <c r="NK199" s="170"/>
      <c r="NL199" s="170"/>
      <c r="NM199" s="170"/>
      <c r="NN199" s="170"/>
      <c r="NO199" s="170"/>
      <c r="NP199" s="170"/>
      <c r="NQ199" s="170"/>
      <c r="NR199" s="170"/>
      <c r="NS199" s="170"/>
      <c r="NT199" s="170"/>
      <c r="NU199" s="170"/>
      <c r="NV199" s="170"/>
      <c r="NW199" s="170"/>
      <c r="NX199" s="170"/>
      <c r="NY199" s="170"/>
      <c r="NZ199" s="170"/>
      <c r="OA199" s="170"/>
      <c r="OB199" s="170"/>
      <c r="OC199" s="170"/>
      <c r="OD199" s="170"/>
      <c r="OE199" s="170"/>
      <c r="OF199" s="170"/>
      <c r="OG199" s="170"/>
      <c r="OH199" s="170"/>
      <c r="OI199" s="170"/>
      <c r="OJ199" s="170"/>
      <c r="OK199" s="170"/>
      <c r="OL199" s="170"/>
      <c r="OM199" s="170"/>
      <c r="ON199" s="170"/>
      <c r="OO199" s="170"/>
      <c r="OP199" s="170"/>
      <c r="OQ199" s="170"/>
      <c r="OR199" s="170"/>
      <c r="OS199" s="170"/>
      <c r="OT199" s="170"/>
      <c r="OU199" s="170"/>
      <c r="OV199" s="170"/>
      <c r="OW199" s="170"/>
      <c r="OX199" s="170"/>
      <c r="OY199" s="170"/>
      <c r="OZ199" s="170"/>
      <c r="PA199" s="170"/>
      <c r="PB199" s="170"/>
      <c r="PC199" s="170"/>
      <c r="PD199" s="170"/>
      <c r="PE199" s="170"/>
      <c r="PF199" s="170"/>
      <c r="PG199" s="170"/>
      <c r="PH199" s="170"/>
      <c r="PI199" s="170"/>
      <c r="PJ199" s="170"/>
      <c r="PK199" s="170"/>
      <c r="PL199" s="170"/>
      <c r="PM199" s="170"/>
      <c r="PN199" s="170"/>
      <c r="PO199" s="170"/>
      <c r="PP199" s="170"/>
      <c r="PQ199" s="170"/>
      <c r="PR199" s="170"/>
      <c r="PS199" s="170"/>
      <c r="PT199" s="170"/>
      <c r="PU199" s="170"/>
      <c r="PV199" s="170"/>
      <c r="PW199" s="170"/>
      <c r="PX199" s="170"/>
      <c r="PY199" s="170"/>
      <c r="PZ199" s="170"/>
      <c r="QA199" s="170"/>
      <c r="QB199" s="170"/>
      <c r="QC199" s="170"/>
      <c r="QD199" s="170"/>
      <c r="QE199" s="170"/>
      <c r="QF199" s="170"/>
      <c r="QG199" s="170"/>
      <c r="QH199" s="170"/>
      <c r="QI199" s="170"/>
      <c r="QJ199" s="170"/>
      <c r="QK199" s="170"/>
      <c r="QL199" s="170"/>
      <c r="QM199" s="170"/>
      <c r="QN199" s="170"/>
      <c r="QO199" s="170"/>
      <c r="QP199" s="170"/>
      <c r="QQ199" s="170"/>
      <c r="QR199" s="170"/>
      <c r="QS199" s="170"/>
      <c r="QT199" s="170"/>
      <c r="QU199" s="170"/>
      <c r="QV199" s="170"/>
      <c r="QW199" s="170"/>
      <c r="QX199" s="170"/>
      <c r="QY199" s="170"/>
      <c r="QZ199" s="170"/>
      <c r="RA199" s="170"/>
      <c r="RB199" s="170"/>
      <c r="RC199" s="170"/>
      <c r="RD199" s="170"/>
      <c r="RE199" s="170"/>
      <c r="RF199" s="170"/>
      <c r="RG199" s="170"/>
      <c r="RH199" s="170"/>
      <c r="RI199" s="170"/>
      <c r="RJ199" s="170"/>
      <c r="RK199" s="170"/>
      <c r="RL199" s="170"/>
      <c r="RM199" s="170"/>
      <c r="RN199" s="170"/>
      <c r="RO199" s="170"/>
      <c r="RP199" s="170"/>
      <c r="RQ199" s="170"/>
      <c r="RR199" s="170"/>
      <c r="RS199" s="170"/>
      <c r="RT199" s="170"/>
      <c r="RU199" s="170"/>
      <c r="RV199" s="170"/>
      <c r="RW199" s="170"/>
      <c r="RX199" s="170"/>
      <c r="RY199" s="170"/>
      <c r="RZ199" s="170"/>
      <c r="SA199" s="170"/>
      <c r="SB199" s="170"/>
      <c r="SC199" s="170"/>
      <c r="SD199" s="170"/>
      <c r="SE199" s="170"/>
      <c r="SF199" s="170"/>
      <c r="SG199" s="170"/>
      <c r="SH199" s="170"/>
      <c r="SI199" s="170"/>
      <c r="SJ199" s="170"/>
      <c r="SK199" s="170"/>
      <c r="SL199" s="170"/>
      <c r="SM199" s="170"/>
      <c r="SN199" s="170"/>
      <c r="SO199" s="170"/>
      <c r="SP199" s="170"/>
      <c r="SQ199" s="170"/>
      <c r="SR199" s="170"/>
      <c r="SS199" s="170"/>
      <c r="ST199" s="170"/>
      <c r="SU199" s="170"/>
      <c r="SV199" s="170"/>
      <c r="SW199" s="170"/>
      <c r="SX199" s="170"/>
      <c r="SY199" s="170"/>
      <c r="SZ199" s="170"/>
      <c r="TA199" s="170"/>
      <c r="TB199" s="170"/>
      <c r="TC199" s="170"/>
      <c r="TD199" s="170"/>
      <c r="TE199" s="170"/>
      <c r="TF199" s="170"/>
      <c r="TG199" s="170"/>
      <c r="TH199" s="170"/>
      <c r="TI199" s="170"/>
      <c r="TJ199" s="170"/>
      <c r="TK199" s="170"/>
      <c r="TL199" s="170"/>
      <c r="TM199" s="170"/>
      <c r="TN199" s="170"/>
      <c r="TO199" s="170"/>
      <c r="TP199" s="170"/>
      <c r="TQ199" s="170"/>
      <c r="TR199" s="170"/>
      <c r="TS199" s="170"/>
      <c r="TT199" s="170"/>
      <c r="TU199" s="170"/>
      <c r="TV199" s="170"/>
      <c r="TW199" s="170"/>
      <c r="TX199" s="170"/>
      <c r="TY199" s="170"/>
      <c r="TZ199" s="170"/>
      <c r="UA199" s="170"/>
      <c r="UB199" s="170"/>
      <c r="UC199" s="170"/>
      <c r="UD199" s="170"/>
      <c r="UE199" s="170"/>
      <c r="UF199" s="170"/>
      <c r="UG199" s="170"/>
      <c r="UH199" s="170"/>
      <c r="UI199" s="170"/>
      <c r="UJ199" s="170"/>
      <c r="UK199" s="170"/>
      <c r="UL199" s="170"/>
      <c r="UM199" s="170"/>
      <c r="UN199" s="170"/>
      <c r="UO199" s="170"/>
      <c r="UP199" s="170"/>
      <c r="UQ199" s="170"/>
      <c r="UR199" s="170"/>
      <c r="US199" s="170"/>
      <c r="UT199" s="170"/>
      <c r="UU199" s="170"/>
      <c r="UV199" s="170"/>
      <c r="UW199" s="170"/>
      <c r="UX199" s="170"/>
      <c r="UY199" s="170"/>
      <c r="UZ199" s="170"/>
      <c r="VA199" s="170"/>
      <c r="VB199" s="170"/>
      <c r="VC199" s="170"/>
      <c r="VD199" s="170"/>
      <c r="VE199" s="170"/>
      <c r="VF199" s="170"/>
      <c r="VG199" s="170"/>
      <c r="VH199" s="170"/>
      <c r="VI199" s="170"/>
      <c r="VJ199" s="170"/>
      <c r="VK199" s="170"/>
      <c r="VL199" s="170"/>
      <c r="VM199" s="170"/>
      <c r="VN199" s="170"/>
      <c r="VO199" s="170"/>
      <c r="VP199" s="170"/>
      <c r="VQ199" s="170"/>
      <c r="VR199" s="170"/>
      <c r="VS199" s="170"/>
      <c r="VT199" s="170"/>
      <c r="VU199" s="170"/>
      <c r="VV199" s="170"/>
      <c r="VW199" s="170"/>
      <c r="VX199" s="170"/>
      <c r="VY199" s="170"/>
      <c r="VZ199" s="170"/>
      <c r="WA199" s="170"/>
      <c r="WB199" s="170"/>
      <c r="WC199" s="170"/>
      <c r="WD199" s="170"/>
      <c r="WE199" s="170"/>
      <c r="WF199" s="170"/>
      <c r="WG199" s="170"/>
      <c r="WH199" s="170"/>
      <c r="WI199" s="170"/>
      <c r="WJ199" s="170"/>
      <c r="WK199" s="170"/>
      <c r="WL199" s="170"/>
      <c r="WM199" s="170"/>
      <c r="WN199" s="170"/>
      <c r="WO199" s="170"/>
      <c r="WP199" s="170"/>
      <c r="WQ199" s="170"/>
      <c r="WR199" s="170"/>
      <c r="WS199" s="170"/>
      <c r="WT199" s="170"/>
      <c r="WU199" s="170"/>
      <c r="WV199" s="170"/>
      <c r="WW199" s="170"/>
      <c r="WX199" s="170"/>
      <c r="WY199" s="170"/>
      <c r="WZ199" s="170"/>
      <c r="XA199" s="170"/>
      <c r="XB199" s="170"/>
      <c r="XC199" s="170"/>
      <c r="XD199" s="170"/>
      <c r="XE199" s="170"/>
      <c r="XF199" s="170"/>
      <c r="XG199" s="170"/>
      <c r="XH199" s="170"/>
      <c r="XI199" s="170"/>
      <c r="XJ199" s="170"/>
      <c r="XK199" s="170"/>
      <c r="XL199" s="170"/>
      <c r="XM199" s="170"/>
      <c r="XN199" s="170"/>
      <c r="XO199" s="170"/>
      <c r="XP199" s="170"/>
      <c r="XQ199" s="170"/>
      <c r="XR199" s="170"/>
      <c r="XS199" s="170"/>
      <c r="XT199" s="170"/>
      <c r="XU199" s="170"/>
      <c r="XV199" s="170"/>
      <c r="XW199" s="170"/>
      <c r="XX199" s="170"/>
      <c r="XY199" s="170"/>
      <c r="XZ199" s="170"/>
      <c r="YA199" s="170"/>
      <c r="YB199" s="170"/>
      <c r="YC199" s="170"/>
      <c r="YD199" s="170"/>
      <c r="YE199" s="170"/>
      <c r="YF199" s="170"/>
      <c r="YG199" s="170"/>
      <c r="YH199" s="170"/>
      <c r="YI199" s="170"/>
      <c r="YJ199" s="170"/>
      <c r="YK199" s="170"/>
      <c r="YL199" s="170"/>
      <c r="YM199" s="170"/>
      <c r="YN199" s="170"/>
      <c r="YO199" s="170"/>
      <c r="YP199" s="170"/>
      <c r="YQ199" s="170"/>
      <c r="YR199" s="170"/>
      <c r="YS199" s="170"/>
      <c r="YT199" s="170"/>
      <c r="YU199" s="170"/>
      <c r="YV199" s="170"/>
      <c r="YW199" s="170"/>
      <c r="YX199" s="170"/>
      <c r="YY199" s="170"/>
      <c r="YZ199" s="170"/>
      <c r="ZA199" s="170"/>
      <c r="ZB199" s="170"/>
      <c r="ZC199" s="170"/>
      <c r="ZD199" s="170"/>
      <c r="ZE199" s="170"/>
      <c r="ZF199" s="170"/>
      <c r="ZG199" s="170"/>
      <c r="ZH199" s="170"/>
      <c r="ZI199" s="170"/>
      <c r="ZJ199" s="170"/>
      <c r="ZK199" s="170"/>
      <c r="ZL199" s="170"/>
      <c r="ZM199" s="170"/>
      <c r="ZN199" s="170"/>
      <c r="ZO199" s="170"/>
      <c r="ZP199" s="170"/>
      <c r="ZQ199" s="170"/>
      <c r="ZR199" s="170"/>
      <c r="ZS199" s="170"/>
      <c r="ZT199" s="170"/>
      <c r="ZU199" s="170"/>
      <c r="ZV199" s="170"/>
      <c r="ZW199" s="170"/>
      <c r="ZX199" s="170"/>
      <c r="ZY199" s="170"/>
      <c r="ZZ199" s="170"/>
      <c r="AAA199" s="170"/>
      <c r="AAB199" s="170"/>
      <c r="AAC199" s="170"/>
      <c r="AAD199" s="170"/>
      <c r="AAE199" s="170"/>
      <c r="AAF199" s="170"/>
      <c r="AAG199" s="170"/>
      <c r="AAH199" s="170"/>
      <c r="AAI199" s="170"/>
      <c r="AAJ199" s="170"/>
      <c r="AAK199" s="170"/>
      <c r="AAL199" s="170"/>
      <c r="AAM199" s="170"/>
      <c r="AAN199" s="170"/>
      <c r="AAO199" s="170"/>
      <c r="AAP199" s="170"/>
      <c r="AAQ199" s="170"/>
      <c r="AAR199" s="170"/>
      <c r="AAS199" s="170"/>
      <c r="AAT199" s="170"/>
      <c r="AAU199" s="170"/>
      <c r="AAV199" s="170"/>
      <c r="AAW199" s="170"/>
      <c r="AAX199" s="170"/>
      <c r="AAY199" s="170"/>
      <c r="AAZ199" s="170"/>
      <c r="ABA199" s="170"/>
      <c r="ABB199" s="170"/>
      <c r="ABC199" s="170"/>
      <c r="ABD199" s="170"/>
      <c r="ABE199" s="170"/>
      <c r="ABF199" s="170"/>
      <c r="ABG199" s="170"/>
      <c r="ABH199" s="170"/>
      <c r="ABI199" s="170"/>
      <c r="ABJ199" s="170"/>
      <c r="ABK199" s="170"/>
      <c r="ABL199" s="170"/>
      <c r="ABM199" s="170"/>
      <c r="ABN199" s="170"/>
      <c r="ABO199" s="170"/>
      <c r="ABP199" s="170"/>
      <c r="ABQ199" s="170"/>
      <c r="ABR199" s="170"/>
      <c r="ABS199" s="170"/>
      <c r="ABT199" s="170"/>
      <c r="ABU199" s="170"/>
      <c r="ABV199" s="170"/>
      <c r="ABW199" s="170"/>
      <c r="ABX199" s="170"/>
      <c r="ABY199" s="170"/>
      <c r="ABZ199" s="170"/>
      <c r="ACA199" s="170"/>
      <c r="ACB199" s="170"/>
      <c r="ACC199" s="170"/>
      <c r="ACD199" s="170"/>
      <c r="ACE199" s="170"/>
      <c r="ACF199" s="170"/>
      <c r="ACG199" s="170"/>
      <c r="ACH199" s="170"/>
      <c r="ACI199" s="170"/>
      <c r="ACJ199" s="170"/>
      <c r="ACK199" s="170"/>
      <c r="ACL199" s="170"/>
      <c r="ACM199" s="170"/>
      <c r="ACN199" s="170"/>
      <c r="ACO199" s="170"/>
      <c r="ACP199" s="170"/>
      <c r="ACQ199" s="170"/>
      <c r="ACR199" s="170"/>
      <c r="ACS199" s="170"/>
      <c r="ACT199" s="170"/>
      <c r="ACU199" s="170"/>
      <c r="ACV199" s="170"/>
      <c r="ACW199" s="170"/>
      <c r="ACX199" s="170"/>
      <c r="ACY199" s="170"/>
      <c r="ACZ199" s="170"/>
      <c r="ADA199" s="170"/>
      <c r="ADB199" s="170"/>
      <c r="ADC199" s="170"/>
      <c r="ADD199" s="170"/>
      <c r="ADE199" s="170"/>
      <c r="ADF199" s="170"/>
      <c r="ADG199" s="170"/>
      <c r="ADH199" s="170"/>
      <c r="ADI199" s="170"/>
      <c r="ADJ199" s="170"/>
      <c r="ADK199" s="170"/>
      <c r="ADL199" s="170"/>
      <c r="ADM199" s="170"/>
      <c r="ADN199" s="170"/>
      <c r="ADO199" s="170"/>
      <c r="ADP199" s="170"/>
      <c r="ADQ199" s="170"/>
      <c r="ADR199" s="170"/>
      <c r="ADS199" s="170"/>
      <c r="ADT199" s="170"/>
      <c r="ADU199" s="170"/>
      <c r="ADV199" s="170"/>
      <c r="ADW199" s="170"/>
      <c r="ADX199" s="170"/>
      <c r="ADY199" s="170"/>
      <c r="ADZ199" s="170"/>
      <c r="AEA199" s="170"/>
      <c r="AEB199" s="170"/>
      <c r="AEC199" s="170"/>
      <c r="AED199" s="170"/>
      <c r="AEE199" s="170"/>
      <c r="AEF199" s="170"/>
      <c r="AEG199" s="170"/>
      <c r="AEH199" s="170"/>
      <c r="AEI199" s="170"/>
      <c r="AEJ199" s="170"/>
      <c r="AEK199" s="170"/>
      <c r="AEL199" s="170"/>
      <c r="AEM199" s="170"/>
      <c r="AEN199" s="170"/>
      <c r="AEO199" s="170"/>
      <c r="AEP199" s="170"/>
      <c r="AEQ199" s="170"/>
      <c r="AER199" s="170"/>
      <c r="AES199" s="170"/>
      <c r="AET199" s="170"/>
      <c r="AEU199" s="170"/>
      <c r="AEV199" s="170"/>
      <c r="AEW199" s="170"/>
      <c r="AEX199" s="170"/>
      <c r="AEY199" s="170"/>
      <c r="AEZ199" s="170"/>
      <c r="AFA199" s="170"/>
      <c r="AFB199" s="170"/>
      <c r="AFC199" s="170"/>
      <c r="AFD199" s="170"/>
      <c r="AFE199" s="170"/>
      <c r="AFF199" s="170"/>
      <c r="AFG199" s="170"/>
      <c r="AFH199" s="170"/>
      <c r="AFI199" s="170"/>
      <c r="AFJ199" s="170"/>
      <c r="AFK199" s="170"/>
      <c r="AFL199" s="170"/>
      <c r="AFM199" s="170"/>
      <c r="AFN199" s="170"/>
      <c r="AFO199" s="170"/>
      <c r="AFP199" s="170"/>
      <c r="AFQ199" s="170"/>
      <c r="AFR199" s="170"/>
      <c r="AFS199" s="170"/>
      <c r="AFT199" s="170"/>
      <c r="AFU199" s="170"/>
      <c r="AFV199" s="170"/>
      <c r="AFW199" s="170"/>
      <c r="AFX199" s="170"/>
      <c r="AFY199" s="170"/>
      <c r="AFZ199" s="170"/>
      <c r="AGA199" s="170"/>
      <c r="AGB199" s="170"/>
      <c r="AGC199" s="170"/>
      <c r="AGD199" s="170"/>
      <c r="AGE199" s="170"/>
      <c r="AGF199" s="170"/>
      <c r="AGG199" s="170"/>
      <c r="AGH199" s="170"/>
      <c r="AGI199" s="170"/>
      <c r="AGJ199" s="170"/>
      <c r="AGK199" s="170"/>
      <c r="AGL199" s="170"/>
      <c r="AGM199" s="170"/>
      <c r="AGN199" s="170"/>
      <c r="AGO199" s="170"/>
      <c r="AGP199" s="170"/>
      <c r="AGQ199" s="170"/>
      <c r="AGR199" s="170"/>
      <c r="AGS199" s="170"/>
      <c r="AGT199" s="170"/>
      <c r="AGU199" s="170"/>
      <c r="AGV199" s="170"/>
      <c r="AGW199" s="170"/>
      <c r="AGX199" s="170"/>
      <c r="AGY199" s="170"/>
      <c r="AGZ199" s="170"/>
      <c r="AHA199" s="170"/>
      <c r="AHB199" s="170"/>
      <c r="AHC199" s="170"/>
      <c r="AHD199" s="170"/>
      <c r="AHE199" s="170"/>
      <c r="AHF199" s="170"/>
      <c r="AHG199" s="170"/>
      <c r="AHH199" s="170"/>
      <c r="AHI199" s="170"/>
      <c r="AHJ199" s="170"/>
      <c r="AHK199" s="170"/>
      <c r="AHL199" s="170"/>
      <c r="AHM199" s="170"/>
      <c r="AHN199" s="170"/>
      <c r="AHO199" s="170"/>
      <c r="AHP199" s="170"/>
      <c r="AHQ199" s="170"/>
      <c r="AHR199" s="170"/>
      <c r="AHS199" s="170"/>
      <c r="AHT199" s="170"/>
      <c r="AHU199" s="170"/>
      <c r="AHV199" s="170"/>
      <c r="AHW199" s="170"/>
      <c r="AHX199" s="170"/>
      <c r="AHY199" s="170"/>
      <c r="AHZ199" s="170"/>
      <c r="AIA199" s="170"/>
      <c r="AIB199" s="170"/>
      <c r="AIC199" s="170"/>
      <c r="AID199" s="170"/>
      <c r="AIE199" s="170"/>
      <c r="AIF199" s="170"/>
      <c r="AIG199" s="170"/>
      <c r="AIH199" s="170"/>
      <c r="AII199" s="170"/>
      <c r="AIJ199" s="170"/>
      <c r="AIK199" s="170"/>
      <c r="AIL199" s="170"/>
      <c r="AIM199" s="170"/>
      <c r="AIN199" s="170"/>
      <c r="AIO199" s="170"/>
      <c r="AIP199" s="170"/>
      <c r="AIQ199" s="170"/>
      <c r="AIR199" s="170"/>
      <c r="AIS199" s="170"/>
      <c r="AIT199" s="170"/>
      <c r="AIU199" s="170"/>
      <c r="AIV199" s="170"/>
      <c r="AIW199" s="170"/>
      <c r="AIX199" s="170"/>
      <c r="AIY199" s="170"/>
      <c r="AIZ199" s="170"/>
      <c r="AJA199" s="170"/>
      <c r="AJB199" s="170"/>
      <c r="AJC199" s="170"/>
      <c r="AJD199" s="170"/>
      <c r="AJE199" s="170"/>
      <c r="AJF199" s="170"/>
      <c r="AJG199" s="170"/>
      <c r="AJH199" s="170"/>
      <c r="AJI199" s="170"/>
      <c r="AJJ199" s="170"/>
      <c r="AJK199" s="170"/>
      <c r="AJL199" s="170"/>
      <c r="AJM199" s="170"/>
      <c r="AJN199" s="170"/>
      <c r="AJO199" s="170"/>
      <c r="AJP199" s="170"/>
      <c r="AJQ199" s="170"/>
      <c r="AJR199" s="170"/>
      <c r="AJS199" s="170"/>
      <c r="AJT199" s="170"/>
      <c r="AJU199" s="170"/>
      <c r="AJV199" s="170"/>
      <c r="AJW199" s="170"/>
      <c r="AJX199" s="170"/>
      <c r="AJY199" s="170"/>
      <c r="AJZ199" s="170"/>
      <c r="AKA199" s="170"/>
      <c r="AKB199" s="170"/>
      <c r="AKC199" s="170"/>
      <c r="AKD199" s="170"/>
      <c r="AKE199" s="170"/>
      <c r="AKF199" s="170"/>
      <c r="AKG199" s="170"/>
      <c r="AKH199" s="170"/>
      <c r="AKI199" s="170"/>
      <c r="AKJ199" s="170"/>
      <c r="AKK199" s="170"/>
      <c r="AKL199" s="170"/>
      <c r="AKM199" s="170"/>
      <c r="AKN199" s="170"/>
      <c r="AKO199" s="170"/>
      <c r="AKP199" s="170"/>
      <c r="AKQ199" s="170"/>
      <c r="AKR199" s="170"/>
      <c r="AKS199" s="170"/>
      <c r="AKT199" s="170"/>
      <c r="AKU199" s="170"/>
      <c r="AKV199" s="170"/>
      <c r="AKW199" s="170"/>
      <c r="AKX199" s="170"/>
      <c r="AKY199" s="170"/>
      <c r="AKZ199" s="170"/>
      <c r="ALA199" s="170"/>
      <c r="ALB199" s="170"/>
      <c r="ALC199" s="170"/>
      <c r="ALD199" s="170"/>
      <c r="ALE199" s="170"/>
      <c r="ALF199" s="170"/>
      <c r="ALG199" s="170"/>
      <c r="ALH199" s="170"/>
      <c r="ALI199" s="170"/>
      <c r="ALJ199" s="170"/>
      <c r="ALK199" s="170"/>
      <c r="ALL199" s="170"/>
      <c r="ALM199" s="170"/>
      <c r="ALN199" s="170"/>
      <c r="ALO199" s="170"/>
      <c r="ALP199" s="170"/>
      <c r="ALQ199" s="170"/>
      <c r="ALR199" s="170"/>
      <c r="ALS199" s="170"/>
      <c r="ALT199" s="170"/>
      <c r="ALU199" s="170"/>
      <c r="ALV199" s="170"/>
      <c r="ALW199" s="170"/>
      <c r="ALX199" s="170"/>
      <c r="ALY199" s="170"/>
      <c r="ALZ199" s="170"/>
      <c r="AMA199" s="170"/>
      <c r="AMB199" s="170"/>
      <c r="AMC199" s="170"/>
      <c r="AMD199" s="170"/>
      <c r="AME199" s="170"/>
      <c r="AMF199" s="170"/>
      <c r="AMG199" s="170"/>
      <c r="AMH199" s="170"/>
      <c r="AMI199" s="170"/>
      <c r="AMJ199" s="170"/>
      <c r="AMK199" s="170"/>
      <c r="AML199" s="170"/>
      <c r="AMM199" s="170"/>
      <c r="AMN199" s="170"/>
      <c r="AMO199" s="170"/>
      <c r="AMP199" s="170"/>
      <c r="AMQ199" s="170"/>
      <c r="AMR199" s="170"/>
      <c r="AMS199" s="170"/>
      <c r="AMT199" s="170"/>
      <c r="AMU199" s="170"/>
      <c r="AMV199" s="170"/>
      <c r="AMW199" s="170"/>
      <c r="AMX199" s="170"/>
      <c r="AMY199" s="170"/>
      <c r="AMZ199" s="170"/>
      <c r="ANA199" s="170"/>
      <c r="ANB199" s="170"/>
      <c r="ANC199" s="170"/>
      <c r="AND199" s="170"/>
      <c r="ANE199" s="170"/>
      <c r="ANF199" s="170"/>
      <c r="ANG199" s="170"/>
      <c r="ANH199" s="170"/>
      <c r="ANI199" s="170"/>
      <c r="ANJ199" s="170"/>
      <c r="ANK199" s="170"/>
      <c r="ANL199" s="170"/>
      <c r="ANM199" s="170"/>
      <c r="ANN199" s="170"/>
      <c r="ANO199" s="170"/>
      <c r="ANP199" s="170"/>
      <c r="ANQ199" s="170"/>
      <c r="ANR199" s="170"/>
      <c r="ANS199" s="170"/>
      <c r="ANT199" s="170"/>
      <c r="ANU199" s="170"/>
      <c r="ANV199" s="170"/>
      <c r="ANW199" s="170"/>
      <c r="ANX199" s="170"/>
      <c r="ANY199" s="170"/>
      <c r="ANZ199" s="170"/>
      <c r="AOA199" s="170"/>
      <c r="AOB199" s="170"/>
      <c r="AOC199" s="170"/>
      <c r="AOD199" s="170"/>
      <c r="AOE199" s="170"/>
      <c r="AOF199" s="170"/>
      <c r="AOG199" s="170"/>
      <c r="AOH199" s="170"/>
      <c r="AOI199" s="170"/>
      <c r="AOJ199" s="170"/>
      <c r="AOK199" s="170"/>
      <c r="AOL199" s="170"/>
      <c r="AOM199" s="170"/>
      <c r="AON199" s="170"/>
      <c r="AOO199" s="170"/>
      <c r="AOP199" s="170"/>
      <c r="AOQ199" s="170"/>
      <c r="AOR199" s="170"/>
      <c r="AOS199" s="170"/>
      <c r="AOT199" s="170"/>
      <c r="AOU199" s="170"/>
      <c r="AOV199" s="170"/>
      <c r="AOW199" s="170"/>
      <c r="AOX199" s="170"/>
      <c r="AOY199" s="170"/>
      <c r="AOZ199" s="170"/>
      <c r="APA199" s="170"/>
      <c r="APB199" s="170"/>
      <c r="APC199" s="170"/>
      <c r="APD199" s="170"/>
      <c r="APE199" s="170"/>
      <c r="APF199" s="170"/>
      <c r="APG199" s="170"/>
      <c r="APH199" s="170"/>
      <c r="API199" s="170"/>
      <c r="APJ199" s="170"/>
      <c r="APK199" s="170"/>
      <c r="APL199" s="170"/>
      <c r="APM199" s="170"/>
      <c r="APN199" s="170"/>
      <c r="APO199" s="170"/>
      <c r="APP199" s="170"/>
      <c r="APQ199" s="170"/>
      <c r="APR199" s="170"/>
      <c r="APS199" s="170"/>
      <c r="APT199" s="170"/>
      <c r="APU199" s="170"/>
      <c r="APV199" s="170"/>
      <c r="APW199" s="170"/>
      <c r="APX199" s="170"/>
      <c r="APY199" s="170"/>
      <c r="APZ199" s="170"/>
      <c r="AQA199" s="170"/>
      <c r="AQB199" s="170"/>
      <c r="AQC199" s="170"/>
      <c r="AQD199" s="170"/>
      <c r="AQE199" s="170"/>
      <c r="AQF199" s="170"/>
      <c r="AQG199" s="170"/>
      <c r="AQH199" s="170"/>
      <c r="AQI199" s="170"/>
      <c r="AQJ199" s="170"/>
      <c r="AQK199" s="170"/>
      <c r="AQL199" s="170"/>
      <c r="AQM199" s="170"/>
      <c r="AQN199" s="170"/>
      <c r="AQO199" s="170"/>
      <c r="AQP199" s="170"/>
      <c r="AQQ199" s="170"/>
      <c r="AQR199" s="170"/>
      <c r="AQS199" s="170"/>
      <c r="AQT199" s="170"/>
      <c r="AQU199" s="170"/>
      <c r="AQV199" s="170"/>
      <c r="AQW199" s="170"/>
      <c r="AQX199" s="170"/>
      <c r="AQY199" s="170"/>
      <c r="AQZ199" s="170"/>
      <c r="ARA199" s="170"/>
      <c r="ARB199" s="170"/>
      <c r="ARC199" s="170"/>
      <c r="ARD199" s="170"/>
      <c r="ARE199" s="170"/>
      <c r="ARF199" s="170"/>
      <c r="ARG199" s="170"/>
      <c r="ARH199" s="170"/>
      <c r="ARI199" s="170"/>
      <c r="ARJ199" s="170"/>
      <c r="ARK199" s="170"/>
      <c r="ARL199" s="170"/>
      <c r="ARM199" s="170"/>
      <c r="ARN199" s="170"/>
      <c r="ARO199" s="170"/>
      <c r="ARP199" s="170"/>
      <c r="ARQ199" s="170"/>
      <c r="ARR199" s="170"/>
      <c r="ARS199" s="170"/>
      <c r="ART199" s="170"/>
      <c r="ARU199" s="170"/>
      <c r="ARV199" s="170"/>
      <c r="ARW199" s="170"/>
      <c r="ARX199" s="170"/>
      <c r="ARY199" s="170"/>
      <c r="ARZ199" s="170"/>
      <c r="ASA199" s="170"/>
      <c r="ASB199" s="170"/>
      <c r="ASC199" s="170"/>
      <c r="ASD199" s="170"/>
      <c r="ASE199" s="170"/>
      <c r="ASF199" s="170"/>
      <c r="ASG199" s="170"/>
      <c r="ASH199" s="170"/>
      <c r="ASI199" s="170"/>
      <c r="ASJ199" s="170"/>
      <c r="ASK199" s="170"/>
      <c r="ASL199" s="170"/>
      <c r="ASM199" s="170"/>
      <c r="ASN199" s="170"/>
      <c r="ASO199" s="170"/>
      <c r="ASP199" s="170"/>
      <c r="ASQ199" s="170"/>
      <c r="ASR199" s="170"/>
      <c r="ASS199" s="170"/>
      <c r="AST199" s="170"/>
      <c r="ASU199" s="170"/>
      <c r="ASV199" s="170"/>
      <c r="ASW199" s="170"/>
      <c r="ASX199" s="170"/>
      <c r="ASY199" s="170"/>
      <c r="ASZ199" s="170"/>
    </row>
    <row r="200" spans="1:1196" s="145" customFormat="1">
      <c r="A200" s="433"/>
      <c r="B200" s="479" t="s">
        <v>222</v>
      </c>
      <c r="C200" s="435"/>
      <c r="D200" s="465"/>
      <c r="E200" s="426"/>
      <c r="F200" s="427"/>
      <c r="G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c r="AY200" s="170"/>
      <c r="AZ200" s="170"/>
      <c r="BA200" s="170"/>
      <c r="BB200" s="170"/>
      <c r="BC200" s="170"/>
      <c r="BD200" s="170"/>
      <c r="BE200" s="170"/>
      <c r="BF200" s="170"/>
      <c r="BG200" s="170"/>
      <c r="BH200" s="170"/>
      <c r="BI200" s="170"/>
      <c r="BJ200" s="170"/>
      <c r="BK200" s="170"/>
      <c r="BL200" s="170"/>
      <c r="BM200" s="170"/>
      <c r="BN200" s="170"/>
      <c r="BO200" s="170"/>
      <c r="BP200" s="170"/>
      <c r="BQ200" s="170"/>
      <c r="BR200" s="170"/>
      <c r="BS200" s="170"/>
      <c r="BT200" s="170"/>
      <c r="BU200" s="170"/>
      <c r="BV200" s="170"/>
      <c r="BW200" s="170"/>
      <c r="BX200" s="170"/>
      <c r="BY200" s="170"/>
      <c r="BZ200" s="170"/>
      <c r="CA200" s="170"/>
      <c r="CB200" s="170"/>
      <c r="CC200" s="170"/>
      <c r="CD200" s="170"/>
      <c r="CE200" s="170"/>
      <c r="CF200" s="170"/>
      <c r="CG200" s="170"/>
      <c r="CH200" s="170"/>
      <c r="CI200" s="170"/>
      <c r="CJ200" s="170"/>
      <c r="CK200" s="170"/>
      <c r="CL200" s="170"/>
      <c r="CM200" s="170"/>
      <c r="CN200" s="170"/>
      <c r="CO200" s="170"/>
      <c r="CP200" s="170"/>
      <c r="CQ200" s="170"/>
      <c r="CR200" s="170"/>
      <c r="CS200" s="170"/>
      <c r="CT200" s="170"/>
      <c r="CU200" s="170"/>
      <c r="CV200" s="170"/>
      <c r="CW200" s="170"/>
      <c r="CX200" s="170"/>
      <c r="CY200" s="170"/>
      <c r="CZ200" s="170"/>
      <c r="DA200" s="170"/>
      <c r="DB200" s="170"/>
      <c r="DC200" s="170"/>
      <c r="DD200" s="170"/>
      <c r="DE200" s="170"/>
      <c r="DF200" s="170"/>
      <c r="DG200" s="170"/>
      <c r="DH200" s="170"/>
      <c r="DI200" s="170"/>
      <c r="DJ200" s="170"/>
      <c r="DK200" s="170"/>
      <c r="DL200" s="170"/>
      <c r="DM200" s="170"/>
      <c r="DN200" s="170"/>
      <c r="DO200" s="170"/>
      <c r="DP200" s="170"/>
      <c r="DQ200" s="170"/>
      <c r="DR200" s="170"/>
      <c r="DS200" s="170"/>
      <c r="DT200" s="170"/>
      <c r="DU200" s="170"/>
      <c r="DV200" s="170"/>
      <c r="DW200" s="170"/>
      <c r="DX200" s="170"/>
      <c r="DY200" s="170"/>
      <c r="DZ200" s="170"/>
      <c r="EA200" s="170"/>
      <c r="EB200" s="170"/>
      <c r="EC200" s="170"/>
      <c r="ED200" s="170"/>
      <c r="EE200" s="170"/>
      <c r="EF200" s="170"/>
      <c r="EG200" s="170"/>
      <c r="EH200" s="170"/>
      <c r="EI200" s="170"/>
      <c r="EJ200" s="170"/>
      <c r="EK200" s="170"/>
      <c r="EL200" s="170"/>
      <c r="EM200" s="170"/>
      <c r="EN200" s="170"/>
      <c r="EO200" s="170"/>
      <c r="EP200" s="170"/>
      <c r="EQ200" s="170"/>
      <c r="ER200" s="170"/>
      <c r="ES200" s="170"/>
      <c r="ET200" s="170"/>
      <c r="EU200" s="170"/>
      <c r="EV200" s="170"/>
      <c r="EW200" s="170"/>
      <c r="EX200" s="170"/>
      <c r="EY200" s="170"/>
      <c r="EZ200" s="170"/>
      <c r="FA200" s="170"/>
      <c r="FB200" s="170"/>
      <c r="FC200" s="170"/>
      <c r="FD200" s="170"/>
      <c r="FE200" s="170"/>
      <c r="FF200" s="170"/>
      <c r="FG200" s="170"/>
      <c r="FH200" s="170"/>
      <c r="FI200" s="170"/>
      <c r="FJ200" s="170"/>
      <c r="FK200" s="170"/>
      <c r="FL200" s="170"/>
      <c r="FM200" s="170"/>
      <c r="FN200" s="170"/>
      <c r="FO200" s="170"/>
      <c r="FP200" s="170"/>
      <c r="FQ200" s="170"/>
      <c r="FR200" s="170"/>
      <c r="FS200" s="170"/>
      <c r="FT200" s="170"/>
      <c r="FU200" s="170"/>
      <c r="FV200" s="170"/>
      <c r="FW200" s="170"/>
      <c r="FX200" s="170"/>
      <c r="FY200" s="170"/>
      <c r="FZ200" s="170"/>
      <c r="GA200" s="170"/>
      <c r="GB200" s="170"/>
      <c r="GC200" s="170"/>
      <c r="GD200" s="170"/>
      <c r="GE200" s="170"/>
      <c r="GF200" s="170"/>
      <c r="GG200" s="170"/>
      <c r="GH200" s="170"/>
      <c r="GI200" s="170"/>
      <c r="GJ200" s="170"/>
      <c r="GK200" s="170"/>
      <c r="GL200" s="170"/>
      <c r="GM200" s="170"/>
      <c r="GN200" s="170"/>
      <c r="GO200" s="170"/>
      <c r="GP200" s="170"/>
      <c r="GQ200" s="170"/>
      <c r="GR200" s="170"/>
      <c r="GS200" s="170"/>
      <c r="GT200" s="170"/>
      <c r="GU200" s="170"/>
      <c r="GV200" s="170"/>
      <c r="GW200" s="170"/>
      <c r="GX200" s="170"/>
      <c r="GY200" s="170"/>
      <c r="GZ200" s="170"/>
      <c r="HA200" s="170"/>
      <c r="HB200" s="170"/>
      <c r="HC200" s="170"/>
      <c r="HD200" s="170"/>
      <c r="HE200" s="170"/>
      <c r="HF200" s="170"/>
      <c r="HG200" s="170"/>
      <c r="HH200" s="170"/>
      <c r="HI200" s="170"/>
      <c r="HJ200" s="170"/>
      <c r="HK200" s="170"/>
      <c r="HL200" s="170"/>
      <c r="HM200" s="170"/>
      <c r="HN200" s="170"/>
      <c r="HO200" s="170"/>
      <c r="HP200" s="170"/>
      <c r="HQ200" s="170"/>
      <c r="HR200" s="170"/>
      <c r="HS200" s="170"/>
      <c r="HT200" s="170"/>
      <c r="HU200" s="170"/>
      <c r="HV200" s="170"/>
      <c r="HW200" s="170"/>
      <c r="HX200" s="170"/>
      <c r="HY200" s="170"/>
      <c r="HZ200" s="170"/>
      <c r="IA200" s="170"/>
      <c r="IB200" s="170"/>
      <c r="IC200" s="170"/>
      <c r="ID200" s="170"/>
      <c r="IE200" s="170"/>
      <c r="IF200" s="170"/>
      <c r="IG200" s="170"/>
      <c r="IH200" s="170"/>
      <c r="II200" s="170"/>
      <c r="IJ200" s="170"/>
      <c r="IK200" s="170"/>
      <c r="IL200" s="170"/>
      <c r="IM200" s="170"/>
      <c r="IN200" s="170"/>
      <c r="IO200" s="170"/>
      <c r="IP200" s="170"/>
      <c r="IQ200" s="170"/>
      <c r="IR200" s="170"/>
      <c r="IS200" s="170"/>
      <c r="IT200" s="170"/>
      <c r="IU200" s="170"/>
      <c r="IV200" s="170"/>
      <c r="IW200" s="170"/>
      <c r="IX200" s="170"/>
      <c r="IY200" s="170"/>
      <c r="IZ200" s="170"/>
      <c r="JA200" s="170"/>
      <c r="JB200" s="170"/>
      <c r="JC200" s="170"/>
      <c r="JD200" s="170"/>
      <c r="JE200" s="170"/>
      <c r="JF200" s="170"/>
      <c r="JG200" s="170"/>
      <c r="JH200" s="170"/>
      <c r="JI200" s="170"/>
      <c r="JJ200" s="170"/>
      <c r="JK200" s="170"/>
      <c r="JL200" s="170"/>
      <c r="JM200" s="170"/>
      <c r="JN200" s="170"/>
      <c r="JO200" s="170"/>
      <c r="JP200" s="170"/>
      <c r="JQ200" s="170"/>
      <c r="JR200" s="170"/>
      <c r="JS200" s="170"/>
      <c r="JT200" s="170"/>
      <c r="JU200" s="170"/>
      <c r="JV200" s="170"/>
      <c r="JW200" s="170"/>
      <c r="JX200" s="170"/>
      <c r="JY200" s="170"/>
      <c r="JZ200" s="170"/>
      <c r="KA200" s="170"/>
      <c r="KB200" s="170"/>
      <c r="KC200" s="170"/>
      <c r="KD200" s="170"/>
      <c r="KE200" s="170"/>
      <c r="KF200" s="170"/>
      <c r="KG200" s="170"/>
      <c r="KH200" s="170"/>
      <c r="KI200" s="170"/>
      <c r="KJ200" s="170"/>
      <c r="KK200" s="170"/>
      <c r="KL200" s="170"/>
      <c r="KM200" s="170"/>
      <c r="KN200" s="170"/>
      <c r="KO200" s="170"/>
      <c r="KP200" s="170"/>
      <c r="KQ200" s="170"/>
      <c r="KR200" s="170"/>
      <c r="KS200" s="170"/>
      <c r="KT200" s="170"/>
      <c r="KU200" s="170"/>
      <c r="KV200" s="170"/>
      <c r="KW200" s="170"/>
      <c r="KX200" s="170"/>
      <c r="KY200" s="170"/>
      <c r="KZ200" s="170"/>
      <c r="LA200" s="170"/>
      <c r="LB200" s="170"/>
      <c r="LC200" s="170"/>
      <c r="LD200" s="170"/>
      <c r="LE200" s="170"/>
      <c r="LF200" s="170"/>
      <c r="LG200" s="170"/>
      <c r="LH200" s="170"/>
      <c r="LI200" s="170"/>
      <c r="LJ200" s="170"/>
      <c r="LK200" s="170"/>
      <c r="LL200" s="170"/>
      <c r="LM200" s="170"/>
      <c r="LN200" s="170"/>
      <c r="LO200" s="170"/>
      <c r="LP200" s="170"/>
      <c r="LQ200" s="170"/>
      <c r="LR200" s="170"/>
      <c r="LS200" s="170"/>
      <c r="LT200" s="170"/>
      <c r="LU200" s="170"/>
      <c r="LV200" s="170"/>
      <c r="LW200" s="170"/>
      <c r="LX200" s="170"/>
      <c r="LY200" s="170"/>
      <c r="LZ200" s="170"/>
      <c r="MA200" s="170"/>
      <c r="MB200" s="170"/>
      <c r="MC200" s="170"/>
      <c r="MD200" s="170"/>
      <c r="ME200" s="170"/>
      <c r="MF200" s="170"/>
      <c r="MG200" s="170"/>
      <c r="MH200" s="170"/>
      <c r="MI200" s="170"/>
      <c r="MJ200" s="170"/>
      <c r="MK200" s="170"/>
      <c r="ML200" s="170"/>
      <c r="MM200" s="170"/>
      <c r="MN200" s="170"/>
      <c r="MO200" s="170"/>
      <c r="MP200" s="170"/>
      <c r="MQ200" s="170"/>
      <c r="MR200" s="170"/>
      <c r="MS200" s="170"/>
      <c r="MT200" s="170"/>
      <c r="MU200" s="170"/>
      <c r="MV200" s="170"/>
      <c r="MW200" s="170"/>
      <c r="MX200" s="170"/>
      <c r="MY200" s="170"/>
      <c r="MZ200" s="170"/>
      <c r="NA200" s="170"/>
      <c r="NB200" s="170"/>
      <c r="NC200" s="170"/>
      <c r="ND200" s="170"/>
      <c r="NE200" s="170"/>
      <c r="NF200" s="170"/>
      <c r="NG200" s="170"/>
      <c r="NH200" s="170"/>
      <c r="NI200" s="170"/>
      <c r="NJ200" s="170"/>
      <c r="NK200" s="170"/>
      <c r="NL200" s="170"/>
      <c r="NM200" s="170"/>
      <c r="NN200" s="170"/>
      <c r="NO200" s="170"/>
      <c r="NP200" s="170"/>
      <c r="NQ200" s="170"/>
      <c r="NR200" s="170"/>
      <c r="NS200" s="170"/>
      <c r="NT200" s="170"/>
      <c r="NU200" s="170"/>
      <c r="NV200" s="170"/>
      <c r="NW200" s="170"/>
      <c r="NX200" s="170"/>
      <c r="NY200" s="170"/>
      <c r="NZ200" s="170"/>
      <c r="OA200" s="170"/>
      <c r="OB200" s="170"/>
      <c r="OC200" s="170"/>
      <c r="OD200" s="170"/>
      <c r="OE200" s="170"/>
      <c r="OF200" s="170"/>
      <c r="OG200" s="170"/>
      <c r="OH200" s="170"/>
      <c r="OI200" s="170"/>
      <c r="OJ200" s="170"/>
      <c r="OK200" s="170"/>
      <c r="OL200" s="170"/>
      <c r="OM200" s="170"/>
      <c r="ON200" s="170"/>
      <c r="OO200" s="170"/>
      <c r="OP200" s="170"/>
      <c r="OQ200" s="170"/>
      <c r="OR200" s="170"/>
      <c r="OS200" s="170"/>
      <c r="OT200" s="170"/>
      <c r="OU200" s="170"/>
      <c r="OV200" s="170"/>
      <c r="OW200" s="170"/>
      <c r="OX200" s="170"/>
      <c r="OY200" s="170"/>
      <c r="OZ200" s="170"/>
      <c r="PA200" s="170"/>
      <c r="PB200" s="170"/>
      <c r="PC200" s="170"/>
      <c r="PD200" s="170"/>
      <c r="PE200" s="170"/>
      <c r="PF200" s="170"/>
      <c r="PG200" s="170"/>
      <c r="PH200" s="170"/>
      <c r="PI200" s="170"/>
      <c r="PJ200" s="170"/>
      <c r="PK200" s="170"/>
      <c r="PL200" s="170"/>
      <c r="PM200" s="170"/>
      <c r="PN200" s="170"/>
      <c r="PO200" s="170"/>
      <c r="PP200" s="170"/>
      <c r="PQ200" s="170"/>
      <c r="PR200" s="170"/>
      <c r="PS200" s="170"/>
      <c r="PT200" s="170"/>
      <c r="PU200" s="170"/>
      <c r="PV200" s="170"/>
      <c r="PW200" s="170"/>
      <c r="PX200" s="170"/>
      <c r="PY200" s="170"/>
      <c r="PZ200" s="170"/>
      <c r="QA200" s="170"/>
      <c r="QB200" s="170"/>
      <c r="QC200" s="170"/>
      <c r="QD200" s="170"/>
      <c r="QE200" s="170"/>
      <c r="QF200" s="170"/>
      <c r="QG200" s="170"/>
      <c r="QH200" s="170"/>
      <c r="QI200" s="170"/>
      <c r="QJ200" s="170"/>
      <c r="QK200" s="170"/>
      <c r="QL200" s="170"/>
      <c r="QM200" s="170"/>
      <c r="QN200" s="170"/>
      <c r="QO200" s="170"/>
      <c r="QP200" s="170"/>
      <c r="QQ200" s="170"/>
      <c r="QR200" s="170"/>
      <c r="QS200" s="170"/>
      <c r="QT200" s="170"/>
      <c r="QU200" s="170"/>
      <c r="QV200" s="170"/>
      <c r="QW200" s="170"/>
      <c r="QX200" s="170"/>
      <c r="QY200" s="170"/>
      <c r="QZ200" s="170"/>
      <c r="RA200" s="170"/>
      <c r="RB200" s="170"/>
      <c r="RC200" s="170"/>
      <c r="RD200" s="170"/>
      <c r="RE200" s="170"/>
      <c r="RF200" s="170"/>
      <c r="RG200" s="170"/>
      <c r="RH200" s="170"/>
      <c r="RI200" s="170"/>
      <c r="RJ200" s="170"/>
      <c r="RK200" s="170"/>
      <c r="RL200" s="170"/>
      <c r="RM200" s="170"/>
      <c r="RN200" s="170"/>
      <c r="RO200" s="170"/>
      <c r="RP200" s="170"/>
      <c r="RQ200" s="170"/>
      <c r="RR200" s="170"/>
      <c r="RS200" s="170"/>
      <c r="RT200" s="170"/>
      <c r="RU200" s="170"/>
      <c r="RV200" s="170"/>
      <c r="RW200" s="170"/>
      <c r="RX200" s="170"/>
      <c r="RY200" s="170"/>
      <c r="RZ200" s="170"/>
      <c r="SA200" s="170"/>
      <c r="SB200" s="170"/>
      <c r="SC200" s="170"/>
      <c r="SD200" s="170"/>
      <c r="SE200" s="170"/>
      <c r="SF200" s="170"/>
      <c r="SG200" s="170"/>
      <c r="SH200" s="170"/>
      <c r="SI200" s="170"/>
      <c r="SJ200" s="170"/>
      <c r="SK200" s="170"/>
      <c r="SL200" s="170"/>
      <c r="SM200" s="170"/>
      <c r="SN200" s="170"/>
      <c r="SO200" s="170"/>
      <c r="SP200" s="170"/>
      <c r="SQ200" s="170"/>
      <c r="SR200" s="170"/>
      <c r="SS200" s="170"/>
      <c r="ST200" s="170"/>
      <c r="SU200" s="170"/>
      <c r="SV200" s="170"/>
      <c r="SW200" s="170"/>
      <c r="SX200" s="170"/>
      <c r="SY200" s="170"/>
      <c r="SZ200" s="170"/>
      <c r="TA200" s="170"/>
      <c r="TB200" s="170"/>
      <c r="TC200" s="170"/>
      <c r="TD200" s="170"/>
      <c r="TE200" s="170"/>
      <c r="TF200" s="170"/>
      <c r="TG200" s="170"/>
      <c r="TH200" s="170"/>
      <c r="TI200" s="170"/>
      <c r="TJ200" s="170"/>
      <c r="TK200" s="170"/>
      <c r="TL200" s="170"/>
      <c r="TM200" s="170"/>
      <c r="TN200" s="170"/>
      <c r="TO200" s="170"/>
      <c r="TP200" s="170"/>
      <c r="TQ200" s="170"/>
      <c r="TR200" s="170"/>
      <c r="TS200" s="170"/>
      <c r="TT200" s="170"/>
      <c r="TU200" s="170"/>
      <c r="TV200" s="170"/>
      <c r="TW200" s="170"/>
      <c r="TX200" s="170"/>
      <c r="TY200" s="170"/>
      <c r="TZ200" s="170"/>
      <c r="UA200" s="170"/>
      <c r="UB200" s="170"/>
      <c r="UC200" s="170"/>
      <c r="UD200" s="170"/>
      <c r="UE200" s="170"/>
      <c r="UF200" s="170"/>
      <c r="UG200" s="170"/>
      <c r="UH200" s="170"/>
      <c r="UI200" s="170"/>
      <c r="UJ200" s="170"/>
      <c r="UK200" s="170"/>
      <c r="UL200" s="170"/>
      <c r="UM200" s="170"/>
      <c r="UN200" s="170"/>
      <c r="UO200" s="170"/>
      <c r="UP200" s="170"/>
      <c r="UQ200" s="170"/>
      <c r="UR200" s="170"/>
      <c r="US200" s="170"/>
      <c r="UT200" s="170"/>
      <c r="UU200" s="170"/>
      <c r="UV200" s="170"/>
      <c r="UW200" s="170"/>
      <c r="UX200" s="170"/>
      <c r="UY200" s="170"/>
      <c r="UZ200" s="170"/>
      <c r="VA200" s="170"/>
      <c r="VB200" s="170"/>
      <c r="VC200" s="170"/>
      <c r="VD200" s="170"/>
      <c r="VE200" s="170"/>
      <c r="VF200" s="170"/>
      <c r="VG200" s="170"/>
      <c r="VH200" s="170"/>
      <c r="VI200" s="170"/>
      <c r="VJ200" s="170"/>
      <c r="VK200" s="170"/>
      <c r="VL200" s="170"/>
      <c r="VM200" s="170"/>
      <c r="VN200" s="170"/>
      <c r="VO200" s="170"/>
      <c r="VP200" s="170"/>
      <c r="VQ200" s="170"/>
      <c r="VR200" s="170"/>
      <c r="VS200" s="170"/>
      <c r="VT200" s="170"/>
      <c r="VU200" s="170"/>
      <c r="VV200" s="170"/>
      <c r="VW200" s="170"/>
      <c r="VX200" s="170"/>
      <c r="VY200" s="170"/>
      <c r="VZ200" s="170"/>
      <c r="WA200" s="170"/>
      <c r="WB200" s="170"/>
      <c r="WC200" s="170"/>
      <c r="WD200" s="170"/>
      <c r="WE200" s="170"/>
      <c r="WF200" s="170"/>
      <c r="WG200" s="170"/>
      <c r="WH200" s="170"/>
      <c r="WI200" s="170"/>
      <c r="WJ200" s="170"/>
      <c r="WK200" s="170"/>
      <c r="WL200" s="170"/>
      <c r="WM200" s="170"/>
      <c r="WN200" s="170"/>
      <c r="WO200" s="170"/>
      <c r="WP200" s="170"/>
      <c r="WQ200" s="170"/>
      <c r="WR200" s="170"/>
      <c r="WS200" s="170"/>
      <c r="WT200" s="170"/>
      <c r="WU200" s="170"/>
      <c r="WV200" s="170"/>
      <c r="WW200" s="170"/>
      <c r="WX200" s="170"/>
      <c r="WY200" s="170"/>
      <c r="WZ200" s="170"/>
      <c r="XA200" s="170"/>
      <c r="XB200" s="170"/>
      <c r="XC200" s="170"/>
      <c r="XD200" s="170"/>
      <c r="XE200" s="170"/>
      <c r="XF200" s="170"/>
      <c r="XG200" s="170"/>
      <c r="XH200" s="170"/>
      <c r="XI200" s="170"/>
      <c r="XJ200" s="170"/>
      <c r="XK200" s="170"/>
      <c r="XL200" s="170"/>
      <c r="XM200" s="170"/>
      <c r="XN200" s="170"/>
      <c r="XO200" s="170"/>
      <c r="XP200" s="170"/>
      <c r="XQ200" s="170"/>
      <c r="XR200" s="170"/>
      <c r="XS200" s="170"/>
      <c r="XT200" s="170"/>
      <c r="XU200" s="170"/>
      <c r="XV200" s="170"/>
      <c r="XW200" s="170"/>
      <c r="XX200" s="170"/>
      <c r="XY200" s="170"/>
      <c r="XZ200" s="170"/>
      <c r="YA200" s="170"/>
      <c r="YB200" s="170"/>
      <c r="YC200" s="170"/>
      <c r="YD200" s="170"/>
      <c r="YE200" s="170"/>
      <c r="YF200" s="170"/>
      <c r="YG200" s="170"/>
      <c r="YH200" s="170"/>
      <c r="YI200" s="170"/>
      <c r="YJ200" s="170"/>
      <c r="YK200" s="170"/>
      <c r="YL200" s="170"/>
      <c r="YM200" s="170"/>
      <c r="YN200" s="170"/>
      <c r="YO200" s="170"/>
      <c r="YP200" s="170"/>
      <c r="YQ200" s="170"/>
      <c r="YR200" s="170"/>
      <c r="YS200" s="170"/>
      <c r="YT200" s="170"/>
      <c r="YU200" s="170"/>
      <c r="YV200" s="170"/>
      <c r="YW200" s="170"/>
      <c r="YX200" s="170"/>
      <c r="YY200" s="170"/>
      <c r="YZ200" s="170"/>
      <c r="ZA200" s="170"/>
      <c r="ZB200" s="170"/>
      <c r="ZC200" s="170"/>
      <c r="ZD200" s="170"/>
      <c r="ZE200" s="170"/>
      <c r="ZF200" s="170"/>
      <c r="ZG200" s="170"/>
      <c r="ZH200" s="170"/>
      <c r="ZI200" s="170"/>
      <c r="ZJ200" s="170"/>
      <c r="ZK200" s="170"/>
      <c r="ZL200" s="170"/>
      <c r="ZM200" s="170"/>
      <c r="ZN200" s="170"/>
      <c r="ZO200" s="170"/>
      <c r="ZP200" s="170"/>
      <c r="ZQ200" s="170"/>
      <c r="ZR200" s="170"/>
      <c r="ZS200" s="170"/>
      <c r="ZT200" s="170"/>
      <c r="ZU200" s="170"/>
      <c r="ZV200" s="170"/>
      <c r="ZW200" s="170"/>
      <c r="ZX200" s="170"/>
      <c r="ZY200" s="170"/>
      <c r="ZZ200" s="170"/>
      <c r="AAA200" s="170"/>
      <c r="AAB200" s="170"/>
      <c r="AAC200" s="170"/>
      <c r="AAD200" s="170"/>
      <c r="AAE200" s="170"/>
      <c r="AAF200" s="170"/>
      <c r="AAG200" s="170"/>
      <c r="AAH200" s="170"/>
      <c r="AAI200" s="170"/>
      <c r="AAJ200" s="170"/>
      <c r="AAK200" s="170"/>
      <c r="AAL200" s="170"/>
      <c r="AAM200" s="170"/>
      <c r="AAN200" s="170"/>
      <c r="AAO200" s="170"/>
      <c r="AAP200" s="170"/>
      <c r="AAQ200" s="170"/>
      <c r="AAR200" s="170"/>
      <c r="AAS200" s="170"/>
      <c r="AAT200" s="170"/>
      <c r="AAU200" s="170"/>
      <c r="AAV200" s="170"/>
      <c r="AAW200" s="170"/>
      <c r="AAX200" s="170"/>
      <c r="AAY200" s="170"/>
      <c r="AAZ200" s="170"/>
      <c r="ABA200" s="170"/>
      <c r="ABB200" s="170"/>
      <c r="ABC200" s="170"/>
      <c r="ABD200" s="170"/>
      <c r="ABE200" s="170"/>
      <c r="ABF200" s="170"/>
      <c r="ABG200" s="170"/>
      <c r="ABH200" s="170"/>
      <c r="ABI200" s="170"/>
      <c r="ABJ200" s="170"/>
      <c r="ABK200" s="170"/>
      <c r="ABL200" s="170"/>
      <c r="ABM200" s="170"/>
      <c r="ABN200" s="170"/>
      <c r="ABO200" s="170"/>
      <c r="ABP200" s="170"/>
      <c r="ABQ200" s="170"/>
      <c r="ABR200" s="170"/>
      <c r="ABS200" s="170"/>
      <c r="ABT200" s="170"/>
      <c r="ABU200" s="170"/>
      <c r="ABV200" s="170"/>
      <c r="ABW200" s="170"/>
      <c r="ABX200" s="170"/>
      <c r="ABY200" s="170"/>
      <c r="ABZ200" s="170"/>
      <c r="ACA200" s="170"/>
      <c r="ACB200" s="170"/>
      <c r="ACC200" s="170"/>
      <c r="ACD200" s="170"/>
      <c r="ACE200" s="170"/>
      <c r="ACF200" s="170"/>
      <c r="ACG200" s="170"/>
      <c r="ACH200" s="170"/>
      <c r="ACI200" s="170"/>
      <c r="ACJ200" s="170"/>
      <c r="ACK200" s="170"/>
      <c r="ACL200" s="170"/>
      <c r="ACM200" s="170"/>
      <c r="ACN200" s="170"/>
      <c r="ACO200" s="170"/>
      <c r="ACP200" s="170"/>
      <c r="ACQ200" s="170"/>
      <c r="ACR200" s="170"/>
      <c r="ACS200" s="170"/>
      <c r="ACT200" s="170"/>
      <c r="ACU200" s="170"/>
      <c r="ACV200" s="170"/>
      <c r="ACW200" s="170"/>
      <c r="ACX200" s="170"/>
      <c r="ACY200" s="170"/>
      <c r="ACZ200" s="170"/>
      <c r="ADA200" s="170"/>
      <c r="ADB200" s="170"/>
      <c r="ADC200" s="170"/>
      <c r="ADD200" s="170"/>
      <c r="ADE200" s="170"/>
      <c r="ADF200" s="170"/>
      <c r="ADG200" s="170"/>
      <c r="ADH200" s="170"/>
      <c r="ADI200" s="170"/>
      <c r="ADJ200" s="170"/>
      <c r="ADK200" s="170"/>
      <c r="ADL200" s="170"/>
      <c r="ADM200" s="170"/>
      <c r="ADN200" s="170"/>
      <c r="ADO200" s="170"/>
      <c r="ADP200" s="170"/>
      <c r="ADQ200" s="170"/>
      <c r="ADR200" s="170"/>
      <c r="ADS200" s="170"/>
      <c r="ADT200" s="170"/>
      <c r="ADU200" s="170"/>
      <c r="ADV200" s="170"/>
      <c r="ADW200" s="170"/>
      <c r="ADX200" s="170"/>
      <c r="ADY200" s="170"/>
      <c r="ADZ200" s="170"/>
      <c r="AEA200" s="170"/>
      <c r="AEB200" s="170"/>
      <c r="AEC200" s="170"/>
      <c r="AED200" s="170"/>
      <c r="AEE200" s="170"/>
      <c r="AEF200" s="170"/>
      <c r="AEG200" s="170"/>
      <c r="AEH200" s="170"/>
      <c r="AEI200" s="170"/>
      <c r="AEJ200" s="170"/>
      <c r="AEK200" s="170"/>
      <c r="AEL200" s="170"/>
      <c r="AEM200" s="170"/>
      <c r="AEN200" s="170"/>
      <c r="AEO200" s="170"/>
      <c r="AEP200" s="170"/>
      <c r="AEQ200" s="170"/>
      <c r="AER200" s="170"/>
      <c r="AES200" s="170"/>
      <c r="AET200" s="170"/>
      <c r="AEU200" s="170"/>
      <c r="AEV200" s="170"/>
      <c r="AEW200" s="170"/>
      <c r="AEX200" s="170"/>
      <c r="AEY200" s="170"/>
      <c r="AEZ200" s="170"/>
      <c r="AFA200" s="170"/>
      <c r="AFB200" s="170"/>
      <c r="AFC200" s="170"/>
      <c r="AFD200" s="170"/>
      <c r="AFE200" s="170"/>
      <c r="AFF200" s="170"/>
      <c r="AFG200" s="170"/>
      <c r="AFH200" s="170"/>
      <c r="AFI200" s="170"/>
      <c r="AFJ200" s="170"/>
      <c r="AFK200" s="170"/>
      <c r="AFL200" s="170"/>
      <c r="AFM200" s="170"/>
      <c r="AFN200" s="170"/>
      <c r="AFO200" s="170"/>
      <c r="AFP200" s="170"/>
      <c r="AFQ200" s="170"/>
      <c r="AFR200" s="170"/>
      <c r="AFS200" s="170"/>
      <c r="AFT200" s="170"/>
      <c r="AFU200" s="170"/>
      <c r="AFV200" s="170"/>
      <c r="AFW200" s="170"/>
      <c r="AFX200" s="170"/>
      <c r="AFY200" s="170"/>
      <c r="AFZ200" s="170"/>
      <c r="AGA200" s="170"/>
      <c r="AGB200" s="170"/>
      <c r="AGC200" s="170"/>
      <c r="AGD200" s="170"/>
      <c r="AGE200" s="170"/>
      <c r="AGF200" s="170"/>
      <c r="AGG200" s="170"/>
      <c r="AGH200" s="170"/>
      <c r="AGI200" s="170"/>
      <c r="AGJ200" s="170"/>
      <c r="AGK200" s="170"/>
      <c r="AGL200" s="170"/>
      <c r="AGM200" s="170"/>
      <c r="AGN200" s="170"/>
      <c r="AGO200" s="170"/>
      <c r="AGP200" s="170"/>
      <c r="AGQ200" s="170"/>
      <c r="AGR200" s="170"/>
      <c r="AGS200" s="170"/>
      <c r="AGT200" s="170"/>
      <c r="AGU200" s="170"/>
      <c r="AGV200" s="170"/>
      <c r="AGW200" s="170"/>
      <c r="AGX200" s="170"/>
      <c r="AGY200" s="170"/>
      <c r="AGZ200" s="170"/>
      <c r="AHA200" s="170"/>
      <c r="AHB200" s="170"/>
      <c r="AHC200" s="170"/>
      <c r="AHD200" s="170"/>
      <c r="AHE200" s="170"/>
      <c r="AHF200" s="170"/>
      <c r="AHG200" s="170"/>
      <c r="AHH200" s="170"/>
      <c r="AHI200" s="170"/>
      <c r="AHJ200" s="170"/>
      <c r="AHK200" s="170"/>
      <c r="AHL200" s="170"/>
      <c r="AHM200" s="170"/>
      <c r="AHN200" s="170"/>
      <c r="AHO200" s="170"/>
      <c r="AHP200" s="170"/>
      <c r="AHQ200" s="170"/>
      <c r="AHR200" s="170"/>
      <c r="AHS200" s="170"/>
      <c r="AHT200" s="170"/>
      <c r="AHU200" s="170"/>
      <c r="AHV200" s="170"/>
      <c r="AHW200" s="170"/>
      <c r="AHX200" s="170"/>
      <c r="AHY200" s="170"/>
      <c r="AHZ200" s="170"/>
      <c r="AIA200" s="170"/>
      <c r="AIB200" s="170"/>
      <c r="AIC200" s="170"/>
      <c r="AID200" s="170"/>
      <c r="AIE200" s="170"/>
      <c r="AIF200" s="170"/>
      <c r="AIG200" s="170"/>
      <c r="AIH200" s="170"/>
      <c r="AII200" s="170"/>
      <c r="AIJ200" s="170"/>
      <c r="AIK200" s="170"/>
      <c r="AIL200" s="170"/>
      <c r="AIM200" s="170"/>
      <c r="AIN200" s="170"/>
      <c r="AIO200" s="170"/>
      <c r="AIP200" s="170"/>
      <c r="AIQ200" s="170"/>
      <c r="AIR200" s="170"/>
      <c r="AIS200" s="170"/>
      <c r="AIT200" s="170"/>
      <c r="AIU200" s="170"/>
      <c r="AIV200" s="170"/>
      <c r="AIW200" s="170"/>
      <c r="AIX200" s="170"/>
      <c r="AIY200" s="170"/>
      <c r="AIZ200" s="170"/>
      <c r="AJA200" s="170"/>
      <c r="AJB200" s="170"/>
      <c r="AJC200" s="170"/>
      <c r="AJD200" s="170"/>
      <c r="AJE200" s="170"/>
      <c r="AJF200" s="170"/>
      <c r="AJG200" s="170"/>
      <c r="AJH200" s="170"/>
      <c r="AJI200" s="170"/>
      <c r="AJJ200" s="170"/>
      <c r="AJK200" s="170"/>
      <c r="AJL200" s="170"/>
      <c r="AJM200" s="170"/>
      <c r="AJN200" s="170"/>
      <c r="AJO200" s="170"/>
      <c r="AJP200" s="170"/>
      <c r="AJQ200" s="170"/>
      <c r="AJR200" s="170"/>
      <c r="AJS200" s="170"/>
      <c r="AJT200" s="170"/>
      <c r="AJU200" s="170"/>
      <c r="AJV200" s="170"/>
      <c r="AJW200" s="170"/>
      <c r="AJX200" s="170"/>
      <c r="AJY200" s="170"/>
      <c r="AJZ200" s="170"/>
      <c r="AKA200" s="170"/>
      <c r="AKB200" s="170"/>
      <c r="AKC200" s="170"/>
      <c r="AKD200" s="170"/>
      <c r="AKE200" s="170"/>
      <c r="AKF200" s="170"/>
      <c r="AKG200" s="170"/>
      <c r="AKH200" s="170"/>
      <c r="AKI200" s="170"/>
      <c r="AKJ200" s="170"/>
      <c r="AKK200" s="170"/>
      <c r="AKL200" s="170"/>
      <c r="AKM200" s="170"/>
      <c r="AKN200" s="170"/>
      <c r="AKO200" s="170"/>
      <c r="AKP200" s="170"/>
      <c r="AKQ200" s="170"/>
      <c r="AKR200" s="170"/>
      <c r="AKS200" s="170"/>
      <c r="AKT200" s="170"/>
      <c r="AKU200" s="170"/>
      <c r="AKV200" s="170"/>
      <c r="AKW200" s="170"/>
      <c r="AKX200" s="170"/>
      <c r="AKY200" s="170"/>
      <c r="AKZ200" s="170"/>
      <c r="ALA200" s="170"/>
      <c r="ALB200" s="170"/>
      <c r="ALC200" s="170"/>
      <c r="ALD200" s="170"/>
      <c r="ALE200" s="170"/>
      <c r="ALF200" s="170"/>
      <c r="ALG200" s="170"/>
      <c r="ALH200" s="170"/>
      <c r="ALI200" s="170"/>
      <c r="ALJ200" s="170"/>
      <c r="ALK200" s="170"/>
      <c r="ALL200" s="170"/>
      <c r="ALM200" s="170"/>
      <c r="ALN200" s="170"/>
      <c r="ALO200" s="170"/>
      <c r="ALP200" s="170"/>
      <c r="ALQ200" s="170"/>
      <c r="ALR200" s="170"/>
      <c r="ALS200" s="170"/>
      <c r="ALT200" s="170"/>
      <c r="ALU200" s="170"/>
      <c r="ALV200" s="170"/>
      <c r="ALW200" s="170"/>
      <c r="ALX200" s="170"/>
      <c r="ALY200" s="170"/>
      <c r="ALZ200" s="170"/>
      <c r="AMA200" s="170"/>
      <c r="AMB200" s="170"/>
      <c r="AMC200" s="170"/>
      <c r="AMD200" s="170"/>
      <c r="AME200" s="170"/>
      <c r="AMF200" s="170"/>
      <c r="AMG200" s="170"/>
      <c r="AMH200" s="170"/>
      <c r="AMI200" s="170"/>
      <c r="AMJ200" s="170"/>
      <c r="AMK200" s="170"/>
      <c r="AML200" s="170"/>
      <c r="AMM200" s="170"/>
      <c r="AMN200" s="170"/>
      <c r="AMO200" s="170"/>
      <c r="AMP200" s="170"/>
      <c r="AMQ200" s="170"/>
      <c r="AMR200" s="170"/>
      <c r="AMS200" s="170"/>
      <c r="AMT200" s="170"/>
      <c r="AMU200" s="170"/>
      <c r="AMV200" s="170"/>
      <c r="AMW200" s="170"/>
      <c r="AMX200" s="170"/>
      <c r="AMY200" s="170"/>
      <c r="AMZ200" s="170"/>
      <c r="ANA200" s="170"/>
      <c r="ANB200" s="170"/>
      <c r="ANC200" s="170"/>
      <c r="AND200" s="170"/>
      <c r="ANE200" s="170"/>
      <c r="ANF200" s="170"/>
      <c r="ANG200" s="170"/>
      <c r="ANH200" s="170"/>
      <c r="ANI200" s="170"/>
      <c r="ANJ200" s="170"/>
      <c r="ANK200" s="170"/>
      <c r="ANL200" s="170"/>
      <c r="ANM200" s="170"/>
      <c r="ANN200" s="170"/>
      <c r="ANO200" s="170"/>
      <c r="ANP200" s="170"/>
      <c r="ANQ200" s="170"/>
      <c r="ANR200" s="170"/>
      <c r="ANS200" s="170"/>
      <c r="ANT200" s="170"/>
      <c r="ANU200" s="170"/>
      <c r="ANV200" s="170"/>
      <c r="ANW200" s="170"/>
      <c r="ANX200" s="170"/>
      <c r="ANY200" s="170"/>
      <c r="ANZ200" s="170"/>
      <c r="AOA200" s="170"/>
      <c r="AOB200" s="170"/>
      <c r="AOC200" s="170"/>
      <c r="AOD200" s="170"/>
      <c r="AOE200" s="170"/>
      <c r="AOF200" s="170"/>
      <c r="AOG200" s="170"/>
      <c r="AOH200" s="170"/>
      <c r="AOI200" s="170"/>
      <c r="AOJ200" s="170"/>
      <c r="AOK200" s="170"/>
      <c r="AOL200" s="170"/>
      <c r="AOM200" s="170"/>
      <c r="AON200" s="170"/>
      <c r="AOO200" s="170"/>
      <c r="AOP200" s="170"/>
      <c r="AOQ200" s="170"/>
      <c r="AOR200" s="170"/>
      <c r="AOS200" s="170"/>
      <c r="AOT200" s="170"/>
      <c r="AOU200" s="170"/>
      <c r="AOV200" s="170"/>
      <c r="AOW200" s="170"/>
      <c r="AOX200" s="170"/>
      <c r="AOY200" s="170"/>
      <c r="AOZ200" s="170"/>
      <c r="APA200" s="170"/>
      <c r="APB200" s="170"/>
      <c r="APC200" s="170"/>
      <c r="APD200" s="170"/>
      <c r="APE200" s="170"/>
      <c r="APF200" s="170"/>
      <c r="APG200" s="170"/>
      <c r="APH200" s="170"/>
      <c r="API200" s="170"/>
      <c r="APJ200" s="170"/>
      <c r="APK200" s="170"/>
      <c r="APL200" s="170"/>
      <c r="APM200" s="170"/>
      <c r="APN200" s="170"/>
      <c r="APO200" s="170"/>
      <c r="APP200" s="170"/>
      <c r="APQ200" s="170"/>
      <c r="APR200" s="170"/>
      <c r="APS200" s="170"/>
      <c r="APT200" s="170"/>
      <c r="APU200" s="170"/>
      <c r="APV200" s="170"/>
      <c r="APW200" s="170"/>
      <c r="APX200" s="170"/>
      <c r="APY200" s="170"/>
      <c r="APZ200" s="170"/>
      <c r="AQA200" s="170"/>
      <c r="AQB200" s="170"/>
      <c r="AQC200" s="170"/>
      <c r="AQD200" s="170"/>
      <c r="AQE200" s="170"/>
      <c r="AQF200" s="170"/>
      <c r="AQG200" s="170"/>
      <c r="AQH200" s="170"/>
      <c r="AQI200" s="170"/>
      <c r="AQJ200" s="170"/>
      <c r="AQK200" s="170"/>
      <c r="AQL200" s="170"/>
      <c r="AQM200" s="170"/>
      <c r="AQN200" s="170"/>
      <c r="AQO200" s="170"/>
      <c r="AQP200" s="170"/>
      <c r="AQQ200" s="170"/>
      <c r="AQR200" s="170"/>
      <c r="AQS200" s="170"/>
      <c r="AQT200" s="170"/>
      <c r="AQU200" s="170"/>
      <c r="AQV200" s="170"/>
      <c r="AQW200" s="170"/>
      <c r="AQX200" s="170"/>
      <c r="AQY200" s="170"/>
      <c r="AQZ200" s="170"/>
      <c r="ARA200" s="170"/>
      <c r="ARB200" s="170"/>
      <c r="ARC200" s="170"/>
      <c r="ARD200" s="170"/>
      <c r="ARE200" s="170"/>
      <c r="ARF200" s="170"/>
      <c r="ARG200" s="170"/>
      <c r="ARH200" s="170"/>
      <c r="ARI200" s="170"/>
      <c r="ARJ200" s="170"/>
      <c r="ARK200" s="170"/>
      <c r="ARL200" s="170"/>
      <c r="ARM200" s="170"/>
      <c r="ARN200" s="170"/>
      <c r="ARO200" s="170"/>
      <c r="ARP200" s="170"/>
      <c r="ARQ200" s="170"/>
      <c r="ARR200" s="170"/>
      <c r="ARS200" s="170"/>
      <c r="ART200" s="170"/>
      <c r="ARU200" s="170"/>
      <c r="ARV200" s="170"/>
      <c r="ARW200" s="170"/>
      <c r="ARX200" s="170"/>
      <c r="ARY200" s="170"/>
      <c r="ARZ200" s="170"/>
      <c r="ASA200" s="170"/>
      <c r="ASB200" s="170"/>
      <c r="ASC200" s="170"/>
      <c r="ASD200" s="170"/>
      <c r="ASE200" s="170"/>
      <c r="ASF200" s="170"/>
      <c r="ASG200" s="170"/>
      <c r="ASH200" s="170"/>
      <c r="ASI200" s="170"/>
      <c r="ASJ200" s="170"/>
      <c r="ASK200" s="170"/>
      <c r="ASL200" s="170"/>
      <c r="ASM200" s="170"/>
      <c r="ASN200" s="170"/>
      <c r="ASO200" s="170"/>
      <c r="ASP200" s="170"/>
      <c r="ASQ200" s="170"/>
      <c r="ASR200" s="170"/>
      <c r="ASS200" s="170"/>
      <c r="AST200" s="170"/>
      <c r="ASU200" s="170"/>
      <c r="ASV200" s="170"/>
      <c r="ASW200" s="170"/>
      <c r="ASX200" s="170"/>
      <c r="ASY200" s="170"/>
      <c r="ASZ200" s="170"/>
    </row>
    <row r="201" spans="1:1196" s="145" customFormat="1">
      <c r="A201" s="433"/>
      <c r="B201" s="480" t="s">
        <v>223</v>
      </c>
      <c r="C201" s="435"/>
      <c r="D201" s="465"/>
      <c r="E201" s="426"/>
      <c r="F201" s="427"/>
      <c r="G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c r="AN201" s="170"/>
      <c r="AO201" s="170"/>
      <c r="AP201" s="170"/>
      <c r="AQ201" s="170"/>
      <c r="AR201" s="170"/>
      <c r="AS201" s="170"/>
      <c r="AT201" s="170"/>
      <c r="AU201" s="170"/>
      <c r="AV201" s="170"/>
      <c r="AW201" s="170"/>
      <c r="AX201" s="170"/>
      <c r="AY201" s="170"/>
      <c r="AZ201" s="170"/>
      <c r="BA201" s="170"/>
      <c r="BB201" s="170"/>
      <c r="BC201" s="170"/>
      <c r="BD201" s="170"/>
      <c r="BE201" s="170"/>
      <c r="BF201" s="170"/>
      <c r="BG201" s="170"/>
      <c r="BH201" s="170"/>
      <c r="BI201" s="170"/>
      <c r="BJ201" s="170"/>
      <c r="BK201" s="170"/>
      <c r="BL201" s="170"/>
      <c r="BM201" s="170"/>
      <c r="BN201" s="170"/>
      <c r="BO201" s="170"/>
      <c r="BP201" s="170"/>
      <c r="BQ201" s="170"/>
      <c r="BR201" s="170"/>
      <c r="BS201" s="170"/>
      <c r="BT201" s="170"/>
      <c r="BU201" s="170"/>
      <c r="BV201" s="170"/>
      <c r="BW201" s="170"/>
      <c r="BX201" s="170"/>
      <c r="BY201" s="170"/>
      <c r="BZ201" s="170"/>
      <c r="CA201" s="170"/>
      <c r="CB201" s="170"/>
      <c r="CC201" s="170"/>
      <c r="CD201" s="170"/>
      <c r="CE201" s="170"/>
      <c r="CF201" s="170"/>
      <c r="CG201" s="170"/>
      <c r="CH201" s="170"/>
      <c r="CI201" s="170"/>
      <c r="CJ201" s="170"/>
      <c r="CK201" s="170"/>
      <c r="CL201" s="170"/>
      <c r="CM201" s="170"/>
      <c r="CN201" s="170"/>
      <c r="CO201" s="170"/>
      <c r="CP201" s="170"/>
      <c r="CQ201" s="170"/>
      <c r="CR201" s="170"/>
      <c r="CS201" s="170"/>
      <c r="CT201" s="170"/>
      <c r="CU201" s="170"/>
      <c r="CV201" s="170"/>
      <c r="CW201" s="170"/>
      <c r="CX201" s="170"/>
      <c r="CY201" s="170"/>
      <c r="CZ201" s="170"/>
      <c r="DA201" s="170"/>
      <c r="DB201" s="170"/>
      <c r="DC201" s="170"/>
      <c r="DD201" s="170"/>
      <c r="DE201" s="170"/>
      <c r="DF201" s="170"/>
      <c r="DG201" s="170"/>
      <c r="DH201" s="170"/>
      <c r="DI201" s="170"/>
      <c r="DJ201" s="170"/>
      <c r="DK201" s="170"/>
      <c r="DL201" s="170"/>
      <c r="DM201" s="170"/>
      <c r="DN201" s="170"/>
      <c r="DO201" s="170"/>
      <c r="DP201" s="170"/>
      <c r="DQ201" s="170"/>
      <c r="DR201" s="170"/>
      <c r="DS201" s="170"/>
      <c r="DT201" s="170"/>
      <c r="DU201" s="170"/>
      <c r="DV201" s="170"/>
      <c r="DW201" s="170"/>
      <c r="DX201" s="170"/>
      <c r="DY201" s="170"/>
      <c r="DZ201" s="170"/>
      <c r="EA201" s="170"/>
      <c r="EB201" s="170"/>
      <c r="EC201" s="170"/>
      <c r="ED201" s="170"/>
      <c r="EE201" s="170"/>
      <c r="EF201" s="170"/>
      <c r="EG201" s="170"/>
      <c r="EH201" s="170"/>
      <c r="EI201" s="170"/>
      <c r="EJ201" s="170"/>
      <c r="EK201" s="170"/>
      <c r="EL201" s="170"/>
      <c r="EM201" s="170"/>
      <c r="EN201" s="170"/>
      <c r="EO201" s="170"/>
      <c r="EP201" s="170"/>
      <c r="EQ201" s="170"/>
      <c r="ER201" s="170"/>
      <c r="ES201" s="170"/>
      <c r="ET201" s="170"/>
      <c r="EU201" s="170"/>
      <c r="EV201" s="170"/>
      <c r="EW201" s="170"/>
      <c r="EX201" s="170"/>
      <c r="EY201" s="170"/>
      <c r="EZ201" s="170"/>
      <c r="FA201" s="170"/>
      <c r="FB201" s="170"/>
      <c r="FC201" s="170"/>
      <c r="FD201" s="170"/>
      <c r="FE201" s="170"/>
      <c r="FF201" s="170"/>
      <c r="FG201" s="170"/>
      <c r="FH201" s="170"/>
      <c r="FI201" s="170"/>
      <c r="FJ201" s="170"/>
      <c r="FK201" s="170"/>
      <c r="FL201" s="170"/>
      <c r="FM201" s="170"/>
      <c r="FN201" s="170"/>
      <c r="FO201" s="170"/>
      <c r="FP201" s="170"/>
      <c r="FQ201" s="170"/>
      <c r="FR201" s="170"/>
      <c r="FS201" s="170"/>
      <c r="FT201" s="170"/>
      <c r="FU201" s="170"/>
      <c r="FV201" s="170"/>
      <c r="FW201" s="170"/>
      <c r="FX201" s="170"/>
      <c r="FY201" s="170"/>
      <c r="FZ201" s="170"/>
      <c r="GA201" s="170"/>
      <c r="GB201" s="170"/>
      <c r="GC201" s="170"/>
      <c r="GD201" s="170"/>
      <c r="GE201" s="170"/>
      <c r="GF201" s="170"/>
      <c r="GG201" s="170"/>
      <c r="GH201" s="170"/>
      <c r="GI201" s="170"/>
      <c r="GJ201" s="170"/>
      <c r="GK201" s="170"/>
      <c r="GL201" s="170"/>
      <c r="GM201" s="170"/>
      <c r="GN201" s="170"/>
      <c r="GO201" s="170"/>
      <c r="GP201" s="170"/>
      <c r="GQ201" s="170"/>
      <c r="GR201" s="170"/>
      <c r="GS201" s="170"/>
      <c r="GT201" s="170"/>
      <c r="GU201" s="170"/>
      <c r="GV201" s="170"/>
      <c r="GW201" s="170"/>
      <c r="GX201" s="170"/>
      <c r="GY201" s="170"/>
      <c r="GZ201" s="170"/>
      <c r="HA201" s="170"/>
      <c r="HB201" s="170"/>
      <c r="HC201" s="170"/>
      <c r="HD201" s="170"/>
      <c r="HE201" s="170"/>
      <c r="HF201" s="170"/>
      <c r="HG201" s="170"/>
      <c r="HH201" s="170"/>
      <c r="HI201" s="170"/>
      <c r="HJ201" s="170"/>
      <c r="HK201" s="170"/>
      <c r="HL201" s="170"/>
      <c r="HM201" s="170"/>
      <c r="HN201" s="170"/>
      <c r="HO201" s="170"/>
      <c r="HP201" s="170"/>
      <c r="HQ201" s="170"/>
      <c r="HR201" s="170"/>
      <c r="HS201" s="170"/>
      <c r="HT201" s="170"/>
      <c r="HU201" s="170"/>
      <c r="HV201" s="170"/>
      <c r="HW201" s="170"/>
      <c r="HX201" s="170"/>
      <c r="HY201" s="170"/>
      <c r="HZ201" s="170"/>
      <c r="IA201" s="170"/>
      <c r="IB201" s="170"/>
      <c r="IC201" s="170"/>
      <c r="ID201" s="170"/>
      <c r="IE201" s="170"/>
      <c r="IF201" s="170"/>
      <c r="IG201" s="170"/>
      <c r="IH201" s="170"/>
      <c r="II201" s="170"/>
      <c r="IJ201" s="170"/>
      <c r="IK201" s="170"/>
      <c r="IL201" s="170"/>
      <c r="IM201" s="170"/>
      <c r="IN201" s="170"/>
      <c r="IO201" s="170"/>
      <c r="IP201" s="170"/>
      <c r="IQ201" s="170"/>
      <c r="IR201" s="170"/>
      <c r="IS201" s="170"/>
      <c r="IT201" s="170"/>
      <c r="IU201" s="170"/>
      <c r="IV201" s="170"/>
      <c r="IW201" s="170"/>
      <c r="IX201" s="170"/>
      <c r="IY201" s="170"/>
      <c r="IZ201" s="170"/>
      <c r="JA201" s="170"/>
      <c r="JB201" s="170"/>
      <c r="JC201" s="170"/>
      <c r="JD201" s="170"/>
      <c r="JE201" s="170"/>
      <c r="JF201" s="170"/>
      <c r="JG201" s="170"/>
      <c r="JH201" s="170"/>
      <c r="JI201" s="170"/>
      <c r="JJ201" s="170"/>
      <c r="JK201" s="170"/>
      <c r="JL201" s="170"/>
      <c r="JM201" s="170"/>
      <c r="JN201" s="170"/>
      <c r="JO201" s="170"/>
      <c r="JP201" s="170"/>
      <c r="JQ201" s="170"/>
      <c r="JR201" s="170"/>
      <c r="JS201" s="170"/>
      <c r="JT201" s="170"/>
      <c r="JU201" s="170"/>
      <c r="JV201" s="170"/>
      <c r="JW201" s="170"/>
      <c r="JX201" s="170"/>
      <c r="JY201" s="170"/>
      <c r="JZ201" s="170"/>
      <c r="KA201" s="170"/>
      <c r="KB201" s="170"/>
      <c r="KC201" s="170"/>
      <c r="KD201" s="170"/>
      <c r="KE201" s="170"/>
      <c r="KF201" s="170"/>
      <c r="KG201" s="170"/>
      <c r="KH201" s="170"/>
      <c r="KI201" s="170"/>
      <c r="KJ201" s="170"/>
      <c r="KK201" s="170"/>
      <c r="KL201" s="170"/>
      <c r="KM201" s="170"/>
      <c r="KN201" s="170"/>
      <c r="KO201" s="170"/>
      <c r="KP201" s="170"/>
      <c r="KQ201" s="170"/>
      <c r="KR201" s="170"/>
      <c r="KS201" s="170"/>
      <c r="KT201" s="170"/>
      <c r="KU201" s="170"/>
      <c r="KV201" s="170"/>
      <c r="KW201" s="170"/>
      <c r="KX201" s="170"/>
      <c r="KY201" s="170"/>
      <c r="KZ201" s="170"/>
      <c r="LA201" s="170"/>
      <c r="LB201" s="170"/>
      <c r="LC201" s="170"/>
      <c r="LD201" s="170"/>
      <c r="LE201" s="170"/>
      <c r="LF201" s="170"/>
      <c r="LG201" s="170"/>
      <c r="LH201" s="170"/>
      <c r="LI201" s="170"/>
      <c r="LJ201" s="170"/>
      <c r="LK201" s="170"/>
      <c r="LL201" s="170"/>
      <c r="LM201" s="170"/>
      <c r="LN201" s="170"/>
      <c r="LO201" s="170"/>
      <c r="LP201" s="170"/>
      <c r="LQ201" s="170"/>
      <c r="LR201" s="170"/>
      <c r="LS201" s="170"/>
      <c r="LT201" s="170"/>
      <c r="LU201" s="170"/>
      <c r="LV201" s="170"/>
      <c r="LW201" s="170"/>
      <c r="LX201" s="170"/>
      <c r="LY201" s="170"/>
      <c r="LZ201" s="170"/>
      <c r="MA201" s="170"/>
      <c r="MB201" s="170"/>
      <c r="MC201" s="170"/>
      <c r="MD201" s="170"/>
      <c r="ME201" s="170"/>
      <c r="MF201" s="170"/>
      <c r="MG201" s="170"/>
      <c r="MH201" s="170"/>
      <c r="MI201" s="170"/>
      <c r="MJ201" s="170"/>
      <c r="MK201" s="170"/>
      <c r="ML201" s="170"/>
      <c r="MM201" s="170"/>
      <c r="MN201" s="170"/>
      <c r="MO201" s="170"/>
      <c r="MP201" s="170"/>
      <c r="MQ201" s="170"/>
      <c r="MR201" s="170"/>
      <c r="MS201" s="170"/>
      <c r="MT201" s="170"/>
      <c r="MU201" s="170"/>
      <c r="MV201" s="170"/>
      <c r="MW201" s="170"/>
      <c r="MX201" s="170"/>
      <c r="MY201" s="170"/>
      <c r="MZ201" s="170"/>
      <c r="NA201" s="170"/>
      <c r="NB201" s="170"/>
      <c r="NC201" s="170"/>
      <c r="ND201" s="170"/>
      <c r="NE201" s="170"/>
      <c r="NF201" s="170"/>
      <c r="NG201" s="170"/>
      <c r="NH201" s="170"/>
      <c r="NI201" s="170"/>
      <c r="NJ201" s="170"/>
      <c r="NK201" s="170"/>
      <c r="NL201" s="170"/>
      <c r="NM201" s="170"/>
      <c r="NN201" s="170"/>
      <c r="NO201" s="170"/>
      <c r="NP201" s="170"/>
      <c r="NQ201" s="170"/>
      <c r="NR201" s="170"/>
      <c r="NS201" s="170"/>
      <c r="NT201" s="170"/>
      <c r="NU201" s="170"/>
      <c r="NV201" s="170"/>
      <c r="NW201" s="170"/>
      <c r="NX201" s="170"/>
      <c r="NY201" s="170"/>
      <c r="NZ201" s="170"/>
      <c r="OA201" s="170"/>
      <c r="OB201" s="170"/>
      <c r="OC201" s="170"/>
      <c r="OD201" s="170"/>
      <c r="OE201" s="170"/>
      <c r="OF201" s="170"/>
      <c r="OG201" s="170"/>
      <c r="OH201" s="170"/>
      <c r="OI201" s="170"/>
      <c r="OJ201" s="170"/>
      <c r="OK201" s="170"/>
      <c r="OL201" s="170"/>
      <c r="OM201" s="170"/>
      <c r="ON201" s="170"/>
      <c r="OO201" s="170"/>
      <c r="OP201" s="170"/>
      <c r="OQ201" s="170"/>
      <c r="OR201" s="170"/>
      <c r="OS201" s="170"/>
      <c r="OT201" s="170"/>
      <c r="OU201" s="170"/>
      <c r="OV201" s="170"/>
      <c r="OW201" s="170"/>
      <c r="OX201" s="170"/>
      <c r="OY201" s="170"/>
      <c r="OZ201" s="170"/>
      <c r="PA201" s="170"/>
      <c r="PB201" s="170"/>
      <c r="PC201" s="170"/>
      <c r="PD201" s="170"/>
      <c r="PE201" s="170"/>
      <c r="PF201" s="170"/>
      <c r="PG201" s="170"/>
      <c r="PH201" s="170"/>
      <c r="PI201" s="170"/>
      <c r="PJ201" s="170"/>
      <c r="PK201" s="170"/>
      <c r="PL201" s="170"/>
      <c r="PM201" s="170"/>
      <c r="PN201" s="170"/>
      <c r="PO201" s="170"/>
      <c r="PP201" s="170"/>
      <c r="PQ201" s="170"/>
      <c r="PR201" s="170"/>
      <c r="PS201" s="170"/>
      <c r="PT201" s="170"/>
      <c r="PU201" s="170"/>
      <c r="PV201" s="170"/>
      <c r="PW201" s="170"/>
      <c r="PX201" s="170"/>
      <c r="PY201" s="170"/>
      <c r="PZ201" s="170"/>
      <c r="QA201" s="170"/>
      <c r="QB201" s="170"/>
      <c r="QC201" s="170"/>
      <c r="QD201" s="170"/>
      <c r="QE201" s="170"/>
      <c r="QF201" s="170"/>
      <c r="QG201" s="170"/>
      <c r="QH201" s="170"/>
      <c r="QI201" s="170"/>
      <c r="QJ201" s="170"/>
      <c r="QK201" s="170"/>
      <c r="QL201" s="170"/>
      <c r="QM201" s="170"/>
      <c r="QN201" s="170"/>
      <c r="QO201" s="170"/>
      <c r="QP201" s="170"/>
      <c r="QQ201" s="170"/>
      <c r="QR201" s="170"/>
      <c r="QS201" s="170"/>
      <c r="QT201" s="170"/>
      <c r="QU201" s="170"/>
      <c r="QV201" s="170"/>
      <c r="QW201" s="170"/>
      <c r="QX201" s="170"/>
      <c r="QY201" s="170"/>
      <c r="QZ201" s="170"/>
      <c r="RA201" s="170"/>
      <c r="RB201" s="170"/>
      <c r="RC201" s="170"/>
      <c r="RD201" s="170"/>
      <c r="RE201" s="170"/>
      <c r="RF201" s="170"/>
      <c r="RG201" s="170"/>
      <c r="RH201" s="170"/>
      <c r="RI201" s="170"/>
      <c r="RJ201" s="170"/>
      <c r="RK201" s="170"/>
      <c r="RL201" s="170"/>
      <c r="RM201" s="170"/>
      <c r="RN201" s="170"/>
      <c r="RO201" s="170"/>
      <c r="RP201" s="170"/>
      <c r="RQ201" s="170"/>
      <c r="RR201" s="170"/>
      <c r="RS201" s="170"/>
      <c r="RT201" s="170"/>
      <c r="RU201" s="170"/>
      <c r="RV201" s="170"/>
      <c r="RW201" s="170"/>
      <c r="RX201" s="170"/>
      <c r="RY201" s="170"/>
      <c r="RZ201" s="170"/>
      <c r="SA201" s="170"/>
      <c r="SB201" s="170"/>
      <c r="SC201" s="170"/>
      <c r="SD201" s="170"/>
      <c r="SE201" s="170"/>
      <c r="SF201" s="170"/>
      <c r="SG201" s="170"/>
      <c r="SH201" s="170"/>
      <c r="SI201" s="170"/>
      <c r="SJ201" s="170"/>
      <c r="SK201" s="170"/>
      <c r="SL201" s="170"/>
      <c r="SM201" s="170"/>
      <c r="SN201" s="170"/>
      <c r="SO201" s="170"/>
      <c r="SP201" s="170"/>
      <c r="SQ201" s="170"/>
      <c r="SR201" s="170"/>
      <c r="SS201" s="170"/>
      <c r="ST201" s="170"/>
      <c r="SU201" s="170"/>
      <c r="SV201" s="170"/>
      <c r="SW201" s="170"/>
      <c r="SX201" s="170"/>
      <c r="SY201" s="170"/>
      <c r="SZ201" s="170"/>
      <c r="TA201" s="170"/>
      <c r="TB201" s="170"/>
      <c r="TC201" s="170"/>
      <c r="TD201" s="170"/>
      <c r="TE201" s="170"/>
      <c r="TF201" s="170"/>
      <c r="TG201" s="170"/>
      <c r="TH201" s="170"/>
      <c r="TI201" s="170"/>
      <c r="TJ201" s="170"/>
      <c r="TK201" s="170"/>
      <c r="TL201" s="170"/>
      <c r="TM201" s="170"/>
      <c r="TN201" s="170"/>
      <c r="TO201" s="170"/>
      <c r="TP201" s="170"/>
      <c r="TQ201" s="170"/>
      <c r="TR201" s="170"/>
      <c r="TS201" s="170"/>
      <c r="TT201" s="170"/>
      <c r="TU201" s="170"/>
      <c r="TV201" s="170"/>
      <c r="TW201" s="170"/>
      <c r="TX201" s="170"/>
      <c r="TY201" s="170"/>
      <c r="TZ201" s="170"/>
      <c r="UA201" s="170"/>
      <c r="UB201" s="170"/>
      <c r="UC201" s="170"/>
      <c r="UD201" s="170"/>
      <c r="UE201" s="170"/>
      <c r="UF201" s="170"/>
      <c r="UG201" s="170"/>
      <c r="UH201" s="170"/>
      <c r="UI201" s="170"/>
      <c r="UJ201" s="170"/>
      <c r="UK201" s="170"/>
      <c r="UL201" s="170"/>
      <c r="UM201" s="170"/>
      <c r="UN201" s="170"/>
      <c r="UO201" s="170"/>
      <c r="UP201" s="170"/>
      <c r="UQ201" s="170"/>
      <c r="UR201" s="170"/>
      <c r="US201" s="170"/>
      <c r="UT201" s="170"/>
      <c r="UU201" s="170"/>
      <c r="UV201" s="170"/>
      <c r="UW201" s="170"/>
      <c r="UX201" s="170"/>
      <c r="UY201" s="170"/>
      <c r="UZ201" s="170"/>
      <c r="VA201" s="170"/>
      <c r="VB201" s="170"/>
      <c r="VC201" s="170"/>
      <c r="VD201" s="170"/>
      <c r="VE201" s="170"/>
      <c r="VF201" s="170"/>
      <c r="VG201" s="170"/>
      <c r="VH201" s="170"/>
      <c r="VI201" s="170"/>
      <c r="VJ201" s="170"/>
      <c r="VK201" s="170"/>
      <c r="VL201" s="170"/>
      <c r="VM201" s="170"/>
      <c r="VN201" s="170"/>
      <c r="VO201" s="170"/>
      <c r="VP201" s="170"/>
      <c r="VQ201" s="170"/>
      <c r="VR201" s="170"/>
      <c r="VS201" s="170"/>
      <c r="VT201" s="170"/>
      <c r="VU201" s="170"/>
      <c r="VV201" s="170"/>
      <c r="VW201" s="170"/>
      <c r="VX201" s="170"/>
      <c r="VY201" s="170"/>
      <c r="VZ201" s="170"/>
      <c r="WA201" s="170"/>
      <c r="WB201" s="170"/>
      <c r="WC201" s="170"/>
      <c r="WD201" s="170"/>
      <c r="WE201" s="170"/>
      <c r="WF201" s="170"/>
      <c r="WG201" s="170"/>
      <c r="WH201" s="170"/>
      <c r="WI201" s="170"/>
      <c r="WJ201" s="170"/>
      <c r="WK201" s="170"/>
      <c r="WL201" s="170"/>
      <c r="WM201" s="170"/>
      <c r="WN201" s="170"/>
      <c r="WO201" s="170"/>
      <c r="WP201" s="170"/>
      <c r="WQ201" s="170"/>
      <c r="WR201" s="170"/>
      <c r="WS201" s="170"/>
      <c r="WT201" s="170"/>
      <c r="WU201" s="170"/>
      <c r="WV201" s="170"/>
      <c r="WW201" s="170"/>
      <c r="WX201" s="170"/>
      <c r="WY201" s="170"/>
      <c r="WZ201" s="170"/>
      <c r="XA201" s="170"/>
      <c r="XB201" s="170"/>
      <c r="XC201" s="170"/>
      <c r="XD201" s="170"/>
      <c r="XE201" s="170"/>
      <c r="XF201" s="170"/>
      <c r="XG201" s="170"/>
      <c r="XH201" s="170"/>
      <c r="XI201" s="170"/>
      <c r="XJ201" s="170"/>
      <c r="XK201" s="170"/>
      <c r="XL201" s="170"/>
      <c r="XM201" s="170"/>
      <c r="XN201" s="170"/>
      <c r="XO201" s="170"/>
      <c r="XP201" s="170"/>
      <c r="XQ201" s="170"/>
      <c r="XR201" s="170"/>
      <c r="XS201" s="170"/>
      <c r="XT201" s="170"/>
      <c r="XU201" s="170"/>
      <c r="XV201" s="170"/>
      <c r="XW201" s="170"/>
      <c r="XX201" s="170"/>
      <c r="XY201" s="170"/>
      <c r="XZ201" s="170"/>
      <c r="YA201" s="170"/>
      <c r="YB201" s="170"/>
      <c r="YC201" s="170"/>
      <c r="YD201" s="170"/>
      <c r="YE201" s="170"/>
      <c r="YF201" s="170"/>
      <c r="YG201" s="170"/>
      <c r="YH201" s="170"/>
      <c r="YI201" s="170"/>
      <c r="YJ201" s="170"/>
      <c r="YK201" s="170"/>
      <c r="YL201" s="170"/>
      <c r="YM201" s="170"/>
      <c r="YN201" s="170"/>
      <c r="YO201" s="170"/>
      <c r="YP201" s="170"/>
      <c r="YQ201" s="170"/>
      <c r="YR201" s="170"/>
      <c r="YS201" s="170"/>
      <c r="YT201" s="170"/>
      <c r="YU201" s="170"/>
      <c r="YV201" s="170"/>
      <c r="YW201" s="170"/>
      <c r="YX201" s="170"/>
      <c r="YY201" s="170"/>
      <c r="YZ201" s="170"/>
      <c r="ZA201" s="170"/>
      <c r="ZB201" s="170"/>
      <c r="ZC201" s="170"/>
      <c r="ZD201" s="170"/>
      <c r="ZE201" s="170"/>
      <c r="ZF201" s="170"/>
      <c r="ZG201" s="170"/>
      <c r="ZH201" s="170"/>
      <c r="ZI201" s="170"/>
      <c r="ZJ201" s="170"/>
      <c r="ZK201" s="170"/>
      <c r="ZL201" s="170"/>
      <c r="ZM201" s="170"/>
      <c r="ZN201" s="170"/>
      <c r="ZO201" s="170"/>
      <c r="ZP201" s="170"/>
      <c r="ZQ201" s="170"/>
      <c r="ZR201" s="170"/>
      <c r="ZS201" s="170"/>
      <c r="ZT201" s="170"/>
      <c r="ZU201" s="170"/>
      <c r="ZV201" s="170"/>
      <c r="ZW201" s="170"/>
      <c r="ZX201" s="170"/>
      <c r="ZY201" s="170"/>
      <c r="ZZ201" s="170"/>
      <c r="AAA201" s="170"/>
      <c r="AAB201" s="170"/>
      <c r="AAC201" s="170"/>
      <c r="AAD201" s="170"/>
      <c r="AAE201" s="170"/>
      <c r="AAF201" s="170"/>
      <c r="AAG201" s="170"/>
      <c r="AAH201" s="170"/>
      <c r="AAI201" s="170"/>
      <c r="AAJ201" s="170"/>
      <c r="AAK201" s="170"/>
      <c r="AAL201" s="170"/>
      <c r="AAM201" s="170"/>
      <c r="AAN201" s="170"/>
      <c r="AAO201" s="170"/>
      <c r="AAP201" s="170"/>
      <c r="AAQ201" s="170"/>
      <c r="AAR201" s="170"/>
      <c r="AAS201" s="170"/>
      <c r="AAT201" s="170"/>
      <c r="AAU201" s="170"/>
      <c r="AAV201" s="170"/>
      <c r="AAW201" s="170"/>
      <c r="AAX201" s="170"/>
      <c r="AAY201" s="170"/>
      <c r="AAZ201" s="170"/>
      <c r="ABA201" s="170"/>
      <c r="ABB201" s="170"/>
      <c r="ABC201" s="170"/>
      <c r="ABD201" s="170"/>
      <c r="ABE201" s="170"/>
      <c r="ABF201" s="170"/>
      <c r="ABG201" s="170"/>
      <c r="ABH201" s="170"/>
      <c r="ABI201" s="170"/>
      <c r="ABJ201" s="170"/>
      <c r="ABK201" s="170"/>
      <c r="ABL201" s="170"/>
      <c r="ABM201" s="170"/>
      <c r="ABN201" s="170"/>
      <c r="ABO201" s="170"/>
      <c r="ABP201" s="170"/>
      <c r="ABQ201" s="170"/>
      <c r="ABR201" s="170"/>
      <c r="ABS201" s="170"/>
      <c r="ABT201" s="170"/>
      <c r="ABU201" s="170"/>
      <c r="ABV201" s="170"/>
      <c r="ABW201" s="170"/>
      <c r="ABX201" s="170"/>
      <c r="ABY201" s="170"/>
      <c r="ABZ201" s="170"/>
      <c r="ACA201" s="170"/>
      <c r="ACB201" s="170"/>
      <c r="ACC201" s="170"/>
      <c r="ACD201" s="170"/>
      <c r="ACE201" s="170"/>
      <c r="ACF201" s="170"/>
      <c r="ACG201" s="170"/>
      <c r="ACH201" s="170"/>
      <c r="ACI201" s="170"/>
      <c r="ACJ201" s="170"/>
      <c r="ACK201" s="170"/>
      <c r="ACL201" s="170"/>
      <c r="ACM201" s="170"/>
      <c r="ACN201" s="170"/>
      <c r="ACO201" s="170"/>
      <c r="ACP201" s="170"/>
      <c r="ACQ201" s="170"/>
      <c r="ACR201" s="170"/>
      <c r="ACS201" s="170"/>
      <c r="ACT201" s="170"/>
      <c r="ACU201" s="170"/>
      <c r="ACV201" s="170"/>
      <c r="ACW201" s="170"/>
      <c r="ACX201" s="170"/>
      <c r="ACY201" s="170"/>
      <c r="ACZ201" s="170"/>
      <c r="ADA201" s="170"/>
      <c r="ADB201" s="170"/>
      <c r="ADC201" s="170"/>
      <c r="ADD201" s="170"/>
      <c r="ADE201" s="170"/>
      <c r="ADF201" s="170"/>
      <c r="ADG201" s="170"/>
      <c r="ADH201" s="170"/>
      <c r="ADI201" s="170"/>
      <c r="ADJ201" s="170"/>
      <c r="ADK201" s="170"/>
      <c r="ADL201" s="170"/>
      <c r="ADM201" s="170"/>
      <c r="ADN201" s="170"/>
      <c r="ADO201" s="170"/>
      <c r="ADP201" s="170"/>
      <c r="ADQ201" s="170"/>
      <c r="ADR201" s="170"/>
      <c r="ADS201" s="170"/>
      <c r="ADT201" s="170"/>
      <c r="ADU201" s="170"/>
      <c r="ADV201" s="170"/>
      <c r="ADW201" s="170"/>
      <c r="ADX201" s="170"/>
      <c r="ADY201" s="170"/>
      <c r="ADZ201" s="170"/>
      <c r="AEA201" s="170"/>
      <c r="AEB201" s="170"/>
      <c r="AEC201" s="170"/>
      <c r="AED201" s="170"/>
      <c r="AEE201" s="170"/>
      <c r="AEF201" s="170"/>
      <c r="AEG201" s="170"/>
      <c r="AEH201" s="170"/>
      <c r="AEI201" s="170"/>
      <c r="AEJ201" s="170"/>
      <c r="AEK201" s="170"/>
      <c r="AEL201" s="170"/>
      <c r="AEM201" s="170"/>
      <c r="AEN201" s="170"/>
      <c r="AEO201" s="170"/>
      <c r="AEP201" s="170"/>
      <c r="AEQ201" s="170"/>
      <c r="AER201" s="170"/>
      <c r="AES201" s="170"/>
      <c r="AET201" s="170"/>
      <c r="AEU201" s="170"/>
      <c r="AEV201" s="170"/>
      <c r="AEW201" s="170"/>
      <c r="AEX201" s="170"/>
      <c r="AEY201" s="170"/>
      <c r="AEZ201" s="170"/>
      <c r="AFA201" s="170"/>
      <c r="AFB201" s="170"/>
      <c r="AFC201" s="170"/>
      <c r="AFD201" s="170"/>
      <c r="AFE201" s="170"/>
      <c r="AFF201" s="170"/>
      <c r="AFG201" s="170"/>
      <c r="AFH201" s="170"/>
      <c r="AFI201" s="170"/>
      <c r="AFJ201" s="170"/>
      <c r="AFK201" s="170"/>
      <c r="AFL201" s="170"/>
      <c r="AFM201" s="170"/>
      <c r="AFN201" s="170"/>
      <c r="AFO201" s="170"/>
      <c r="AFP201" s="170"/>
      <c r="AFQ201" s="170"/>
      <c r="AFR201" s="170"/>
      <c r="AFS201" s="170"/>
      <c r="AFT201" s="170"/>
      <c r="AFU201" s="170"/>
      <c r="AFV201" s="170"/>
      <c r="AFW201" s="170"/>
      <c r="AFX201" s="170"/>
      <c r="AFY201" s="170"/>
      <c r="AFZ201" s="170"/>
      <c r="AGA201" s="170"/>
      <c r="AGB201" s="170"/>
      <c r="AGC201" s="170"/>
      <c r="AGD201" s="170"/>
      <c r="AGE201" s="170"/>
      <c r="AGF201" s="170"/>
      <c r="AGG201" s="170"/>
      <c r="AGH201" s="170"/>
      <c r="AGI201" s="170"/>
      <c r="AGJ201" s="170"/>
      <c r="AGK201" s="170"/>
      <c r="AGL201" s="170"/>
      <c r="AGM201" s="170"/>
      <c r="AGN201" s="170"/>
      <c r="AGO201" s="170"/>
      <c r="AGP201" s="170"/>
      <c r="AGQ201" s="170"/>
      <c r="AGR201" s="170"/>
      <c r="AGS201" s="170"/>
      <c r="AGT201" s="170"/>
      <c r="AGU201" s="170"/>
      <c r="AGV201" s="170"/>
      <c r="AGW201" s="170"/>
      <c r="AGX201" s="170"/>
      <c r="AGY201" s="170"/>
      <c r="AGZ201" s="170"/>
      <c r="AHA201" s="170"/>
      <c r="AHB201" s="170"/>
      <c r="AHC201" s="170"/>
      <c r="AHD201" s="170"/>
      <c r="AHE201" s="170"/>
      <c r="AHF201" s="170"/>
      <c r="AHG201" s="170"/>
      <c r="AHH201" s="170"/>
      <c r="AHI201" s="170"/>
      <c r="AHJ201" s="170"/>
      <c r="AHK201" s="170"/>
      <c r="AHL201" s="170"/>
      <c r="AHM201" s="170"/>
      <c r="AHN201" s="170"/>
      <c r="AHO201" s="170"/>
      <c r="AHP201" s="170"/>
      <c r="AHQ201" s="170"/>
      <c r="AHR201" s="170"/>
      <c r="AHS201" s="170"/>
      <c r="AHT201" s="170"/>
      <c r="AHU201" s="170"/>
      <c r="AHV201" s="170"/>
      <c r="AHW201" s="170"/>
      <c r="AHX201" s="170"/>
      <c r="AHY201" s="170"/>
      <c r="AHZ201" s="170"/>
      <c r="AIA201" s="170"/>
      <c r="AIB201" s="170"/>
      <c r="AIC201" s="170"/>
      <c r="AID201" s="170"/>
      <c r="AIE201" s="170"/>
      <c r="AIF201" s="170"/>
      <c r="AIG201" s="170"/>
      <c r="AIH201" s="170"/>
      <c r="AII201" s="170"/>
      <c r="AIJ201" s="170"/>
      <c r="AIK201" s="170"/>
      <c r="AIL201" s="170"/>
      <c r="AIM201" s="170"/>
      <c r="AIN201" s="170"/>
      <c r="AIO201" s="170"/>
      <c r="AIP201" s="170"/>
      <c r="AIQ201" s="170"/>
      <c r="AIR201" s="170"/>
      <c r="AIS201" s="170"/>
      <c r="AIT201" s="170"/>
      <c r="AIU201" s="170"/>
      <c r="AIV201" s="170"/>
      <c r="AIW201" s="170"/>
      <c r="AIX201" s="170"/>
      <c r="AIY201" s="170"/>
      <c r="AIZ201" s="170"/>
      <c r="AJA201" s="170"/>
      <c r="AJB201" s="170"/>
      <c r="AJC201" s="170"/>
      <c r="AJD201" s="170"/>
      <c r="AJE201" s="170"/>
      <c r="AJF201" s="170"/>
      <c r="AJG201" s="170"/>
      <c r="AJH201" s="170"/>
      <c r="AJI201" s="170"/>
      <c r="AJJ201" s="170"/>
      <c r="AJK201" s="170"/>
      <c r="AJL201" s="170"/>
      <c r="AJM201" s="170"/>
      <c r="AJN201" s="170"/>
      <c r="AJO201" s="170"/>
      <c r="AJP201" s="170"/>
      <c r="AJQ201" s="170"/>
      <c r="AJR201" s="170"/>
      <c r="AJS201" s="170"/>
      <c r="AJT201" s="170"/>
      <c r="AJU201" s="170"/>
      <c r="AJV201" s="170"/>
      <c r="AJW201" s="170"/>
      <c r="AJX201" s="170"/>
      <c r="AJY201" s="170"/>
      <c r="AJZ201" s="170"/>
      <c r="AKA201" s="170"/>
      <c r="AKB201" s="170"/>
      <c r="AKC201" s="170"/>
      <c r="AKD201" s="170"/>
      <c r="AKE201" s="170"/>
      <c r="AKF201" s="170"/>
      <c r="AKG201" s="170"/>
      <c r="AKH201" s="170"/>
      <c r="AKI201" s="170"/>
      <c r="AKJ201" s="170"/>
      <c r="AKK201" s="170"/>
      <c r="AKL201" s="170"/>
      <c r="AKM201" s="170"/>
      <c r="AKN201" s="170"/>
      <c r="AKO201" s="170"/>
      <c r="AKP201" s="170"/>
      <c r="AKQ201" s="170"/>
      <c r="AKR201" s="170"/>
      <c r="AKS201" s="170"/>
      <c r="AKT201" s="170"/>
      <c r="AKU201" s="170"/>
      <c r="AKV201" s="170"/>
      <c r="AKW201" s="170"/>
      <c r="AKX201" s="170"/>
      <c r="AKY201" s="170"/>
      <c r="AKZ201" s="170"/>
      <c r="ALA201" s="170"/>
      <c r="ALB201" s="170"/>
      <c r="ALC201" s="170"/>
      <c r="ALD201" s="170"/>
      <c r="ALE201" s="170"/>
      <c r="ALF201" s="170"/>
      <c r="ALG201" s="170"/>
      <c r="ALH201" s="170"/>
      <c r="ALI201" s="170"/>
      <c r="ALJ201" s="170"/>
      <c r="ALK201" s="170"/>
      <c r="ALL201" s="170"/>
      <c r="ALM201" s="170"/>
      <c r="ALN201" s="170"/>
      <c r="ALO201" s="170"/>
      <c r="ALP201" s="170"/>
      <c r="ALQ201" s="170"/>
      <c r="ALR201" s="170"/>
      <c r="ALS201" s="170"/>
      <c r="ALT201" s="170"/>
      <c r="ALU201" s="170"/>
      <c r="ALV201" s="170"/>
      <c r="ALW201" s="170"/>
      <c r="ALX201" s="170"/>
      <c r="ALY201" s="170"/>
      <c r="ALZ201" s="170"/>
      <c r="AMA201" s="170"/>
      <c r="AMB201" s="170"/>
      <c r="AMC201" s="170"/>
      <c r="AMD201" s="170"/>
      <c r="AME201" s="170"/>
      <c r="AMF201" s="170"/>
      <c r="AMG201" s="170"/>
      <c r="AMH201" s="170"/>
      <c r="AMI201" s="170"/>
      <c r="AMJ201" s="170"/>
      <c r="AMK201" s="170"/>
      <c r="AML201" s="170"/>
      <c r="AMM201" s="170"/>
      <c r="AMN201" s="170"/>
      <c r="AMO201" s="170"/>
      <c r="AMP201" s="170"/>
      <c r="AMQ201" s="170"/>
      <c r="AMR201" s="170"/>
      <c r="AMS201" s="170"/>
      <c r="AMT201" s="170"/>
      <c r="AMU201" s="170"/>
      <c r="AMV201" s="170"/>
      <c r="AMW201" s="170"/>
      <c r="AMX201" s="170"/>
      <c r="AMY201" s="170"/>
      <c r="AMZ201" s="170"/>
      <c r="ANA201" s="170"/>
      <c r="ANB201" s="170"/>
      <c r="ANC201" s="170"/>
      <c r="AND201" s="170"/>
      <c r="ANE201" s="170"/>
      <c r="ANF201" s="170"/>
      <c r="ANG201" s="170"/>
      <c r="ANH201" s="170"/>
      <c r="ANI201" s="170"/>
      <c r="ANJ201" s="170"/>
      <c r="ANK201" s="170"/>
      <c r="ANL201" s="170"/>
      <c r="ANM201" s="170"/>
      <c r="ANN201" s="170"/>
      <c r="ANO201" s="170"/>
      <c r="ANP201" s="170"/>
      <c r="ANQ201" s="170"/>
      <c r="ANR201" s="170"/>
      <c r="ANS201" s="170"/>
      <c r="ANT201" s="170"/>
      <c r="ANU201" s="170"/>
      <c r="ANV201" s="170"/>
      <c r="ANW201" s="170"/>
      <c r="ANX201" s="170"/>
      <c r="ANY201" s="170"/>
      <c r="ANZ201" s="170"/>
      <c r="AOA201" s="170"/>
      <c r="AOB201" s="170"/>
      <c r="AOC201" s="170"/>
      <c r="AOD201" s="170"/>
      <c r="AOE201" s="170"/>
      <c r="AOF201" s="170"/>
      <c r="AOG201" s="170"/>
      <c r="AOH201" s="170"/>
      <c r="AOI201" s="170"/>
      <c r="AOJ201" s="170"/>
      <c r="AOK201" s="170"/>
      <c r="AOL201" s="170"/>
      <c r="AOM201" s="170"/>
      <c r="AON201" s="170"/>
      <c r="AOO201" s="170"/>
      <c r="AOP201" s="170"/>
      <c r="AOQ201" s="170"/>
      <c r="AOR201" s="170"/>
      <c r="AOS201" s="170"/>
      <c r="AOT201" s="170"/>
      <c r="AOU201" s="170"/>
      <c r="AOV201" s="170"/>
      <c r="AOW201" s="170"/>
      <c r="AOX201" s="170"/>
      <c r="AOY201" s="170"/>
      <c r="AOZ201" s="170"/>
      <c r="APA201" s="170"/>
      <c r="APB201" s="170"/>
      <c r="APC201" s="170"/>
      <c r="APD201" s="170"/>
      <c r="APE201" s="170"/>
      <c r="APF201" s="170"/>
      <c r="APG201" s="170"/>
      <c r="APH201" s="170"/>
      <c r="API201" s="170"/>
      <c r="APJ201" s="170"/>
      <c r="APK201" s="170"/>
      <c r="APL201" s="170"/>
      <c r="APM201" s="170"/>
      <c r="APN201" s="170"/>
      <c r="APO201" s="170"/>
      <c r="APP201" s="170"/>
      <c r="APQ201" s="170"/>
      <c r="APR201" s="170"/>
      <c r="APS201" s="170"/>
      <c r="APT201" s="170"/>
      <c r="APU201" s="170"/>
      <c r="APV201" s="170"/>
      <c r="APW201" s="170"/>
      <c r="APX201" s="170"/>
      <c r="APY201" s="170"/>
      <c r="APZ201" s="170"/>
      <c r="AQA201" s="170"/>
      <c r="AQB201" s="170"/>
      <c r="AQC201" s="170"/>
      <c r="AQD201" s="170"/>
      <c r="AQE201" s="170"/>
      <c r="AQF201" s="170"/>
      <c r="AQG201" s="170"/>
      <c r="AQH201" s="170"/>
      <c r="AQI201" s="170"/>
      <c r="AQJ201" s="170"/>
      <c r="AQK201" s="170"/>
      <c r="AQL201" s="170"/>
      <c r="AQM201" s="170"/>
      <c r="AQN201" s="170"/>
      <c r="AQO201" s="170"/>
      <c r="AQP201" s="170"/>
      <c r="AQQ201" s="170"/>
      <c r="AQR201" s="170"/>
      <c r="AQS201" s="170"/>
      <c r="AQT201" s="170"/>
      <c r="AQU201" s="170"/>
      <c r="AQV201" s="170"/>
      <c r="AQW201" s="170"/>
      <c r="AQX201" s="170"/>
      <c r="AQY201" s="170"/>
      <c r="AQZ201" s="170"/>
      <c r="ARA201" s="170"/>
      <c r="ARB201" s="170"/>
      <c r="ARC201" s="170"/>
      <c r="ARD201" s="170"/>
      <c r="ARE201" s="170"/>
      <c r="ARF201" s="170"/>
      <c r="ARG201" s="170"/>
      <c r="ARH201" s="170"/>
      <c r="ARI201" s="170"/>
      <c r="ARJ201" s="170"/>
      <c r="ARK201" s="170"/>
      <c r="ARL201" s="170"/>
      <c r="ARM201" s="170"/>
      <c r="ARN201" s="170"/>
      <c r="ARO201" s="170"/>
      <c r="ARP201" s="170"/>
      <c r="ARQ201" s="170"/>
      <c r="ARR201" s="170"/>
      <c r="ARS201" s="170"/>
      <c r="ART201" s="170"/>
      <c r="ARU201" s="170"/>
      <c r="ARV201" s="170"/>
      <c r="ARW201" s="170"/>
      <c r="ARX201" s="170"/>
      <c r="ARY201" s="170"/>
      <c r="ARZ201" s="170"/>
      <c r="ASA201" s="170"/>
      <c r="ASB201" s="170"/>
      <c r="ASC201" s="170"/>
      <c r="ASD201" s="170"/>
      <c r="ASE201" s="170"/>
      <c r="ASF201" s="170"/>
      <c r="ASG201" s="170"/>
      <c r="ASH201" s="170"/>
      <c r="ASI201" s="170"/>
      <c r="ASJ201" s="170"/>
      <c r="ASK201" s="170"/>
      <c r="ASL201" s="170"/>
      <c r="ASM201" s="170"/>
      <c r="ASN201" s="170"/>
      <c r="ASO201" s="170"/>
      <c r="ASP201" s="170"/>
      <c r="ASQ201" s="170"/>
      <c r="ASR201" s="170"/>
      <c r="ASS201" s="170"/>
      <c r="AST201" s="170"/>
      <c r="ASU201" s="170"/>
      <c r="ASV201" s="170"/>
      <c r="ASW201" s="170"/>
      <c r="ASX201" s="170"/>
      <c r="ASY201" s="170"/>
      <c r="ASZ201" s="170"/>
    </row>
    <row r="202" spans="1:1196" s="145" customFormat="1" ht="6" customHeight="1">
      <c r="A202" s="422"/>
      <c r="B202" s="423"/>
      <c r="C202" s="435"/>
      <c r="D202" s="436"/>
      <c r="E202" s="426"/>
      <c r="F202" s="427"/>
      <c r="G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0"/>
      <c r="AT202" s="170"/>
      <c r="AU202" s="170"/>
      <c r="AV202" s="170"/>
      <c r="AW202" s="170"/>
      <c r="AX202" s="170"/>
      <c r="AY202" s="170"/>
      <c r="AZ202" s="170"/>
      <c r="BA202" s="170"/>
      <c r="BB202" s="170"/>
      <c r="BC202" s="170"/>
      <c r="BD202" s="170"/>
      <c r="BE202" s="170"/>
      <c r="BF202" s="170"/>
      <c r="BG202" s="170"/>
      <c r="BH202" s="170"/>
      <c r="BI202" s="170"/>
      <c r="BJ202" s="170"/>
      <c r="BK202" s="170"/>
      <c r="BL202" s="170"/>
      <c r="BM202" s="170"/>
      <c r="BN202" s="170"/>
      <c r="BO202" s="170"/>
      <c r="BP202" s="170"/>
      <c r="BQ202" s="170"/>
      <c r="BR202" s="170"/>
      <c r="BS202" s="170"/>
      <c r="BT202" s="170"/>
      <c r="BU202" s="170"/>
      <c r="BV202" s="170"/>
      <c r="BW202" s="170"/>
      <c r="BX202" s="170"/>
      <c r="BY202" s="170"/>
      <c r="BZ202" s="170"/>
      <c r="CA202" s="170"/>
      <c r="CB202" s="170"/>
      <c r="CC202" s="170"/>
      <c r="CD202" s="170"/>
      <c r="CE202" s="170"/>
      <c r="CF202" s="170"/>
      <c r="CG202" s="170"/>
      <c r="CH202" s="170"/>
      <c r="CI202" s="170"/>
      <c r="CJ202" s="170"/>
      <c r="CK202" s="170"/>
      <c r="CL202" s="170"/>
      <c r="CM202" s="170"/>
      <c r="CN202" s="170"/>
      <c r="CO202" s="170"/>
      <c r="CP202" s="170"/>
      <c r="CQ202" s="170"/>
      <c r="CR202" s="170"/>
      <c r="CS202" s="170"/>
      <c r="CT202" s="170"/>
      <c r="CU202" s="170"/>
      <c r="CV202" s="170"/>
      <c r="CW202" s="170"/>
      <c r="CX202" s="170"/>
      <c r="CY202" s="170"/>
      <c r="CZ202" s="170"/>
      <c r="DA202" s="170"/>
      <c r="DB202" s="170"/>
      <c r="DC202" s="170"/>
      <c r="DD202" s="170"/>
      <c r="DE202" s="170"/>
      <c r="DF202" s="170"/>
      <c r="DG202" s="170"/>
      <c r="DH202" s="170"/>
      <c r="DI202" s="170"/>
      <c r="DJ202" s="170"/>
      <c r="DK202" s="170"/>
      <c r="DL202" s="170"/>
      <c r="DM202" s="170"/>
      <c r="DN202" s="170"/>
      <c r="DO202" s="170"/>
      <c r="DP202" s="170"/>
      <c r="DQ202" s="170"/>
      <c r="DR202" s="170"/>
      <c r="DS202" s="170"/>
      <c r="DT202" s="170"/>
      <c r="DU202" s="170"/>
      <c r="DV202" s="170"/>
      <c r="DW202" s="170"/>
      <c r="DX202" s="170"/>
      <c r="DY202" s="170"/>
      <c r="DZ202" s="170"/>
      <c r="EA202" s="170"/>
      <c r="EB202" s="170"/>
      <c r="EC202" s="170"/>
      <c r="ED202" s="170"/>
      <c r="EE202" s="170"/>
      <c r="EF202" s="170"/>
      <c r="EG202" s="170"/>
      <c r="EH202" s="170"/>
      <c r="EI202" s="170"/>
      <c r="EJ202" s="170"/>
      <c r="EK202" s="170"/>
      <c r="EL202" s="170"/>
      <c r="EM202" s="170"/>
      <c r="EN202" s="170"/>
      <c r="EO202" s="170"/>
      <c r="EP202" s="170"/>
      <c r="EQ202" s="170"/>
      <c r="ER202" s="170"/>
      <c r="ES202" s="170"/>
      <c r="ET202" s="170"/>
      <c r="EU202" s="170"/>
      <c r="EV202" s="170"/>
      <c r="EW202" s="170"/>
      <c r="EX202" s="170"/>
      <c r="EY202" s="170"/>
      <c r="EZ202" s="170"/>
      <c r="FA202" s="170"/>
      <c r="FB202" s="170"/>
      <c r="FC202" s="170"/>
      <c r="FD202" s="170"/>
      <c r="FE202" s="170"/>
      <c r="FF202" s="170"/>
      <c r="FG202" s="170"/>
      <c r="FH202" s="170"/>
      <c r="FI202" s="170"/>
      <c r="FJ202" s="170"/>
      <c r="FK202" s="170"/>
      <c r="FL202" s="170"/>
      <c r="FM202" s="170"/>
      <c r="FN202" s="170"/>
      <c r="FO202" s="170"/>
      <c r="FP202" s="170"/>
      <c r="FQ202" s="170"/>
      <c r="FR202" s="170"/>
      <c r="FS202" s="170"/>
      <c r="FT202" s="170"/>
      <c r="FU202" s="170"/>
      <c r="FV202" s="170"/>
      <c r="FW202" s="170"/>
      <c r="FX202" s="170"/>
      <c r="FY202" s="170"/>
      <c r="FZ202" s="170"/>
      <c r="GA202" s="170"/>
      <c r="GB202" s="170"/>
      <c r="GC202" s="170"/>
      <c r="GD202" s="170"/>
      <c r="GE202" s="170"/>
      <c r="GF202" s="170"/>
      <c r="GG202" s="170"/>
      <c r="GH202" s="170"/>
      <c r="GI202" s="170"/>
      <c r="GJ202" s="170"/>
      <c r="GK202" s="170"/>
      <c r="GL202" s="170"/>
      <c r="GM202" s="170"/>
      <c r="GN202" s="170"/>
      <c r="GO202" s="170"/>
      <c r="GP202" s="170"/>
      <c r="GQ202" s="170"/>
      <c r="GR202" s="170"/>
      <c r="GS202" s="170"/>
      <c r="GT202" s="170"/>
      <c r="GU202" s="170"/>
      <c r="GV202" s="170"/>
      <c r="GW202" s="170"/>
      <c r="GX202" s="170"/>
      <c r="GY202" s="170"/>
      <c r="GZ202" s="170"/>
      <c r="HA202" s="170"/>
      <c r="HB202" s="170"/>
      <c r="HC202" s="170"/>
      <c r="HD202" s="170"/>
      <c r="HE202" s="170"/>
      <c r="HF202" s="170"/>
      <c r="HG202" s="170"/>
      <c r="HH202" s="170"/>
      <c r="HI202" s="170"/>
      <c r="HJ202" s="170"/>
      <c r="HK202" s="170"/>
      <c r="HL202" s="170"/>
      <c r="HM202" s="170"/>
      <c r="HN202" s="170"/>
      <c r="HO202" s="170"/>
      <c r="HP202" s="170"/>
      <c r="HQ202" s="170"/>
      <c r="HR202" s="170"/>
      <c r="HS202" s="170"/>
      <c r="HT202" s="170"/>
      <c r="HU202" s="170"/>
      <c r="HV202" s="170"/>
      <c r="HW202" s="170"/>
      <c r="HX202" s="170"/>
      <c r="HY202" s="170"/>
      <c r="HZ202" s="170"/>
      <c r="IA202" s="170"/>
      <c r="IB202" s="170"/>
      <c r="IC202" s="170"/>
      <c r="ID202" s="170"/>
      <c r="IE202" s="170"/>
      <c r="IF202" s="170"/>
      <c r="IG202" s="170"/>
      <c r="IH202" s="170"/>
      <c r="II202" s="170"/>
      <c r="IJ202" s="170"/>
      <c r="IK202" s="170"/>
      <c r="IL202" s="170"/>
      <c r="IM202" s="170"/>
      <c r="IN202" s="170"/>
      <c r="IO202" s="170"/>
      <c r="IP202" s="170"/>
      <c r="IQ202" s="170"/>
      <c r="IR202" s="170"/>
      <c r="IS202" s="170"/>
      <c r="IT202" s="170"/>
      <c r="IU202" s="170"/>
      <c r="IV202" s="170"/>
      <c r="IW202" s="170"/>
      <c r="IX202" s="170"/>
      <c r="IY202" s="170"/>
      <c r="IZ202" s="170"/>
      <c r="JA202" s="170"/>
      <c r="JB202" s="170"/>
      <c r="JC202" s="170"/>
      <c r="JD202" s="170"/>
      <c r="JE202" s="170"/>
      <c r="JF202" s="170"/>
      <c r="JG202" s="170"/>
      <c r="JH202" s="170"/>
      <c r="JI202" s="170"/>
      <c r="JJ202" s="170"/>
      <c r="JK202" s="170"/>
      <c r="JL202" s="170"/>
      <c r="JM202" s="170"/>
      <c r="JN202" s="170"/>
      <c r="JO202" s="170"/>
      <c r="JP202" s="170"/>
      <c r="JQ202" s="170"/>
      <c r="JR202" s="170"/>
      <c r="JS202" s="170"/>
      <c r="JT202" s="170"/>
      <c r="JU202" s="170"/>
      <c r="JV202" s="170"/>
      <c r="JW202" s="170"/>
      <c r="JX202" s="170"/>
      <c r="JY202" s="170"/>
      <c r="JZ202" s="170"/>
      <c r="KA202" s="170"/>
      <c r="KB202" s="170"/>
      <c r="KC202" s="170"/>
      <c r="KD202" s="170"/>
      <c r="KE202" s="170"/>
      <c r="KF202" s="170"/>
      <c r="KG202" s="170"/>
      <c r="KH202" s="170"/>
      <c r="KI202" s="170"/>
      <c r="KJ202" s="170"/>
      <c r="KK202" s="170"/>
      <c r="KL202" s="170"/>
      <c r="KM202" s="170"/>
      <c r="KN202" s="170"/>
      <c r="KO202" s="170"/>
      <c r="KP202" s="170"/>
      <c r="KQ202" s="170"/>
      <c r="KR202" s="170"/>
      <c r="KS202" s="170"/>
      <c r="KT202" s="170"/>
      <c r="KU202" s="170"/>
      <c r="KV202" s="170"/>
      <c r="KW202" s="170"/>
      <c r="KX202" s="170"/>
      <c r="KY202" s="170"/>
      <c r="KZ202" s="170"/>
      <c r="LA202" s="170"/>
      <c r="LB202" s="170"/>
      <c r="LC202" s="170"/>
      <c r="LD202" s="170"/>
      <c r="LE202" s="170"/>
      <c r="LF202" s="170"/>
      <c r="LG202" s="170"/>
      <c r="LH202" s="170"/>
      <c r="LI202" s="170"/>
      <c r="LJ202" s="170"/>
      <c r="LK202" s="170"/>
      <c r="LL202" s="170"/>
      <c r="LM202" s="170"/>
      <c r="LN202" s="170"/>
      <c r="LO202" s="170"/>
      <c r="LP202" s="170"/>
      <c r="LQ202" s="170"/>
      <c r="LR202" s="170"/>
      <c r="LS202" s="170"/>
      <c r="LT202" s="170"/>
      <c r="LU202" s="170"/>
      <c r="LV202" s="170"/>
      <c r="LW202" s="170"/>
      <c r="LX202" s="170"/>
      <c r="LY202" s="170"/>
      <c r="LZ202" s="170"/>
      <c r="MA202" s="170"/>
      <c r="MB202" s="170"/>
      <c r="MC202" s="170"/>
      <c r="MD202" s="170"/>
      <c r="ME202" s="170"/>
      <c r="MF202" s="170"/>
      <c r="MG202" s="170"/>
      <c r="MH202" s="170"/>
      <c r="MI202" s="170"/>
      <c r="MJ202" s="170"/>
      <c r="MK202" s="170"/>
      <c r="ML202" s="170"/>
      <c r="MM202" s="170"/>
      <c r="MN202" s="170"/>
      <c r="MO202" s="170"/>
      <c r="MP202" s="170"/>
      <c r="MQ202" s="170"/>
      <c r="MR202" s="170"/>
      <c r="MS202" s="170"/>
      <c r="MT202" s="170"/>
      <c r="MU202" s="170"/>
      <c r="MV202" s="170"/>
      <c r="MW202" s="170"/>
      <c r="MX202" s="170"/>
      <c r="MY202" s="170"/>
      <c r="MZ202" s="170"/>
      <c r="NA202" s="170"/>
      <c r="NB202" s="170"/>
      <c r="NC202" s="170"/>
      <c r="ND202" s="170"/>
      <c r="NE202" s="170"/>
      <c r="NF202" s="170"/>
      <c r="NG202" s="170"/>
      <c r="NH202" s="170"/>
      <c r="NI202" s="170"/>
      <c r="NJ202" s="170"/>
      <c r="NK202" s="170"/>
      <c r="NL202" s="170"/>
      <c r="NM202" s="170"/>
      <c r="NN202" s="170"/>
      <c r="NO202" s="170"/>
      <c r="NP202" s="170"/>
      <c r="NQ202" s="170"/>
      <c r="NR202" s="170"/>
      <c r="NS202" s="170"/>
      <c r="NT202" s="170"/>
      <c r="NU202" s="170"/>
      <c r="NV202" s="170"/>
      <c r="NW202" s="170"/>
      <c r="NX202" s="170"/>
      <c r="NY202" s="170"/>
      <c r="NZ202" s="170"/>
      <c r="OA202" s="170"/>
      <c r="OB202" s="170"/>
      <c r="OC202" s="170"/>
      <c r="OD202" s="170"/>
      <c r="OE202" s="170"/>
      <c r="OF202" s="170"/>
      <c r="OG202" s="170"/>
      <c r="OH202" s="170"/>
      <c r="OI202" s="170"/>
      <c r="OJ202" s="170"/>
      <c r="OK202" s="170"/>
      <c r="OL202" s="170"/>
      <c r="OM202" s="170"/>
      <c r="ON202" s="170"/>
      <c r="OO202" s="170"/>
      <c r="OP202" s="170"/>
      <c r="OQ202" s="170"/>
      <c r="OR202" s="170"/>
      <c r="OS202" s="170"/>
      <c r="OT202" s="170"/>
      <c r="OU202" s="170"/>
      <c r="OV202" s="170"/>
      <c r="OW202" s="170"/>
      <c r="OX202" s="170"/>
      <c r="OY202" s="170"/>
      <c r="OZ202" s="170"/>
      <c r="PA202" s="170"/>
      <c r="PB202" s="170"/>
      <c r="PC202" s="170"/>
      <c r="PD202" s="170"/>
      <c r="PE202" s="170"/>
      <c r="PF202" s="170"/>
      <c r="PG202" s="170"/>
      <c r="PH202" s="170"/>
      <c r="PI202" s="170"/>
      <c r="PJ202" s="170"/>
      <c r="PK202" s="170"/>
      <c r="PL202" s="170"/>
      <c r="PM202" s="170"/>
      <c r="PN202" s="170"/>
      <c r="PO202" s="170"/>
      <c r="PP202" s="170"/>
      <c r="PQ202" s="170"/>
      <c r="PR202" s="170"/>
      <c r="PS202" s="170"/>
      <c r="PT202" s="170"/>
      <c r="PU202" s="170"/>
      <c r="PV202" s="170"/>
      <c r="PW202" s="170"/>
      <c r="PX202" s="170"/>
      <c r="PY202" s="170"/>
      <c r="PZ202" s="170"/>
      <c r="QA202" s="170"/>
      <c r="QB202" s="170"/>
      <c r="QC202" s="170"/>
      <c r="QD202" s="170"/>
      <c r="QE202" s="170"/>
      <c r="QF202" s="170"/>
      <c r="QG202" s="170"/>
      <c r="QH202" s="170"/>
      <c r="QI202" s="170"/>
      <c r="QJ202" s="170"/>
      <c r="QK202" s="170"/>
      <c r="QL202" s="170"/>
      <c r="QM202" s="170"/>
      <c r="QN202" s="170"/>
      <c r="QO202" s="170"/>
      <c r="QP202" s="170"/>
      <c r="QQ202" s="170"/>
      <c r="QR202" s="170"/>
      <c r="QS202" s="170"/>
      <c r="QT202" s="170"/>
      <c r="QU202" s="170"/>
      <c r="QV202" s="170"/>
      <c r="QW202" s="170"/>
      <c r="QX202" s="170"/>
      <c r="QY202" s="170"/>
      <c r="QZ202" s="170"/>
      <c r="RA202" s="170"/>
      <c r="RB202" s="170"/>
      <c r="RC202" s="170"/>
      <c r="RD202" s="170"/>
      <c r="RE202" s="170"/>
      <c r="RF202" s="170"/>
      <c r="RG202" s="170"/>
      <c r="RH202" s="170"/>
      <c r="RI202" s="170"/>
      <c r="RJ202" s="170"/>
      <c r="RK202" s="170"/>
      <c r="RL202" s="170"/>
      <c r="RM202" s="170"/>
      <c r="RN202" s="170"/>
      <c r="RO202" s="170"/>
      <c r="RP202" s="170"/>
      <c r="RQ202" s="170"/>
      <c r="RR202" s="170"/>
      <c r="RS202" s="170"/>
      <c r="RT202" s="170"/>
      <c r="RU202" s="170"/>
      <c r="RV202" s="170"/>
      <c r="RW202" s="170"/>
      <c r="RX202" s="170"/>
      <c r="RY202" s="170"/>
      <c r="RZ202" s="170"/>
      <c r="SA202" s="170"/>
      <c r="SB202" s="170"/>
      <c r="SC202" s="170"/>
      <c r="SD202" s="170"/>
      <c r="SE202" s="170"/>
      <c r="SF202" s="170"/>
      <c r="SG202" s="170"/>
      <c r="SH202" s="170"/>
      <c r="SI202" s="170"/>
      <c r="SJ202" s="170"/>
      <c r="SK202" s="170"/>
      <c r="SL202" s="170"/>
      <c r="SM202" s="170"/>
      <c r="SN202" s="170"/>
      <c r="SO202" s="170"/>
      <c r="SP202" s="170"/>
      <c r="SQ202" s="170"/>
      <c r="SR202" s="170"/>
      <c r="SS202" s="170"/>
      <c r="ST202" s="170"/>
      <c r="SU202" s="170"/>
      <c r="SV202" s="170"/>
      <c r="SW202" s="170"/>
      <c r="SX202" s="170"/>
      <c r="SY202" s="170"/>
      <c r="SZ202" s="170"/>
      <c r="TA202" s="170"/>
      <c r="TB202" s="170"/>
      <c r="TC202" s="170"/>
      <c r="TD202" s="170"/>
      <c r="TE202" s="170"/>
      <c r="TF202" s="170"/>
      <c r="TG202" s="170"/>
      <c r="TH202" s="170"/>
      <c r="TI202" s="170"/>
      <c r="TJ202" s="170"/>
      <c r="TK202" s="170"/>
      <c r="TL202" s="170"/>
      <c r="TM202" s="170"/>
      <c r="TN202" s="170"/>
      <c r="TO202" s="170"/>
      <c r="TP202" s="170"/>
      <c r="TQ202" s="170"/>
      <c r="TR202" s="170"/>
      <c r="TS202" s="170"/>
      <c r="TT202" s="170"/>
      <c r="TU202" s="170"/>
      <c r="TV202" s="170"/>
      <c r="TW202" s="170"/>
      <c r="TX202" s="170"/>
      <c r="TY202" s="170"/>
      <c r="TZ202" s="170"/>
      <c r="UA202" s="170"/>
      <c r="UB202" s="170"/>
      <c r="UC202" s="170"/>
      <c r="UD202" s="170"/>
      <c r="UE202" s="170"/>
      <c r="UF202" s="170"/>
      <c r="UG202" s="170"/>
      <c r="UH202" s="170"/>
      <c r="UI202" s="170"/>
      <c r="UJ202" s="170"/>
      <c r="UK202" s="170"/>
      <c r="UL202" s="170"/>
      <c r="UM202" s="170"/>
      <c r="UN202" s="170"/>
      <c r="UO202" s="170"/>
      <c r="UP202" s="170"/>
      <c r="UQ202" s="170"/>
      <c r="UR202" s="170"/>
      <c r="US202" s="170"/>
      <c r="UT202" s="170"/>
      <c r="UU202" s="170"/>
      <c r="UV202" s="170"/>
      <c r="UW202" s="170"/>
      <c r="UX202" s="170"/>
      <c r="UY202" s="170"/>
      <c r="UZ202" s="170"/>
      <c r="VA202" s="170"/>
      <c r="VB202" s="170"/>
      <c r="VC202" s="170"/>
      <c r="VD202" s="170"/>
      <c r="VE202" s="170"/>
      <c r="VF202" s="170"/>
      <c r="VG202" s="170"/>
      <c r="VH202" s="170"/>
      <c r="VI202" s="170"/>
      <c r="VJ202" s="170"/>
      <c r="VK202" s="170"/>
      <c r="VL202" s="170"/>
      <c r="VM202" s="170"/>
      <c r="VN202" s="170"/>
      <c r="VO202" s="170"/>
      <c r="VP202" s="170"/>
      <c r="VQ202" s="170"/>
      <c r="VR202" s="170"/>
      <c r="VS202" s="170"/>
      <c r="VT202" s="170"/>
      <c r="VU202" s="170"/>
      <c r="VV202" s="170"/>
      <c r="VW202" s="170"/>
      <c r="VX202" s="170"/>
      <c r="VY202" s="170"/>
      <c r="VZ202" s="170"/>
      <c r="WA202" s="170"/>
      <c r="WB202" s="170"/>
      <c r="WC202" s="170"/>
      <c r="WD202" s="170"/>
      <c r="WE202" s="170"/>
      <c r="WF202" s="170"/>
      <c r="WG202" s="170"/>
      <c r="WH202" s="170"/>
      <c r="WI202" s="170"/>
      <c r="WJ202" s="170"/>
      <c r="WK202" s="170"/>
      <c r="WL202" s="170"/>
      <c r="WM202" s="170"/>
      <c r="WN202" s="170"/>
      <c r="WO202" s="170"/>
      <c r="WP202" s="170"/>
      <c r="WQ202" s="170"/>
      <c r="WR202" s="170"/>
      <c r="WS202" s="170"/>
      <c r="WT202" s="170"/>
      <c r="WU202" s="170"/>
      <c r="WV202" s="170"/>
      <c r="WW202" s="170"/>
      <c r="WX202" s="170"/>
      <c r="WY202" s="170"/>
      <c r="WZ202" s="170"/>
      <c r="XA202" s="170"/>
      <c r="XB202" s="170"/>
      <c r="XC202" s="170"/>
      <c r="XD202" s="170"/>
      <c r="XE202" s="170"/>
      <c r="XF202" s="170"/>
      <c r="XG202" s="170"/>
      <c r="XH202" s="170"/>
      <c r="XI202" s="170"/>
      <c r="XJ202" s="170"/>
      <c r="XK202" s="170"/>
      <c r="XL202" s="170"/>
      <c r="XM202" s="170"/>
      <c r="XN202" s="170"/>
      <c r="XO202" s="170"/>
      <c r="XP202" s="170"/>
      <c r="XQ202" s="170"/>
      <c r="XR202" s="170"/>
      <c r="XS202" s="170"/>
      <c r="XT202" s="170"/>
      <c r="XU202" s="170"/>
      <c r="XV202" s="170"/>
      <c r="XW202" s="170"/>
      <c r="XX202" s="170"/>
      <c r="XY202" s="170"/>
      <c r="XZ202" s="170"/>
      <c r="YA202" s="170"/>
      <c r="YB202" s="170"/>
      <c r="YC202" s="170"/>
      <c r="YD202" s="170"/>
      <c r="YE202" s="170"/>
      <c r="YF202" s="170"/>
      <c r="YG202" s="170"/>
      <c r="YH202" s="170"/>
      <c r="YI202" s="170"/>
      <c r="YJ202" s="170"/>
      <c r="YK202" s="170"/>
      <c r="YL202" s="170"/>
      <c r="YM202" s="170"/>
      <c r="YN202" s="170"/>
      <c r="YO202" s="170"/>
      <c r="YP202" s="170"/>
      <c r="YQ202" s="170"/>
      <c r="YR202" s="170"/>
      <c r="YS202" s="170"/>
      <c r="YT202" s="170"/>
      <c r="YU202" s="170"/>
      <c r="YV202" s="170"/>
      <c r="YW202" s="170"/>
      <c r="YX202" s="170"/>
      <c r="YY202" s="170"/>
      <c r="YZ202" s="170"/>
      <c r="ZA202" s="170"/>
      <c r="ZB202" s="170"/>
      <c r="ZC202" s="170"/>
      <c r="ZD202" s="170"/>
      <c r="ZE202" s="170"/>
      <c r="ZF202" s="170"/>
      <c r="ZG202" s="170"/>
      <c r="ZH202" s="170"/>
      <c r="ZI202" s="170"/>
      <c r="ZJ202" s="170"/>
      <c r="ZK202" s="170"/>
      <c r="ZL202" s="170"/>
      <c r="ZM202" s="170"/>
      <c r="ZN202" s="170"/>
      <c r="ZO202" s="170"/>
      <c r="ZP202" s="170"/>
      <c r="ZQ202" s="170"/>
      <c r="ZR202" s="170"/>
      <c r="ZS202" s="170"/>
      <c r="ZT202" s="170"/>
      <c r="ZU202" s="170"/>
      <c r="ZV202" s="170"/>
      <c r="ZW202" s="170"/>
      <c r="ZX202" s="170"/>
      <c r="ZY202" s="170"/>
      <c r="ZZ202" s="170"/>
      <c r="AAA202" s="170"/>
      <c r="AAB202" s="170"/>
      <c r="AAC202" s="170"/>
      <c r="AAD202" s="170"/>
      <c r="AAE202" s="170"/>
      <c r="AAF202" s="170"/>
      <c r="AAG202" s="170"/>
      <c r="AAH202" s="170"/>
      <c r="AAI202" s="170"/>
      <c r="AAJ202" s="170"/>
      <c r="AAK202" s="170"/>
      <c r="AAL202" s="170"/>
      <c r="AAM202" s="170"/>
      <c r="AAN202" s="170"/>
      <c r="AAO202" s="170"/>
      <c r="AAP202" s="170"/>
      <c r="AAQ202" s="170"/>
      <c r="AAR202" s="170"/>
      <c r="AAS202" s="170"/>
      <c r="AAT202" s="170"/>
      <c r="AAU202" s="170"/>
      <c r="AAV202" s="170"/>
      <c r="AAW202" s="170"/>
      <c r="AAX202" s="170"/>
      <c r="AAY202" s="170"/>
      <c r="AAZ202" s="170"/>
      <c r="ABA202" s="170"/>
      <c r="ABB202" s="170"/>
      <c r="ABC202" s="170"/>
      <c r="ABD202" s="170"/>
      <c r="ABE202" s="170"/>
      <c r="ABF202" s="170"/>
      <c r="ABG202" s="170"/>
      <c r="ABH202" s="170"/>
      <c r="ABI202" s="170"/>
      <c r="ABJ202" s="170"/>
      <c r="ABK202" s="170"/>
      <c r="ABL202" s="170"/>
      <c r="ABM202" s="170"/>
      <c r="ABN202" s="170"/>
      <c r="ABO202" s="170"/>
      <c r="ABP202" s="170"/>
      <c r="ABQ202" s="170"/>
      <c r="ABR202" s="170"/>
      <c r="ABS202" s="170"/>
      <c r="ABT202" s="170"/>
      <c r="ABU202" s="170"/>
      <c r="ABV202" s="170"/>
      <c r="ABW202" s="170"/>
      <c r="ABX202" s="170"/>
      <c r="ABY202" s="170"/>
      <c r="ABZ202" s="170"/>
      <c r="ACA202" s="170"/>
      <c r="ACB202" s="170"/>
      <c r="ACC202" s="170"/>
      <c r="ACD202" s="170"/>
      <c r="ACE202" s="170"/>
      <c r="ACF202" s="170"/>
      <c r="ACG202" s="170"/>
      <c r="ACH202" s="170"/>
      <c r="ACI202" s="170"/>
      <c r="ACJ202" s="170"/>
      <c r="ACK202" s="170"/>
      <c r="ACL202" s="170"/>
      <c r="ACM202" s="170"/>
      <c r="ACN202" s="170"/>
      <c r="ACO202" s="170"/>
      <c r="ACP202" s="170"/>
      <c r="ACQ202" s="170"/>
      <c r="ACR202" s="170"/>
      <c r="ACS202" s="170"/>
      <c r="ACT202" s="170"/>
      <c r="ACU202" s="170"/>
      <c r="ACV202" s="170"/>
      <c r="ACW202" s="170"/>
      <c r="ACX202" s="170"/>
      <c r="ACY202" s="170"/>
      <c r="ACZ202" s="170"/>
      <c r="ADA202" s="170"/>
      <c r="ADB202" s="170"/>
      <c r="ADC202" s="170"/>
      <c r="ADD202" s="170"/>
      <c r="ADE202" s="170"/>
      <c r="ADF202" s="170"/>
      <c r="ADG202" s="170"/>
      <c r="ADH202" s="170"/>
      <c r="ADI202" s="170"/>
      <c r="ADJ202" s="170"/>
      <c r="ADK202" s="170"/>
      <c r="ADL202" s="170"/>
      <c r="ADM202" s="170"/>
      <c r="ADN202" s="170"/>
      <c r="ADO202" s="170"/>
      <c r="ADP202" s="170"/>
      <c r="ADQ202" s="170"/>
      <c r="ADR202" s="170"/>
      <c r="ADS202" s="170"/>
      <c r="ADT202" s="170"/>
      <c r="ADU202" s="170"/>
      <c r="ADV202" s="170"/>
      <c r="ADW202" s="170"/>
      <c r="ADX202" s="170"/>
      <c r="ADY202" s="170"/>
      <c r="ADZ202" s="170"/>
      <c r="AEA202" s="170"/>
      <c r="AEB202" s="170"/>
      <c r="AEC202" s="170"/>
      <c r="AED202" s="170"/>
      <c r="AEE202" s="170"/>
      <c r="AEF202" s="170"/>
      <c r="AEG202" s="170"/>
      <c r="AEH202" s="170"/>
      <c r="AEI202" s="170"/>
      <c r="AEJ202" s="170"/>
      <c r="AEK202" s="170"/>
      <c r="AEL202" s="170"/>
      <c r="AEM202" s="170"/>
      <c r="AEN202" s="170"/>
      <c r="AEO202" s="170"/>
      <c r="AEP202" s="170"/>
      <c r="AEQ202" s="170"/>
      <c r="AER202" s="170"/>
      <c r="AES202" s="170"/>
      <c r="AET202" s="170"/>
      <c r="AEU202" s="170"/>
      <c r="AEV202" s="170"/>
      <c r="AEW202" s="170"/>
      <c r="AEX202" s="170"/>
      <c r="AEY202" s="170"/>
      <c r="AEZ202" s="170"/>
      <c r="AFA202" s="170"/>
      <c r="AFB202" s="170"/>
      <c r="AFC202" s="170"/>
      <c r="AFD202" s="170"/>
      <c r="AFE202" s="170"/>
      <c r="AFF202" s="170"/>
      <c r="AFG202" s="170"/>
      <c r="AFH202" s="170"/>
      <c r="AFI202" s="170"/>
      <c r="AFJ202" s="170"/>
      <c r="AFK202" s="170"/>
      <c r="AFL202" s="170"/>
      <c r="AFM202" s="170"/>
      <c r="AFN202" s="170"/>
      <c r="AFO202" s="170"/>
      <c r="AFP202" s="170"/>
      <c r="AFQ202" s="170"/>
      <c r="AFR202" s="170"/>
      <c r="AFS202" s="170"/>
      <c r="AFT202" s="170"/>
      <c r="AFU202" s="170"/>
      <c r="AFV202" s="170"/>
      <c r="AFW202" s="170"/>
      <c r="AFX202" s="170"/>
      <c r="AFY202" s="170"/>
      <c r="AFZ202" s="170"/>
      <c r="AGA202" s="170"/>
      <c r="AGB202" s="170"/>
      <c r="AGC202" s="170"/>
      <c r="AGD202" s="170"/>
      <c r="AGE202" s="170"/>
      <c r="AGF202" s="170"/>
      <c r="AGG202" s="170"/>
      <c r="AGH202" s="170"/>
      <c r="AGI202" s="170"/>
      <c r="AGJ202" s="170"/>
      <c r="AGK202" s="170"/>
      <c r="AGL202" s="170"/>
      <c r="AGM202" s="170"/>
      <c r="AGN202" s="170"/>
      <c r="AGO202" s="170"/>
      <c r="AGP202" s="170"/>
      <c r="AGQ202" s="170"/>
      <c r="AGR202" s="170"/>
      <c r="AGS202" s="170"/>
      <c r="AGT202" s="170"/>
      <c r="AGU202" s="170"/>
      <c r="AGV202" s="170"/>
      <c r="AGW202" s="170"/>
      <c r="AGX202" s="170"/>
      <c r="AGY202" s="170"/>
      <c r="AGZ202" s="170"/>
      <c r="AHA202" s="170"/>
      <c r="AHB202" s="170"/>
      <c r="AHC202" s="170"/>
      <c r="AHD202" s="170"/>
      <c r="AHE202" s="170"/>
      <c r="AHF202" s="170"/>
      <c r="AHG202" s="170"/>
      <c r="AHH202" s="170"/>
      <c r="AHI202" s="170"/>
      <c r="AHJ202" s="170"/>
      <c r="AHK202" s="170"/>
      <c r="AHL202" s="170"/>
      <c r="AHM202" s="170"/>
      <c r="AHN202" s="170"/>
      <c r="AHO202" s="170"/>
      <c r="AHP202" s="170"/>
      <c r="AHQ202" s="170"/>
      <c r="AHR202" s="170"/>
      <c r="AHS202" s="170"/>
      <c r="AHT202" s="170"/>
      <c r="AHU202" s="170"/>
      <c r="AHV202" s="170"/>
      <c r="AHW202" s="170"/>
      <c r="AHX202" s="170"/>
      <c r="AHY202" s="170"/>
      <c r="AHZ202" s="170"/>
      <c r="AIA202" s="170"/>
      <c r="AIB202" s="170"/>
      <c r="AIC202" s="170"/>
      <c r="AID202" s="170"/>
      <c r="AIE202" s="170"/>
      <c r="AIF202" s="170"/>
      <c r="AIG202" s="170"/>
      <c r="AIH202" s="170"/>
      <c r="AII202" s="170"/>
      <c r="AIJ202" s="170"/>
      <c r="AIK202" s="170"/>
      <c r="AIL202" s="170"/>
      <c r="AIM202" s="170"/>
      <c r="AIN202" s="170"/>
      <c r="AIO202" s="170"/>
      <c r="AIP202" s="170"/>
      <c r="AIQ202" s="170"/>
      <c r="AIR202" s="170"/>
      <c r="AIS202" s="170"/>
      <c r="AIT202" s="170"/>
      <c r="AIU202" s="170"/>
      <c r="AIV202" s="170"/>
      <c r="AIW202" s="170"/>
      <c r="AIX202" s="170"/>
      <c r="AIY202" s="170"/>
      <c r="AIZ202" s="170"/>
      <c r="AJA202" s="170"/>
      <c r="AJB202" s="170"/>
      <c r="AJC202" s="170"/>
      <c r="AJD202" s="170"/>
      <c r="AJE202" s="170"/>
      <c r="AJF202" s="170"/>
      <c r="AJG202" s="170"/>
      <c r="AJH202" s="170"/>
      <c r="AJI202" s="170"/>
      <c r="AJJ202" s="170"/>
      <c r="AJK202" s="170"/>
      <c r="AJL202" s="170"/>
      <c r="AJM202" s="170"/>
      <c r="AJN202" s="170"/>
      <c r="AJO202" s="170"/>
      <c r="AJP202" s="170"/>
      <c r="AJQ202" s="170"/>
      <c r="AJR202" s="170"/>
      <c r="AJS202" s="170"/>
      <c r="AJT202" s="170"/>
      <c r="AJU202" s="170"/>
      <c r="AJV202" s="170"/>
      <c r="AJW202" s="170"/>
      <c r="AJX202" s="170"/>
      <c r="AJY202" s="170"/>
      <c r="AJZ202" s="170"/>
      <c r="AKA202" s="170"/>
      <c r="AKB202" s="170"/>
      <c r="AKC202" s="170"/>
      <c r="AKD202" s="170"/>
      <c r="AKE202" s="170"/>
      <c r="AKF202" s="170"/>
      <c r="AKG202" s="170"/>
      <c r="AKH202" s="170"/>
      <c r="AKI202" s="170"/>
      <c r="AKJ202" s="170"/>
      <c r="AKK202" s="170"/>
      <c r="AKL202" s="170"/>
      <c r="AKM202" s="170"/>
      <c r="AKN202" s="170"/>
      <c r="AKO202" s="170"/>
      <c r="AKP202" s="170"/>
      <c r="AKQ202" s="170"/>
      <c r="AKR202" s="170"/>
      <c r="AKS202" s="170"/>
      <c r="AKT202" s="170"/>
      <c r="AKU202" s="170"/>
      <c r="AKV202" s="170"/>
      <c r="AKW202" s="170"/>
      <c r="AKX202" s="170"/>
      <c r="AKY202" s="170"/>
      <c r="AKZ202" s="170"/>
      <c r="ALA202" s="170"/>
      <c r="ALB202" s="170"/>
      <c r="ALC202" s="170"/>
      <c r="ALD202" s="170"/>
      <c r="ALE202" s="170"/>
      <c r="ALF202" s="170"/>
      <c r="ALG202" s="170"/>
      <c r="ALH202" s="170"/>
      <c r="ALI202" s="170"/>
      <c r="ALJ202" s="170"/>
      <c r="ALK202" s="170"/>
      <c r="ALL202" s="170"/>
      <c r="ALM202" s="170"/>
      <c r="ALN202" s="170"/>
      <c r="ALO202" s="170"/>
      <c r="ALP202" s="170"/>
      <c r="ALQ202" s="170"/>
      <c r="ALR202" s="170"/>
      <c r="ALS202" s="170"/>
      <c r="ALT202" s="170"/>
      <c r="ALU202" s="170"/>
      <c r="ALV202" s="170"/>
      <c r="ALW202" s="170"/>
      <c r="ALX202" s="170"/>
      <c r="ALY202" s="170"/>
      <c r="ALZ202" s="170"/>
      <c r="AMA202" s="170"/>
      <c r="AMB202" s="170"/>
      <c r="AMC202" s="170"/>
      <c r="AMD202" s="170"/>
      <c r="AME202" s="170"/>
      <c r="AMF202" s="170"/>
      <c r="AMG202" s="170"/>
      <c r="AMH202" s="170"/>
      <c r="AMI202" s="170"/>
      <c r="AMJ202" s="170"/>
      <c r="AMK202" s="170"/>
      <c r="AML202" s="170"/>
      <c r="AMM202" s="170"/>
      <c r="AMN202" s="170"/>
      <c r="AMO202" s="170"/>
      <c r="AMP202" s="170"/>
      <c r="AMQ202" s="170"/>
      <c r="AMR202" s="170"/>
      <c r="AMS202" s="170"/>
      <c r="AMT202" s="170"/>
      <c r="AMU202" s="170"/>
      <c r="AMV202" s="170"/>
      <c r="AMW202" s="170"/>
      <c r="AMX202" s="170"/>
      <c r="AMY202" s="170"/>
      <c r="AMZ202" s="170"/>
      <c r="ANA202" s="170"/>
      <c r="ANB202" s="170"/>
      <c r="ANC202" s="170"/>
      <c r="AND202" s="170"/>
      <c r="ANE202" s="170"/>
      <c r="ANF202" s="170"/>
      <c r="ANG202" s="170"/>
      <c r="ANH202" s="170"/>
      <c r="ANI202" s="170"/>
      <c r="ANJ202" s="170"/>
      <c r="ANK202" s="170"/>
      <c r="ANL202" s="170"/>
      <c r="ANM202" s="170"/>
      <c r="ANN202" s="170"/>
      <c r="ANO202" s="170"/>
      <c r="ANP202" s="170"/>
      <c r="ANQ202" s="170"/>
      <c r="ANR202" s="170"/>
      <c r="ANS202" s="170"/>
      <c r="ANT202" s="170"/>
      <c r="ANU202" s="170"/>
      <c r="ANV202" s="170"/>
      <c r="ANW202" s="170"/>
      <c r="ANX202" s="170"/>
      <c r="ANY202" s="170"/>
      <c r="ANZ202" s="170"/>
      <c r="AOA202" s="170"/>
      <c r="AOB202" s="170"/>
      <c r="AOC202" s="170"/>
      <c r="AOD202" s="170"/>
      <c r="AOE202" s="170"/>
      <c r="AOF202" s="170"/>
      <c r="AOG202" s="170"/>
      <c r="AOH202" s="170"/>
      <c r="AOI202" s="170"/>
      <c r="AOJ202" s="170"/>
      <c r="AOK202" s="170"/>
      <c r="AOL202" s="170"/>
      <c r="AOM202" s="170"/>
      <c r="AON202" s="170"/>
      <c r="AOO202" s="170"/>
      <c r="AOP202" s="170"/>
      <c r="AOQ202" s="170"/>
      <c r="AOR202" s="170"/>
      <c r="AOS202" s="170"/>
      <c r="AOT202" s="170"/>
      <c r="AOU202" s="170"/>
      <c r="AOV202" s="170"/>
      <c r="AOW202" s="170"/>
      <c r="AOX202" s="170"/>
      <c r="AOY202" s="170"/>
      <c r="AOZ202" s="170"/>
      <c r="APA202" s="170"/>
      <c r="APB202" s="170"/>
      <c r="APC202" s="170"/>
      <c r="APD202" s="170"/>
      <c r="APE202" s="170"/>
      <c r="APF202" s="170"/>
      <c r="APG202" s="170"/>
      <c r="APH202" s="170"/>
      <c r="API202" s="170"/>
      <c r="APJ202" s="170"/>
      <c r="APK202" s="170"/>
      <c r="APL202" s="170"/>
      <c r="APM202" s="170"/>
      <c r="APN202" s="170"/>
      <c r="APO202" s="170"/>
      <c r="APP202" s="170"/>
      <c r="APQ202" s="170"/>
      <c r="APR202" s="170"/>
      <c r="APS202" s="170"/>
      <c r="APT202" s="170"/>
      <c r="APU202" s="170"/>
      <c r="APV202" s="170"/>
      <c r="APW202" s="170"/>
      <c r="APX202" s="170"/>
      <c r="APY202" s="170"/>
      <c r="APZ202" s="170"/>
      <c r="AQA202" s="170"/>
      <c r="AQB202" s="170"/>
      <c r="AQC202" s="170"/>
      <c r="AQD202" s="170"/>
      <c r="AQE202" s="170"/>
      <c r="AQF202" s="170"/>
      <c r="AQG202" s="170"/>
      <c r="AQH202" s="170"/>
      <c r="AQI202" s="170"/>
      <c r="AQJ202" s="170"/>
      <c r="AQK202" s="170"/>
      <c r="AQL202" s="170"/>
      <c r="AQM202" s="170"/>
      <c r="AQN202" s="170"/>
      <c r="AQO202" s="170"/>
      <c r="AQP202" s="170"/>
      <c r="AQQ202" s="170"/>
      <c r="AQR202" s="170"/>
      <c r="AQS202" s="170"/>
      <c r="AQT202" s="170"/>
      <c r="AQU202" s="170"/>
      <c r="AQV202" s="170"/>
      <c r="AQW202" s="170"/>
      <c r="AQX202" s="170"/>
      <c r="AQY202" s="170"/>
      <c r="AQZ202" s="170"/>
      <c r="ARA202" s="170"/>
      <c r="ARB202" s="170"/>
      <c r="ARC202" s="170"/>
      <c r="ARD202" s="170"/>
      <c r="ARE202" s="170"/>
      <c r="ARF202" s="170"/>
      <c r="ARG202" s="170"/>
      <c r="ARH202" s="170"/>
      <c r="ARI202" s="170"/>
      <c r="ARJ202" s="170"/>
      <c r="ARK202" s="170"/>
      <c r="ARL202" s="170"/>
      <c r="ARM202" s="170"/>
      <c r="ARN202" s="170"/>
      <c r="ARO202" s="170"/>
      <c r="ARP202" s="170"/>
      <c r="ARQ202" s="170"/>
      <c r="ARR202" s="170"/>
      <c r="ARS202" s="170"/>
      <c r="ART202" s="170"/>
      <c r="ARU202" s="170"/>
      <c r="ARV202" s="170"/>
      <c r="ARW202" s="170"/>
      <c r="ARX202" s="170"/>
      <c r="ARY202" s="170"/>
      <c r="ARZ202" s="170"/>
      <c r="ASA202" s="170"/>
      <c r="ASB202" s="170"/>
      <c r="ASC202" s="170"/>
      <c r="ASD202" s="170"/>
      <c r="ASE202" s="170"/>
      <c r="ASF202" s="170"/>
      <c r="ASG202" s="170"/>
      <c r="ASH202" s="170"/>
      <c r="ASI202" s="170"/>
      <c r="ASJ202" s="170"/>
      <c r="ASK202" s="170"/>
      <c r="ASL202" s="170"/>
      <c r="ASM202" s="170"/>
      <c r="ASN202" s="170"/>
      <c r="ASO202" s="170"/>
      <c r="ASP202" s="170"/>
      <c r="ASQ202" s="170"/>
      <c r="ASR202" s="170"/>
      <c r="ASS202" s="170"/>
      <c r="AST202" s="170"/>
      <c r="ASU202" s="170"/>
      <c r="ASV202" s="170"/>
      <c r="ASW202" s="170"/>
      <c r="ASX202" s="170"/>
      <c r="ASY202" s="170"/>
      <c r="ASZ202" s="170"/>
    </row>
    <row r="203" spans="1:1196" ht="35" customHeight="1">
      <c r="A203" s="430" t="s">
        <v>299</v>
      </c>
      <c r="B203" s="493" t="s">
        <v>224</v>
      </c>
      <c r="C203" s="424" t="s">
        <v>130</v>
      </c>
      <c r="D203" s="462">
        <v>100</v>
      </c>
      <c r="E203" s="426"/>
      <c r="F203" s="427"/>
    </row>
    <row r="204" spans="1:1196" ht="6" customHeight="1">
      <c r="A204" s="422"/>
      <c r="B204" s="423"/>
      <c r="C204" s="435"/>
      <c r="D204" s="436"/>
      <c r="E204" s="426"/>
      <c r="F204" s="427"/>
    </row>
    <row r="205" spans="1:1196" s="145" customFormat="1">
      <c r="A205" s="494"/>
      <c r="B205" s="480" t="s">
        <v>225</v>
      </c>
      <c r="C205" s="485"/>
      <c r="D205" s="486"/>
      <c r="E205" s="475"/>
      <c r="F205" s="476"/>
      <c r="G205" s="170"/>
    </row>
    <row r="206" spans="1:1196" ht="39" customHeight="1">
      <c r="A206" s="422"/>
      <c r="B206" s="416" t="s">
        <v>226</v>
      </c>
      <c r="C206" s="435"/>
      <c r="D206" s="436"/>
      <c r="E206" s="426"/>
      <c r="F206" s="427"/>
    </row>
    <row r="207" spans="1:1196" ht="70.5" customHeight="1">
      <c r="A207" s="430" t="s">
        <v>300</v>
      </c>
      <c r="B207" s="477" t="s">
        <v>324</v>
      </c>
      <c r="C207" s="424" t="s">
        <v>26</v>
      </c>
      <c r="D207" s="462">
        <v>1</v>
      </c>
      <c r="E207" s="426"/>
      <c r="F207" s="427"/>
      <c r="G207" s="176"/>
      <c r="H207" s="145">
        <f>300/450</f>
        <v>0.66666666666666663</v>
      </c>
      <c r="I207" s="145">
        <f>H207*36000</f>
        <v>24000</v>
      </c>
    </row>
    <row r="208" spans="1:1196" ht="6" customHeight="1">
      <c r="A208" s="422"/>
      <c r="B208" s="423"/>
      <c r="C208" s="435"/>
      <c r="D208" s="436"/>
      <c r="E208" s="426"/>
      <c r="F208" s="427"/>
    </row>
    <row r="209" spans="1:8" ht="68" customHeight="1">
      <c r="A209" s="430" t="s">
        <v>301</v>
      </c>
      <c r="B209" s="477" t="s">
        <v>325</v>
      </c>
      <c r="C209" s="424" t="s">
        <v>26</v>
      </c>
      <c r="D209" s="462">
        <v>1</v>
      </c>
      <c r="E209" s="426"/>
      <c r="F209" s="427"/>
    </row>
    <row r="210" spans="1:8" ht="6" customHeight="1">
      <c r="A210" s="422"/>
      <c r="B210" s="423"/>
      <c r="C210" s="435"/>
      <c r="D210" s="436"/>
      <c r="E210" s="426"/>
      <c r="F210" s="427"/>
    </row>
    <row r="211" spans="1:8" ht="6" customHeight="1">
      <c r="A211" s="422"/>
      <c r="B211" s="423"/>
      <c r="C211" s="435"/>
      <c r="D211" s="436"/>
      <c r="E211" s="426"/>
      <c r="F211" s="427"/>
    </row>
    <row r="212" spans="1:8">
      <c r="A212" s="449" t="s">
        <v>227</v>
      </c>
      <c r="B212" s="495" t="s">
        <v>228</v>
      </c>
      <c r="C212" s="451"/>
      <c r="D212" s="496"/>
      <c r="E212" s="453"/>
      <c r="F212" s="454"/>
    </row>
    <row r="213" spans="1:8" s="145" customFormat="1">
      <c r="A213" s="422"/>
      <c r="B213" s="423"/>
      <c r="C213" s="435"/>
      <c r="D213" s="436"/>
      <c r="E213" s="426"/>
      <c r="F213" s="427"/>
      <c r="G213" s="170"/>
    </row>
    <row r="214" spans="1:8" s="173" customFormat="1">
      <c r="A214" s="433"/>
      <c r="B214" s="497" t="s">
        <v>229</v>
      </c>
      <c r="C214" s="424"/>
      <c r="D214" s="424"/>
      <c r="E214" s="498"/>
      <c r="F214" s="427"/>
    </row>
    <row r="215" spans="1:8" s="173" customFormat="1" ht="30.75">
      <c r="A215" s="433"/>
      <c r="B215" s="499" t="s">
        <v>230</v>
      </c>
      <c r="C215" s="424"/>
      <c r="D215" s="424"/>
      <c r="E215" s="498"/>
      <c r="F215" s="427"/>
    </row>
    <row r="216" spans="1:8" s="145" customFormat="1">
      <c r="A216" s="422"/>
      <c r="B216" s="423"/>
      <c r="C216" s="435"/>
      <c r="D216" s="436"/>
      <c r="E216" s="426"/>
      <c r="F216" s="427"/>
      <c r="G216" s="170"/>
    </row>
    <row r="217" spans="1:8" s="173" customFormat="1">
      <c r="A217" s="433" t="s">
        <v>302</v>
      </c>
      <c r="B217" s="434" t="s">
        <v>326</v>
      </c>
      <c r="C217" s="424" t="s">
        <v>40</v>
      </c>
      <c r="D217" s="424">
        <v>20</v>
      </c>
      <c r="E217" s="498"/>
      <c r="F217" s="427"/>
    </row>
    <row r="218" spans="1:8" s="145" customFormat="1">
      <c r="A218" s="422"/>
      <c r="B218" s="423"/>
      <c r="C218" s="435"/>
      <c r="D218" s="436"/>
      <c r="E218" s="426"/>
      <c r="F218" s="427"/>
      <c r="G218" s="170"/>
    </row>
    <row r="219" spans="1:8" s="173" customFormat="1">
      <c r="A219" s="433" t="s">
        <v>303</v>
      </c>
      <c r="B219" s="434" t="s">
        <v>432</v>
      </c>
      <c r="C219" s="424" t="s">
        <v>40</v>
      </c>
      <c r="D219" s="424">
        <v>15</v>
      </c>
      <c r="E219" s="498"/>
      <c r="F219" s="427"/>
      <c r="H219" s="164">
        <f>H207*11162</f>
        <v>7441.333333333333</v>
      </c>
    </row>
    <row r="220" spans="1:8" s="145" customFormat="1">
      <c r="A220" s="422"/>
      <c r="B220" s="423"/>
      <c r="C220" s="435"/>
      <c r="D220" s="436"/>
      <c r="E220" s="426"/>
      <c r="F220" s="427"/>
      <c r="G220" s="170"/>
    </row>
    <row r="221" spans="1:8" s="145" customFormat="1">
      <c r="A221" s="422" t="s">
        <v>231</v>
      </c>
      <c r="B221" s="429" t="s">
        <v>232</v>
      </c>
      <c r="C221" s="424"/>
      <c r="D221" s="462"/>
      <c r="E221" s="426"/>
      <c r="F221" s="427"/>
      <c r="G221" s="170"/>
    </row>
    <row r="222" spans="1:8" s="173" customFormat="1">
      <c r="A222" s="433"/>
      <c r="B222" s="497" t="s">
        <v>233</v>
      </c>
      <c r="C222" s="424"/>
      <c r="D222" s="424"/>
      <c r="E222" s="498"/>
      <c r="F222" s="427"/>
    </row>
    <row r="223" spans="1:8" s="173" customFormat="1">
      <c r="A223" s="433"/>
      <c r="B223" s="499" t="s">
        <v>234</v>
      </c>
      <c r="C223" s="424"/>
      <c r="D223" s="500"/>
      <c r="E223" s="498"/>
      <c r="F223" s="427"/>
    </row>
    <row r="224" spans="1:8" s="145" customFormat="1">
      <c r="A224" s="422"/>
      <c r="B224" s="423"/>
      <c r="C224" s="435"/>
      <c r="D224" s="436"/>
      <c r="E224" s="426"/>
      <c r="F224" s="427"/>
      <c r="G224" s="170"/>
    </row>
    <row r="225" spans="1:10" s="173" customFormat="1">
      <c r="A225" s="433" t="s">
        <v>304</v>
      </c>
      <c r="B225" s="434" t="s">
        <v>327</v>
      </c>
      <c r="C225" s="424" t="s">
        <v>26</v>
      </c>
      <c r="D225" s="424">
        <v>1</v>
      </c>
      <c r="E225" s="498"/>
      <c r="F225" s="427"/>
    </row>
    <row r="226" spans="1:10" s="145" customFormat="1">
      <c r="A226" s="422"/>
      <c r="B226" s="423"/>
      <c r="C226" s="435"/>
      <c r="D226" s="436"/>
      <c r="E226" s="426"/>
      <c r="F226" s="427"/>
      <c r="G226" s="170"/>
    </row>
    <row r="227" spans="1:10" s="173" customFormat="1">
      <c r="A227" s="433" t="s">
        <v>305</v>
      </c>
      <c r="B227" s="434" t="s">
        <v>433</v>
      </c>
      <c r="C227" s="424" t="s">
        <v>26</v>
      </c>
      <c r="D227" s="424">
        <v>2</v>
      </c>
      <c r="E227" s="498"/>
      <c r="F227" s="427"/>
      <c r="H227" s="173">
        <f>H207*18471</f>
        <v>12314</v>
      </c>
    </row>
    <row r="228" spans="1:10" s="145" customFormat="1" ht="30.75">
      <c r="A228" s="422"/>
      <c r="B228" s="499" t="s">
        <v>246</v>
      </c>
      <c r="C228" s="435"/>
      <c r="D228" s="436"/>
      <c r="E228" s="426"/>
      <c r="F228" s="427"/>
      <c r="G228" s="170"/>
    </row>
    <row r="229" spans="1:10" s="145" customFormat="1">
      <c r="A229" s="433" t="s">
        <v>247</v>
      </c>
      <c r="B229" s="434" t="s">
        <v>327</v>
      </c>
      <c r="C229" s="435" t="s">
        <v>26</v>
      </c>
      <c r="D229" s="436">
        <v>1</v>
      </c>
      <c r="E229" s="426"/>
      <c r="F229" s="427"/>
      <c r="G229" s="170"/>
    </row>
    <row r="230" spans="1:10" s="145" customFormat="1">
      <c r="A230" s="422"/>
      <c r="B230" s="434"/>
      <c r="C230" s="435"/>
      <c r="D230" s="436"/>
      <c r="E230" s="426"/>
      <c r="F230" s="427"/>
      <c r="G230" s="170"/>
    </row>
    <row r="231" spans="1:10" s="145" customFormat="1">
      <c r="A231" s="433" t="s">
        <v>248</v>
      </c>
      <c r="B231" s="434" t="s">
        <v>433</v>
      </c>
      <c r="C231" s="435" t="s">
        <v>26</v>
      </c>
      <c r="D231" s="436">
        <v>1</v>
      </c>
      <c r="E231" s="426"/>
      <c r="F231" s="427"/>
      <c r="G231" s="170"/>
    </row>
    <row r="232" spans="1:10" s="145" customFormat="1">
      <c r="A232" s="422"/>
      <c r="B232" s="434"/>
      <c r="C232" s="435"/>
      <c r="D232" s="436"/>
      <c r="E232" s="426"/>
      <c r="F232" s="427"/>
      <c r="G232" s="170"/>
    </row>
    <row r="233" spans="1:10">
      <c r="A233" s="494"/>
      <c r="B233" s="501" t="s">
        <v>235</v>
      </c>
      <c r="C233" s="485"/>
      <c r="D233" s="486"/>
      <c r="E233" s="475"/>
      <c r="F233" s="476"/>
    </row>
    <row r="234" spans="1:10">
      <c r="A234" s="422"/>
      <c r="B234" s="423"/>
      <c r="C234" s="435"/>
      <c r="D234" s="436"/>
      <c r="E234" s="426"/>
      <c r="F234" s="427"/>
    </row>
    <row r="235" spans="1:10" ht="30.75">
      <c r="A235" s="430" t="s">
        <v>306</v>
      </c>
      <c r="B235" s="477" t="s">
        <v>434</v>
      </c>
      <c r="C235" s="424" t="s">
        <v>26</v>
      </c>
      <c r="D235" s="462">
        <v>1</v>
      </c>
      <c r="E235" s="426"/>
      <c r="F235" s="427"/>
      <c r="H235" s="145">
        <f>H207*239924</f>
        <v>159949.33333333331</v>
      </c>
    </row>
    <row r="236" spans="1:10">
      <c r="A236" s="430"/>
      <c r="B236" s="477"/>
      <c r="C236" s="424"/>
      <c r="D236" s="462"/>
      <c r="E236" s="426"/>
      <c r="F236" s="427"/>
    </row>
    <row r="237" spans="1:10" ht="15.75" thickBot="1">
      <c r="A237" s="443" t="s">
        <v>144</v>
      </c>
      <c r="B237" s="484"/>
      <c r="C237" s="445"/>
      <c r="D237" s="446"/>
      <c r="E237" s="447"/>
      <c r="F237" s="448"/>
    </row>
    <row r="238" spans="1:10" s="174" customFormat="1">
      <c r="A238" s="415" t="s">
        <v>236</v>
      </c>
      <c r="B238" s="466" t="s">
        <v>237</v>
      </c>
      <c r="C238" s="424"/>
      <c r="D238" s="462"/>
      <c r="E238" s="426"/>
      <c r="F238" s="427"/>
      <c r="H238" s="146"/>
      <c r="I238" s="146"/>
      <c r="J238" s="146"/>
    </row>
    <row r="239" spans="1:10">
      <c r="A239" s="422"/>
      <c r="B239" s="423"/>
      <c r="C239" s="435"/>
      <c r="D239" s="436"/>
      <c r="E239" s="426"/>
      <c r="F239" s="427"/>
    </row>
    <row r="240" spans="1:10" s="174" customFormat="1">
      <c r="A240" s="430" t="s">
        <v>307</v>
      </c>
      <c r="B240" s="477" t="s">
        <v>328</v>
      </c>
      <c r="C240" s="424" t="s">
        <v>40</v>
      </c>
      <c r="D240" s="462">
        <v>24</v>
      </c>
      <c r="E240" s="426"/>
      <c r="F240" s="427"/>
      <c r="G240" s="176"/>
      <c r="H240" s="146"/>
      <c r="I240" s="146"/>
      <c r="J240" s="146"/>
    </row>
    <row r="241" spans="1:10">
      <c r="A241" s="422"/>
      <c r="B241" s="423"/>
      <c r="C241" s="435"/>
      <c r="D241" s="436"/>
      <c r="E241" s="426"/>
      <c r="F241" s="427"/>
    </row>
    <row r="242" spans="1:10" s="174" customFormat="1" ht="35" customHeight="1">
      <c r="A242" s="430" t="s">
        <v>308</v>
      </c>
      <c r="B242" s="477" t="s">
        <v>329</v>
      </c>
      <c r="C242" s="424" t="s">
        <v>40</v>
      </c>
      <c r="D242" s="462">
        <v>10</v>
      </c>
      <c r="E242" s="426"/>
      <c r="F242" s="427"/>
      <c r="H242" s="146"/>
      <c r="I242" s="146"/>
      <c r="J242" s="146"/>
    </row>
    <row r="243" spans="1:10">
      <c r="A243" s="422"/>
      <c r="B243" s="423"/>
      <c r="C243" s="435"/>
      <c r="D243" s="436"/>
      <c r="E243" s="426"/>
      <c r="F243" s="427"/>
    </row>
    <row r="244" spans="1:10" s="174" customFormat="1" ht="46.15">
      <c r="A244" s="430" t="s">
        <v>309</v>
      </c>
      <c r="B244" s="477" t="s">
        <v>330</v>
      </c>
      <c r="C244" s="424" t="s">
        <v>26</v>
      </c>
      <c r="D244" s="462">
        <v>3</v>
      </c>
      <c r="E244" s="426"/>
      <c r="F244" s="427"/>
      <c r="H244" s="146"/>
      <c r="I244" s="146"/>
      <c r="J244" s="146"/>
    </row>
    <row r="245" spans="1:10">
      <c r="A245" s="422"/>
      <c r="B245" s="423"/>
      <c r="C245" s="435"/>
      <c r="D245" s="436"/>
      <c r="E245" s="426"/>
      <c r="F245" s="427"/>
    </row>
    <row r="246" spans="1:10" s="174" customFormat="1" ht="55.05" customHeight="1">
      <c r="A246" s="430" t="s">
        <v>310</v>
      </c>
      <c r="B246" s="477" t="s">
        <v>331</v>
      </c>
      <c r="C246" s="424" t="s">
        <v>26</v>
      </c>
      <c r="D246" s="462">
        <v>2</v>
      </c>
      <c r="E246" s="426"/>
      <c r="F246" s="427"/>
      <c r="H246" s="146"/>
      <c r="I246" s="146"/>
      <c r="J246" s="146"/>
    </row>
    <row r="247" spans="1:10">
      <c r="A247" s="422"/>
      <c r="B247" s="423"/>
      <c r="C247" s="435"/>
      <c r="D247" s="436"/>
      <c r="E247" s="426"/>
      <c r="F247" s="427"/>
    </row>
    <row r="248" spans="1:10" s="174" customFormat="1" ht="85.5" customHeight="1">
      <c r="A248" s="502" t="s">
        <v>311</v>
      </c>
      <c r="B248" s="503" t="s">
        <v>332</v>
      </c>
      <c r="C248" s="451" t="s">
        <v>26</v>
      </c>
      <c r="D248" s="496">
        <v>42</v>
      </c>
      <c r="E248" s="453"/>
      <c r="F248" s="427"/>
      <c r="H248" s="146"/>
      <c r="I248" s="146"/>
      <c r="J248" s="146"/>
    </row>
    <row r="249" spans="1:10">
      <c r="A249" s="422"/>
      <c r="B249" s="423"/>
      <c r="C249" s="435"/>
      <c r="D249" s="436"/>
      <c r="E249" s="426"/>
      <c r="F249" s="427"/>
    </row>
    <row r="250" spans="1:10" s="174" customFormat="1" ht="35" customHeight="1">
      <c r="A250" s="430" t="s">
        <v>312</v>
      </c>
      <c r="B250" s="477" t="s">
        <v>333</v>
      </c>
      <c r="C250" s="424" t="s">
        <v>26</v>
      </c>
      <c r="D250" s="462">
        <v>5</v>
      </c>
      <c r="E250" s="426"/>
      <c r="F250" s="427"/>
      <c r="G250" s="170"/>
      <c r="H250" s="146"/>
      <c r="I250" s="146"/>
      <c r="J250" s="146"/>
    </row>
    <row r="251" spans="1:10">
      <c r="A251" s="422"/>
      <c r="B251" s="423"/>
      <c r="C251" s="435"/>
      <c r="D251" s="436"/>
      <c r="E251" s="426"/>
      <c r="F251" s="427"/>
    </row>
    <row r="252" spans="1:10" s="174" customFormat="1">
      <c r="A252" s="430" t="s">
        <v>313</v>
      </c>
      <c r="B252" s="477" t="s">
        <v>238</v>
      </c>
      <c r="C252" s="424" t="s">
        <v>26</v>
      </c>
      <c r="D252" s="462">
        <v>10</v>
      </c>
      <c r="E252" s="426"/>
      <c r="F252" s="427"/>
      <c r="H252" s="146"/>
      <c r="I252" s="146"/>
      <c r="J252" s="146"/>
    </row>
    <row r="253" spans="1:10">
      <c r="A253" s="422"/>
      <c r="B253" s="423"/>
      <c r="C253" s="435"/>
      <c r="D253" s="436"/>
      <c r="E253" s="426"/>
      <c r="F253" s="427"/>
    </row>
    <row r="254" spans="1:10" s="174" customFormat="1" ht="66.5" customHeight="1">
      <c r="A254" s="430" t="s">
        <v>314</v>
      </c>
      <c r="B254" s="477" t="s">
        <v>334</v>
      </c>
      <c r="C254" s="424" t="s">
        <v>26</v>
      </c>
      <c r="D254" s="462">
        <v>1</v>
      </c>
      <c r="E254" s="426"/>
      <c r="F254" s="427"/>
      <c r="H254" s="146"/>
      <c r="I254" s="146"/>
      <c r="J254" s="146"/>
    </row>
    <row r="255" spans="1:10">
      <c r="A255" s="422"/>
      <c r="B255" s="423"/>
      <c r="C255" s="435"/>
      <c r="D255" s="436"/>
      <c r="E255" s="426"/>
      <c r="F255" s="427"/>
    </row>
    <row r="256" spans="1:10" s="174" customFormat="1" ht="71.55" customHeight="1">
      <c r="A256" s="430" t="s">
        <v>315</v>
      </c>
      <c r="B256" s="477" t="s">
        <v>335</v>
      </c>
      <c r="C256" s="424" t="s">
        <v>26</v>
      </c>
      <c r="D256" s="462">
        <v>2</v>
      </c>
      <c r="E256" s="426"/>
      <c r="F256" s="427"/>
      <c r="H256" s="146"/>
      <c r="I256" s="146"/>
      <c r="J256" s="146"/>
    </row>
    <row r="257" spans="1:10">
      <c r="A257" s="422"/>
      <c r="B257" s="423"/>
      <c r="C257" s="435"/>
      <c r="D257" s="436"/>
      <c r="E257" s="426"/>
      <c r="F257" s="427"/>
    </row>
    <row r="258" spans="1:10">
      <c r="A258" s="422" t="s">
        <v>239</v>
      </c>
      <c r="B258" s="429" t="s">
        <v>240</v>
      </c>
      <c r="C258" s="485"/>
      <c r="D258" s="486"/>
      <c r="E258" s="475"/>
      <c r="F258" s="476"/>
    </row>
    <row r="259" spans="1:10">
      <c r="A259" s="422"/>
      <c r="B259" s="423"/>
      <c r="C259" s="435"/>
      <c r="D259" s="436"/>
      <c r="E259" s="426"/>
      <c r="F259" s="427"/>
    </row>
    <row r="260" spans="1:10">
      <c r="A260" s="433"/>
      <c r="B260" s="479" t="s">
        <v>241</v>
      </c>
      <c r="C260" s="485"/>
      <c r="D260" s="486"/>
      <c r="E260" s="475"/>
      <c r="F260" s="476"/>
    </row>
    <row r="261" spans="1:10">
      <c r="A261" s="422"/>
      <c r="B261" s="423"/>
      <c r="C261" s="435"/>
      <c r="D261" s="436"/>
      <c r="E261" s="426"/>
      <c r="F261" s="427"/>
    </row>
    <row r="262" spans="1:10" s="174" customFormat="1" ht="39.5" customHeight="1">
      <c r="A262" s="430" t="s">
        <v>316</v>
      </c>
      <c r="B262" s="477" t="s">
        <v>242</v>
      </c>
      <c r="C262" s="424" t="s">
        <v>26</v>
      </c>
      <c r="D262" s="462">
        <v>20</v>
      </c>
      <c r="E262" s="426"/>
      <c r="F262" s="427"/>
      <c r="H262" s="146"/>
      <c r="I262" s="146"/>
      <c r="J262" s="146"/>
    </row>
    <row r="263" spans="1:10">
      <c r="A263" s="422"/>
      <c r="B263" s="423"/>
      <c r="C263" s="435"/>
      <c r="D263" s="436"/>
      <c r="E263" s="426"/>
      <c r="F263" s="427"/>
    </row>
    <row r="264" spans="1:10" s="174" customFormat="1" ht="40.5" customHeight="1">
      <c r="A264" s="430" t="s">
        <v>317</v>
      </c>
      <c r="B264" s="477" t="s">
        <v>243</v>
      </c>
      <c r="C264" s="424" t="s">
        <v>130</v>
      </c>
      <c r="D264" s="462">
        <f>D262*2</f>
        <v>40</v>
      </c>
      <c r="E264" s="426"/>
      <c r="F264" s="427"/>
      <c r="H264" s="146"/>
      <c r="I264" s="146"/>
      <c r="J264" s="146"/>
    </row>
    <row r="265" spans="1:10">
      <c r="A265" s="504"/>
      <c r="B265" s="505"/>
      <c r="C265" s="506"/>
      <c r="D265" s="507"/>
      <c r="E265" s="508"/>
      <c r="F265" s="509"/>
    </row>
    <row r="266" spans="1:10" s="511" customFormat="1" ht="15.75" thickBot="1">
      <c r="A266" s="443" t="s">
        <v>144</v>
      </c>
      <c r="B266" s="484"/>
      <c r="C266" s="445"/>
      <c r="D266" s="446"/>
      <c r="E266" s="447"/>
      <c r="F266" s="510"/>
      <c r="H266" s="512"/>
    </row>
  </sheetData>
  <mergeCells count="4">
    <mergeCell ref="H1:J1"/>
    <mergeCell ref="B6:F6"/>
    <mergeCell ref="A2:F2"/>
    <mergeCell ref="A3:F3"/>
  </mergeCells>
  <pageMargins left="0.7" right="0.7" top="0.75" bottom="0.75" header="0.3" footer="0.3"/>
  <pageSetup paperSize="9" scale="72" fitToHeight="0" orientation="portrait" r:id="rId1"/>
  <rowBreaks count="5" manualBreakCount="5">
    <brk id="39" max="5" man="1"/>
    <brk id="84" max="5" man="1"/>
    <brk id="137" max="5" man="1"/>
    <brk id="191" max="5" man="1"/>
    <brk id="237" max="5"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C20"/>
  <sheetViews>
    <sheetView view="pageBreakPreview" zoomScale="70" zoomScaleNormal="70" zoomScaleSheetLayoutView="70" workbookViewId="0">
      <selection activeCell="C16" sqref="C16"/>
    </sheetView>
  </sheetViews>
  <sheetFormatPr defaultColWidth="9.19921875" defaultRowHeight="13.15"/>
  <cols>
    <col min="1" max="1" width="7.796875" style="151" customWidth="1"/>
    <col min="2" max="2" width="65.46484375" style="151" customWidth="1"/>
    <col min="3" max="3" width="24.796875" style="149" customWidth="1"/>
    <col min="4" max="4" width="9.19921875" style="151" customWidth="1"/>
    <col min="5" max="251" width="9.19921875" style="151"/>
    <col min="252" max="252" width="7.796875" style="151" customWidth="1"/>
    <col min="253" max="253" width="52.46484375" style="151" customWidth="1"/>
    <col min="254" max="254" width="12.19921875" style="151" customWidth="1"/>
    <col min="255" max="255" width="22" style="151" customWidth="1"/>
    <col min="256" max="257" width="0" style="151" hidden="1" customWidth="1"/>
    <col min="258" max="507" width="9.19921875" style="151"/>
    <col min="508" max="508" width="7.796875" style="151" customWidth="1"/>
    <col min="509" max="509" width="52.46484375" style="151" customWidth="1"/>
    <col min="510" max="510" width="12.19921875" style="151" customWidth="1"/>
    <col min="511" max="511" width="22" style="151" customWidth="1"/>
    <col min="512" max="513" width="0" style="151" hidden="1" customWidth="1"/>
    <col min="514" max="763" width="9.19921875" style="151"/>
    <col min="764" max="764" width="7.796875" style="151" customWidth="1"/>
    <col min="765" max="765" width="52.46484375" style="151" customWidth="1"/>
    <col min="766" max="766" width="12.19921875" style="151" customWidth="1"/>
    <col min="767" max="767" width="22" style="151" customWidth="1"/>
    <col min="768" max="769" width="0" style="151" hidden="1" customWidth="1"/>
    <col min="770" max="1019" width="9.19921875" style="151"/>
    <col min="1020" max="1020" width="7.796875" style="151" customWidth="1"/>
    <col min="1021" max="1021" width="52.46484375" style="151" customWidth="1"/>
    <col min="1022" max="1022" width="12.19921875" style="151" customWidth="1"/>
    <col min="1023" max="1023" width="22" style="151" customWidth="1"/>
    <col min="1024" max="1025" width="0" style="151" hidden="1" customWidth="1"/>
    <col min="1026" max="1275" width="9.19921875" style="151"/>
    <col min="1276" max="1276" width="7.796875" style="151" customWidth="1"/>
    <col min="1277" max="1277" width="52.46484375" style="151" customWidth="1"/>
    <col min="1278" max="1278" width="12.19921875" style="151" customWidth="1"/>
    <col min="1279" max="1279" width="22" style="151" customWidth="1"/>
    <col min="1280" max="1281" width="0" style="151" hidden="1" customWidth="1"/>
    <col min="1282" max="1531" width="9.19921875" style="151"/>
    <col min="1532" max="1532" width="7.796875" style="151" customWidth="1"/>
    <col min="1533" max="1533" width="52.46484375" style="151" customWidth="1"/>
    <col min="1534" max="1534" width="12.19921875" style="151" customWidth="1"/>
    <col min="1535" max="1535" width="22" style="151" customWidth="1"/>
    <col min="1536" max="1537" width="0" style="151" hidden="1" customWidth="1"/>
    <col min="1538" max="1787" width="9.19921875" style="151"/>
    <col min="1788" max="1788" width="7.796875" style="151" customWidth="1"/>
    <col min="1789" max="1789" width="52.46484375" style="151" customWidth="1"/>
    <col min="1790" max="1790" width="12.19921875" style="151" customWidth="1"/>
    <col min="1791" max="1791" width="22" style="151" customWidth="1"/>
    <col min="1792" max="1793" width="0" style="151" hidden="1" customWidth="1"/>
    <col min="1794" max="2043" width="9.19921875" style="151"/>
    <col min="2044" max="2044" width="7.796875" style="151" customWidth="1"/>
    <col min="2045" max="2045" width="52.46484375" style="151" customWidth="1"/>
    <col min="2046" max="2046" width="12.19921875" style="151" customWidth="1"/>
    <col min="2047" max="2047" width="22" style="151" customWidth="1"/>
    <col min="2048" max="2049" width="0" style="151" hidden="1" customWidth="1"/>
    <col min="2050" max="2299" width="9.19921875" style="151"/>
    <col min="2300" max="2300" width="7.796875" style="151" customWidth="1"/>
    <col min="2301" max="2301" width="52.46484375" style="151" customWidth="1"/>
    <col min="2302" max="2302" width="12.19921875" style="151" customWidth="1"/>
    <col min="2303" max="2303" width="22" style="151" customWidth="1"/>
    <col min="2304" max="2305" width="0" style="151" hidden="1" customWidth="1"/>
    <col min="2306" max="2555" width="9.19921875" style="151"/>
    <col min="2556" max="2556" width="7.796875" style="151" customWidth="1"/>
    <col min="2557" max="2557" width="52.46484375" style="151" customWidth="1"/>
    <col min="2558" max="2558" width="12.19921875" style="151" customWidth="1"/>
    <col min="2559" max="2559" width="22" style="151" customWidth="1"/>
    <col min="2560" max="2561" width="0" style="151" hidden="1" customWidth="1"/>
    <col min="2562" max="2811" width="9.19921875" style="151"/>
    <col min="2812" max="2812" width="7.796875" style="151" customWidth="1"/>
    <col min="2813" max="2813" width="52.46484375" style="151" customWidth="1"/>
    <col min="2814" max="2814" width="12.19921875" style="151" customWidth="1"/>
    <col min="2815" max="2815" width="22" style="151" customWidth="1"/>
    <col min="2816" max="2817" width="0" style="151" hidden="1" customWidth="1"/>
    <col min="2818" max="3067" width="9.19921875" style="151"/>
    <col min="3068" max="3068" width="7.796875" style="151" customWidth="1"/>
    <col min="3069" max="3069" width="52.46484375" style="151" customWidth="1"/>
    <col min="3070" max="3070" width="12.19921875" style="151" customWidth="1"/>
    <col min="3071" max="3071" width="22" style="151" customWidth="1"/>
    <col min="3072" max="3073" width="0" style="151" hidden="1" customWidth="1"/>
    <col min="3074" max="3323" width="9.19921875" style="151"/>
    <col min="3324" max="3324" width="7.796875" style="151" customWidth="1"/>
    <col min="3325" max="3325" width="52.46484375" style="151" customWidth="1"/>
    <col min="3326" max="3326" width="12.19921875" style="151" customWidth="1"/>
    <col min="3327" max="3327" width="22" style="151" customWidth="1"/>
    <col min="3328" max="3329" width="0" style="151" hidden="1" customWidth="1"/>
    <col min="3330" max="3579" width="9.19921875" style="151"/>
    <col min="3580" max="3580" width="7.796875" style="151" customWidth="1"/>
    <col min="3581" max="3581" width="52.46484375" style="151" customWidth="1"/>
    <col min="3582" max="3582" width="12.19921875" style="151" customWidth="1"/>
    <col min="3583" max="3583" width="22" style="151" customWidth="1"/>
    <col min="3584" max="3585" width="0" style="151" hidden="1" customWidth="1"/>
    <col min="3586" max="3835" width="9.19921875" style="151"/>
    <col min="3836" max="3836" width="7.796875" style="151" customWidth="1"/>
    <col min="3837" max="3837" width="52.46484375" style="151" customWidth="1"/>
    <col min="3838" max="3838" width="12.19921875" style="151" customWidth="1"/>
    <col min="3839" max="3839" width="22" style="151" customWidth="1"/>
    <col min="3840" max="3841" width="0" style="151" hidden="1" customWidth="1"/>
    <col min="3842" max="4091" width="9.19921875" style="151"/>
    <col min="4092" max="4092" width="7.796875" style="151" customWidth="1"/>
    <col min="4093" max="4093" width="52.46484375" style="151" customWidth="1"/>
    <col min="4094" max="4094" width="12.19921875" style="151" customWidth="1"/>
    <col min="4095" max="4095" width="22" style="151" customWidth="1"/>
    <col min="4096" max="4097" width="0" style="151" hidden="1" customWidth="1"/>
    <col min="4098" max="4347" width="9.19921875" style="151"/>
    <col min="4348" max="4348" width="7.796875" style="151" customWidth="1"/>
    <col min="4349" max="4349" width="52.46484375" style="151" customWidth="1"/>
    <col min="4350" max="4350" width="12.19921875" style="151" customWidth="1"/>
    <col min="4351" max="4351" width="22" style="151" customWidth="1"/>
    <col min="4352" max="4353" width="0" style="151" hidden="1" customWidth="1"/>
    <col min="4354" max="4603" width="9.19921875" style="151"/>
    <col min="4604" max="4604" width="7.796875" style="151" customWidth="1"/>
    <col min="4605" max="4605" width="52.46484375" style="151" customWidth="1"/>
    <col min="4606" max="4606" width="12.19921875" style="151" customWidth="1"/>
    <col min="4607" max="4607" width="22" style="151" customWidth="1"/>
    <col min="4608" max="4609" width="0" style="151" hidden="1" customWidth="1"/>
    <col min="4610" max="4859" width="9.19921875" style="151"/>
    <col min="4860" max="4860" width="7.796875" style="151" customWidth="1"/>
    <col min="4861" max="4861" width="52.46484375" style="151" customWidth="1"/>
    <col min="4862" max="4862" width="12.19921875" style="151" customWidth="1"/>
    <col min="4863" max="4863" width="22" style="151" customWidth="1"/>
    <col min="4864" max="4865" width="0" style="151" hidden="1" customWidth="1"/>
    <col min="4866" max="5115" width="9.19921875" style="151"/>
    <col min="5116" max="5116" width="7.796875" style="151" customWidth="1"/>
    <col min="5117" max="5117" width="52.46484375" style="151" customWidth="1"/>
    <col min="5118" max="5118" width="12.19921875" style="151" customWidth="1"/>
    <col min="5119" max="5119" width="22" style="151" customWidth="1"/>
    <col min="5120" max="5121" width="0" style="151" hidden="1" customWidth="1"/>
    <col min="5122" max="5371" width="9.19921875" style="151"/>
    <col min="5372" max="5372" width="7.796875" style="151" customWidth="1"/>
    <col min="5373" max="5373" width="52.46484375" style="151" customWidth="1"/>
    <col min="5374" max="5374" width="12.19921875" style="151" customWidth="1"/>
    <col min="5375" max="5375" width="22" style="151" customWidth="1"/>
    <col min="5376" max="5377" width="0" style="151" hidden="1" customWidth="1"/>
    <col min="5378" max="5627" width="9.19921875" style="151"/>
    <col min="5628" max="5628" width="7.796875" style="151" customWidth="1"/>
    <col min="5629" max="5629" width="52.46484375" style="151" customWidth="1"/>
    <col min="5630" max="5630" width="12.19921875" style="151" customWidth="1"/>
    <col min="5631" max="5631" width="22" style="151" customWidth="1"/>
    <col min="5632" max="5633" width="0" style="151" hidden="1" customWidth="1"/>
    <col min="5634" max="5883" width="9.19921875" style="151"/>
    <col min="5884" max="5884" width="7.796875" style="151" customWidth="1"/>
    <col min="5885" max="5885" width="52.46484375" style="151" customWidth="1"/>
    <col min="5886" max="5886" width="12.19921875" style="151" customWidth="1"/>
    <col min="5887" max="5887" width="22" style="151" customWidth="1"/>
    <col min="5888" max="5889" width="0" style="151" hidden="1" customWidth="1"/>
    <col min="5890" max="6139" width="9.19921875" style="151"/>
    <col min="6140" max="6140" width="7.796875" style="151" customWidth="1"/>
    <col min="6141" max="6141" width="52.46484375" style="151" customWidth="1"/>
    <col min="6142" max="6142" width="12.19921875" style="151" customWidth="1"/>
    <col min="6143" max="6143" width="22" style="151" customWidth="1"/>
    <col min="6144" max="6145" width="0" style="151" hidden="1" customWidth="1"/>
    <col min="6146" max="6395" width="9.19921875" style="151"/>
    <col min="6396" max="6396" width="7.796875" style="151" customWidth="1"/>
    <col min="6397" max="6397" width="52.46484375" style="151" customWidth="1"/>
    <col min="6398" max="6398" width="12.19921875" style="151" customWidth="1"/>
    <col min="6399" max="6399" width="22" style="151" customWidth="1"/>
    <col min="6400" max="6401" width="0" style="151" hidden="1" customWidth="1"/>
    <col min="6402" max="6651" width="9.19921875" style="151"/>
    <col min="6652" max="6652" width="7.796875" style="151" customWidth="1"/>
    <col min="6653" max="6653" width="52.46484375" style="151" customWidth="1"/>
    <col min="6654" max="6654" width="12.19921875" style="151" customWidth="1"/>
    <col min="6655" max="6655" width="22" style="151" customWidth="1"/>
    <col min="6656" max="6657" width="0" style="151" hidden="1" customWidth="1"/>
    <col min="6658" max="6907" width="9.19921875" style="151"/>
    <col min="6908" max="6908" width="7.796875" style="151" customWidth="1"/>
    <col min="6909" max="6909" width="52.46484375" style="151" customWidth="1"/>
    <col min="6910" max="6910" width="12.19921875" style="151" customWidth="1"/>
    <col min="6911" max="6911" width="22" style="151" customWidth="1"/>
    <col min="6912" max="6913" width="0" style="151" hidden="1" customWidth="1"/>
    <col min="6914" max="7163" width="9.19921875" style="151"/>
    <col min="7164" max="7164" width="7.796875" style="151" customWidth="1"/>
    <col min="7165" max="7165" width="52.46484375" style="151" customWidth="1"/>
    <col min="7166" max="7166" width="12.19921875" style="151" customWidth="1"/>
    <col min="7167" max="7167" width="22" style="151" customWidth="1"/>
    <col min="7168" max="7169" width="0" style="151" hidden="1" customWidth="1"/>
    <col min="7170" max="7419" width="9.19921875" style="151"/>
    <col min="7420" max="7420" width="7.796875" style="151" customWidth="1"/>
    <col min="7421" max="7421" width="52.46484375" style="151" customWidth="1"/>
    <col min="7422" max="7422" width="12.19921875" style="151" customWidth="1"/>
    <col min="7423" max="7423" width="22" style="151" customWidth="1"/>
    <col min="7424" max="7425" width="0" style="151" hidden="1" customWidth="1"/>
    <col min="7426" max="7675" width="9.19921875" style="151"/>
    <col min="7676" max="7676" width="7.796875" style="151" customWidth="1"/>
    <col min="7677" max="7677" width="52.46484375" style="151" customWidth="1"/>
    <col min="7678" max="7678" width="12.19921875" style="151" customWidth="1"/>
    <col min="7679" max="7679" width="22" style="151" customWidth="1"/>
    <col min="7680" max="7681" width="0" style="151" hidden="1" customWidth="1"/>
    <col min="7682" max="7931" width="9.19921875" style="151"/>
    <col min="7932" max="7932" width="7.796875" style="151" customWidth="1"/>
    <col min="7933" max="7933" width="52.46484375" style="151" customWidth="1"/>
    <col min="7934" max="7934" width="12.19921875" style="151" customWidth="1"/>
    <col min="7935" max="7935" width="22" style="151" customWidth="1"/>
    <col min="7936" max="7937" width="0" style="151" hidden="1" customWidth="1"/>
    <col min="7938" max="8187" width="9.19921875" style="151"/>
    <col min="8188" max="8188" width="7.796875" style="151" customWidth="1"/>
    <col min="8189" max="8189" width="52.46484375" style="151" customWidth="1"/>
    <col min="8190" max="8190" width="12.19921875" style="151" customWidth="1"/>
    <col min="8191" max="8191" width="22" style="151" customWidth="1"/>
    <col min="8192" max="8193" width="0" style="151" hidden="1" customWidth="1"/>
    <col min="8194" max="8443" width="9.19921875" style="151"/>
    <col min="8444" max="8444" width="7.796875" style="151" customWidth="1"/>
    <col min="8445" max="8445" width="52.46484375" style="151" customWidth="1"/>
    <col min="8446" max="8446" width="12.19921875" style="151" customWidth="1"/>
    <col min="8447" max="8447" width="22" style="151" customWidth="1"/>
    <col min="8448" max="8449" width="0" style="151" hidden="1" customWidth="1"/>
    <col min="8450" max="8699" width="9.19921875" style="151"/>
    <col min="8700" max="8700" width="7.796875" style="151" customWidth="1"/>
    <col min="8701" max="8701" width="52.46484375" style="151" customWidth="1"/>
    <col min="8702" max="8702" width="12.19921875" style="151" customWidth="1"/>
    <col min="8703" max="8703" width="22" style="151" customWidth="1"/>
    <col min="8704" max="8705" width="0" style="151" hidden="1" customWidth="1"/>
    <col min="8706" max="8955" width="9.19921875" style="151"/>
    <col min="8956" max="8956" width="7.796875" style="151" customWidth="1"/>
    <col min="8957" max="8957" width="52.46484375" style="151" customWidth="1"/>
    <col min="8958" max="8958" width="12.19921875" style="151" customWidth="1"/>
    <col min="8959" max="8959" width="22" style="151" customWidth="1"/>
    <col min="8960" max="8961" width="0" style="151" hidden="1" customWidth="1"/>
    <col min="8962" max="9211" width="9.19921875" style="151"/>
    <col min="9212" max="9212" width="7.796875" style="151" customWidth="1"/>
    <col min="9213" max="9213" width="52.46484375" style="151" customWidth="1"/>
    <col min="9214" max="9214" width="12.19921875" style="151" customWidth="1"/>
    <col min="9215" max="9215" width="22" style="151" customWidth="1"/>
    <col min="9216" max="9217" width="0" style="151" hidden="1" customWidth="1"/>
    <col min="9218" max="9467" width="9.19921875" style="151"/>
    <col min="9468" max="9468" width="7.796875" style="151" customWidth="1"/>
    <col min="9469" max="9469" width="52.46484375" style="151" customWidth="1"/>
    <col min="9470" max="9470" width="12.19921875" style="151" customWidth="1"/>
    <col min="9471" max="9471" width="22" style="151" customWidth="1"/>
    <col min="9472" max="9473" width="0" style="151" hidden="1" customWidth="1"/>
    <col min="9474" max="9723" width="9.19921875" style="151"/>
    <col min="9724" max="9724" width="7.796875" style="151" customWidth="1"/>
    <col min="9725" max="9725" width="52.46484375" style="151" customWidth="1"/>
    <col min="9726" max="9726" width="12.19921875" style="151" customWidth="1"/>
    <col min="9727" max="9727" width="22" style="151" customWidth="1"/>
    <col min="9728" max="9729" width="0" style="151" hidden="1" customWidth="1"/>
    <col min="9730" max="9979" width="9.19921875" style="151"/>
    <col min="9980" max="9980" width="7.796875" style="151" customWidth="1"/>
    <col min="9981" max="9981" width="52.46484375" style="151" customWidth="1"/>
    <col min="9982" max="9982" width="12.19921875" style="151" customWidth="1"/>
    <col min="9983" max="9983" width="22" style="151" customWidth="1"/>
    <col min="9984" max="9985" width="0" style="151" hidden="1" customWidth="1"/>
    <col min="9986" max="10235" width="9.19921875" style="151"/>
    <col min="10236" max="10236" width="7.796875" style="151" customWidth="1"/>
    <col min="10237" max="10237" width="52.46484375" style="151" customWidth="1"/>
    <col min="10238" max="10238" width="12.19921875" style="151" customWidth="1"/>
    <col min="10239" max="10239" width="22" style="151" customWidth="1"/>
    <col min="10240" max="10241" width="0" style="151" hidden="1" customWidth="1"/>
    <col min="10242" max="10491" width="9.19921875" style="151"/>
    <col min="10492" max="10492" width="7.796875" style="151" customWidth="1"/>
    <col min="10493" max="10493" width="52.46484375" style="151" customWidth="1"/>
    <col min="10494" max="10494" width="12.19921875" style="151" customWidth="1"/>
    <col min="10495" max="10495" width="22" style="151" customWidth="1"/>
    <col min="10496" max="10497" width="0" style="151" hidden="1" customWidth="1"/>
    <col min="10498" max="10747" width="9.19921875" style="151"/>
    <col min="10748" max="10748" width="7.796875" style="151" customWidth="1"/>
    <col min="10749" max="10749" width="52.46484375" style="151" customWidth="1"/>
    <col min="10750" max="10750" width="12.19921875" style="151" customWidth="1"/>
    <col min="10751" max="10751" width="22" style="151" customWidth="1"/>
    <col min="10752" max="10753" width="0" style="151" hidden="1" customWidth="1"/>
    <col min="10754" max="11003" width="9.19921875" style="151"/>
    <col min="11004" max="11004" width="7.796875" style="151" customWidth="1"/>
    <col min="11005" max="11005" width="52.46484375" style="151" customWidth="1"/>
    <col min="11006" max="11006" width="12.19921875" style="151" customWidth="1"/>
    <col min="11007" max="11007" width="22" style="151" customWidth="1"/>
    <col min="11008" max="11009" width="0" style="151" hidden="1" customWidth="1"/>
    <col min="11010" max="11259" width="9.19921875" style="151"/>
    <col min="11260" max="11260" width="7.796875" style="151" customWidth="1"/>
    <col min="11261" max="11261" width="52.46484375" style="151" customWidth="1"/>
    <col min="11262" max="11262" width="12.19921875" style="151" customWidth="1"/>
    <col min="11263" max="11263" width="22" style="151" customWidth="1"/>
    <col min="11264" max="11265" width="0" style="151" hidden="1" customWidth="1"/>
    <col min="11266" max="11515" width="9.19921875" style="151"/>
    <col min="11516" max="11516" width="7.796875" style="151" customWidth="1"/>
    <col min="11517" max="11517" width="52.46484375" style="151" customWidth="1"/>
    <col min="11518" max="11518" width="12.19921875" style="151" customWidth="1"/>
    <col min="11519" max="11519" width="22" style="151" customWidth="1"/>
    <col min="11520" max="11521" width="0" style="151" hidden="1" customWidth="1"/>
    <col min="11522" max="11771" width="9.19921875" style="151"/>
    <col min="11772" max="11772" width="7.796875" style="151" customWidth="1"/>
    <col min="11773" max="11773" width="52.46484375" style="151" customWidth="1"/>
    <col min="11774" max="11774" width="12.19921875" style="151" customWidth="1"/>
    <col min="11775" max="11775" width="22" style="151" customWidth="1"/>
    <col min="11776" max="11777" width="0" style="151" hidden="1" customWidth="1"/>
    <col min="11778" max="12027" width="9.19921875" style="151"/>
    <col min="12028" max="12028" width="7.796875" style="151" customWidth="1"/>
    <col min="12029" max="12029" width="52.46484375" style="151" customWidth="1"/>
    <col min="12030" max="12030" width="12.19921875" style="151" customWidth="1"/>
    <col min="12031" max="12031" width="22" style="151" customWidth="1"/>
    <col min="12032" max="12033" width="0" style="151" hidden="1" customWidth="1"/>
    <col min="12034" max="12283" width="9.19921875" style="151"/>
    <col min="12284" max="12284" width="7.796875" style="151" customWidth="1"/>
    <col min="12285" max="12285" width="52.46484375" style="151" customWidth="1"/>
    <col min="12286" max="12286" width="12.19921875" style="151" customWidth="1"/>
    <col min="12287" max="12287" width="22" style="151" customWidth="1"/>
    <col min="12288" max="12289" width="0" style="151" hidden="1" customWidth="1"/>
    <col min="12290" max="12539" width="9.19921875" style="151"/>
    <col min="12540" max="12540" width="7.796875" style="151" customWidth="1"/>
    <col min="12541" max="12541" width="52.46484375" style="151" customWidth="1"/>
    <col min="12542" max="12542" width="12.19921875" style="151" customWidth="1"/>
    <col min="12543" max="12543" width="22" style="151" customWidth="1"/>
    <col min="12544" max="12545" width="0" style="151" hidden="1" customWidth="1"/>
    <col min="12546" max="12795" width="9.19921875" style="151"/>
    <col min="12796" max="12796" width="7.796875" style="151" customWidth="1"/>
    <col min="12797" max="12797" width="52.46484375" style="151" customWidth="1"/>
    <col min="12798" max="12798" width="12.19921875" style="151" customWidth="1"/>
    <col min="12799" max="12799" width="22" style="151" customWidth="1"/>
    <col min="12800" max="12801" width="0" style="151" hidden="1" customWidth="1"/>
    <col min="12802" max="13051" width="9.19921875" style="151"/>
    <col min="13052" max="13052" width="7.796875" style="151" customWidth="1"/>
    <col min="13053" max="13053" width="52.46484375" style="151" customWidth="1"/>
    <col min="13054" max="13054" width="12.19921875" style="151" customWidth="1"/>
    <col min="13055" max="13055" width="22" style="151" customWidth="1"/>
    <col min="13056" max="13057" width="0" style="151" hidden="1" customWidth="1"/>
    <col min="13058" max="13307" width="9.19921875" style="151"/>
    <col min="13308" max="13308" width="7.796875" style="151" customWidth="1"/>
    <col min="13309" max="13309" width="52.46484375" style="151" customWidth="1"/>
    <col min="13310" max="13310" width="12.19921875" style="151" customWidth="1"/>
    <col min="13311" max="13311" width="22" style="151" customWidth="1"/>
    <col min="13312" max="13313" width="0" style="151" hidden="1" customWidth="1"/>
    <col min="13314" max="13563" width="9.19921875" style="151"/>
    <col min="13564" max="13564" width="7.796875" style="151" customWidth="1"/>
    <col min="13565" max="13565" width="52.46484375" style="151" customWidth="1"/>
    <col min="13566" max="13566" width="12.19921875" style="151" customWidth="1"/>
    <col min="13567" max="13567" width="22" style="151" customWidth="1"/>
    <col min="13568" max="13569" width="0" style="151" hidden="1" customWidth="1"/>
    <col min="13570" max="13819" width="9.19921875" style="151"/>
    <col min="13820" max="13820" width="7.796875" style="151" customWidth="1"/>
    <col min="13821" max="13821" width="52.46484375" style="151" customWidth="1"/>
    <col min="13822" max="13822" width="12.19921875" style="151" customWidth="1"/>
    <col min="13823" max="13823" width="22" style="151" customWidth="1"/>
    <col min="13824" max="13825" width="0" style="151" hidden="1" customWidth="1"/>
    <col min="13826" max="14075" width="9.19921875" style="151"/>
    <col min="14076" max="14076" width="7.796875" style="151" customWidth="1"/>
    <col min="14077" max="14077" width="52.46484375" style="151" customWidth="1"/>
    <col min="14078" max="14078" width="12.19921875" style="151" customWidth="1"/>
    <col min="14079" max="14079" width="22" style="151" customWidth="1"/>
    <col min="14080" max="14081" width="0" style="151" hidden="1" customWidth="1"/>
    <col min="14082" max="14331" width="9.19921875" style="151"/>
    <col min="14332" max="14332" width="7.796875" style="151" customWidth="1"/>
    <col min="14333" max="14333" width="52.46484375" style="151" customWidth="1"/>
    <col min="14334" max="14334" width="12.19921875" style="151" customWidth="1"/>
    <col min="14335" max="14335" width="22" style="151" customWidth="1"/>
    <col min="14336" max="14337" width="0" style="151" hidden="1" customWidth="1"/>
    <col min="14338" max="14587" width="9.19921875" style="151"/>
    <col min="14588" max="14588" width="7.796875" style="151" customWidth="1"/>
    <col min="14589" max="14589" width="52.46484375" style="151" customWidth="1"/>
    <col min="14590" max="14590" width="12.19921875" style="151" customWidth="1"/>
    <col min="14591" max="14591" width="22" style="151" customWidth="1"/>
    <col min="14592" max="14593" width="0" style="151" hidden="1" customWidth="1"/>
    <col min="14594" max="14843" width="9.19921875" style="151"/>
    <col min="14844" max="14844" width="7.796875" style="151" customWidth="1"/>
    <col min="14845" max="14845" width="52.46484375" style="151" customWidth="1"/>
    <col min="14846" max="14846" width="12.19921875" style="151" customWidth="1"/>
    <col min="14847" max="14847" width="22" style="151" customWidth="1"/>
    <col min="14848" max="14849" width="0" style="151" hidden="1" customWidth="1"/>
    <col min="14850" max="15099" width="9.19921875" style="151"/>
    <col min="15100" max="15100" width="7.796875" style="151" customWidth="1"/>
    <col min="15101" max="15101" width="52.46484375" style="151" customWidth="1"/>
    <col min="15102" max="15102" width="12.19921875" style="151" customWidth="1"/>
    <col min="15103" max="15103" width="22" style="151" customWidth="1"/>
    <col min="15104" max="15105" width="0" style="151" hidden="1" customWidth="1"/>
    <col min="15106" max="15355" width="9.19921875" style="151"/>
    <col min="15356" max="15356" width="7.796875" style="151" customWidth="1"/>
    <col min="15357" max="15357" width="52.46484375" style="151" customWidth="1"/>
    <col min="15358" max="15358" width="12.19921875" style="151" customWidth="1"/>
    <col min="15359" max="15359" width="22" style="151" customWidth="1"/>
    <col min="15360" max="15361" width="0" style="151" hidden="1" customWidth="1"/>
    <col min="15362" max="15611" width="9.19921875" style="151"/>
    <col min="15612" max="15612" width="7.796875" style="151" customWidth="1"/>
    <col min="15613" max="15613" width="52.46484375" style="151" customWidth="1"/>
    <col min="15614" max="15614" width="12.19921875" style="151" customWidth="1"/>
    <col min="15615" max="15615" width="22" style="151" customWidth="1"/>
    <col min="15616" max="15617" width="0" style="151" hidden="1" customWidth="1"/>
    <col min="15618" max="15867" width="9.19921875" style="151"/>
    <col min="15868" max="15868" width="7.796875" style="151" customWidth="1"/>
    <col min="15869" max="15869" width="52.46484375" style="151" customWidth="1"/>
    <col min="15870" max="15870" width="12.19921875" style="151" customWidth="1"/>
    <col min="15871" max="15871" width="22" style="151" customWidth="1"/>
    <col min="15872" max="15873" width="0" style="151" hidden="1" customWidth="1"/>
    <col min="15874" max="16123" width="9.19921875" style="151"/>
    <col min="16124" max="16124" width="7.796875" style="151" customWidth="1"/>
    <col min="16125" max="16125" width="52.46484375" style="151" customWidth="1"/>
    <col min="16126" max="16126" width="12.19921875" style="151" customWidth="1"/>
    <col min="16127" max="16127" width="22" style="151" customWidth="1"/>
    <col min="16128" max="16129" width="0" style="151" hidden="1" customWidth="1"/>
    <col min="16130" max="16384" width="9.19921875" style="151"/>
  </cols>
  <sheetData>
    <row r="1" spans="1:3" ht="14.55" customHeight="1">
      <c r="A1" s="638" t="s">
        <v>14</v>
      </c>
      <c r="B1" s="639"/>
      <c r="C1" s="640"/>
    </row>
    <row r="2" spans="1:3" ht="14.55" customHeight="1">
      <c r="A2" s="641" t="str">
        <f>'REVISED GRAND SUMMARY'!A2</f>
        <v xml:space="preserve">KANYOKORA WATER SUPPLY PROJECT </v>
      </c>
      <c r="B2" s="642"/>
      <c r="C2" s="643"/>
    </row>
    <row r="3" spans="1:3" ht="18.7" customHeight="1" thickBot="1">
      <c r="A3" s="644" t="s">
        <v>354</v>
      </c>
      <c r="B3" s="645"/>
      <c r="C3" s="646"/>
    </row>
    <row r="4" spans="1:3">
      <c r="A4" s="175"/>
      <c r="B4" s="169"/>
      <c r="C4" s="154" t="s">
        <v>19</v>
      </c>
    </row>
    <row r="5" spans="1:3" ht="13.5" thickBot="1">
      <c r="A5" s="165"/>
      <c r="B5" s="150"/>
      <c r="C5" s="162" t="s">
        <v>20</v>
      </c>
    </row>
    <row r="6" spans="1:3">
      <c r="A6" s="175"/>
      <c r="C6" s="158"/>
    </row>
    <row r="7" spans="1:3" s="172" customFormat="1">
      <c r="A7" s="178"/>
      <c r="B7" s="166" t="s">
        <v>249</v>
      </c>
      <c r="C7" s="157"/>
    </row>
    <row r="8" spans="1:3">
      <c r="A8" s="175"/>
      <c r="B8" s="160"/>
      <c r="C8" s="168"/>
    </row>
    <row r="9" spans="1:3" s="172" customFormat="1">
      <c r="A9" s="178"/>
      <c r="B9" s="166" t="s">
        <v>250</v>
      </c>
      <c r="C9" s="157"/>
    </row>
    <row r="10" spans="1:3">
      <c r="A10" s="175"/>
      <c r="B10" s="160"/>
      <c r="C10" s="168"/>
    </row>
    <row r="11" spans="1:3" s="172" customFormat="1">
      <c r="A11" s="178"/>
      <c r="B11" s="166" t="s">
        <v>251</v>
      </c>
      <c r="C11" s="157"/>
    </row>
    <row r="12" spans="1:3">
      <c r="A12" s="175"/>
      <c r="B12" s="160"/>
      <c r="C12" s="168"/>
    </row>
    <row r="13" spans="1:3" s="172" customFormat="1">
      <c r="A13" s="178"/>
      <c r="B13" s="166" t="s">
        <v>252</v>
      </c>
      <c r="C13" s="157"/>
    </row>
    <row r="14" spans="1:3">
      <c r="A14" s="175"/>
      <c r="B14" s="160"/>
      <c r="C14" s="168"/>
    </row>
    <row r="15" spans="1:3" s="172" customFormat="1">
      <c r="A15" s="178"/>
      <c r="B15" s="166" t="s">
        <v>253</v>
      </c>
      <c r="C15" s="157"/>
    </row>
    <row r="16" spans="1:3">
      <c r="A16" s="175"/>
      <c r="B16" s="160"/>
      <c r="C16" s="168"/>
    </row>
    <row r="17" spans="1:3" s="172" customFormat="1" ht="13.5" customHeight="1">
      <c r="A17" s="178"/>
      <c r="B17" s="166" t="s">
        <v>254</v>
      </c>
      <c r="C17" s="157"/>
    </row>
    <row r="18" spans="1:3" ht="20.2" customHeight="1" thickBot="1">
      <c r="A18" s="636" t="s">
        <v>355</v>
      </c>
      <c r="B18" s="637"/>
      <c r="C18" s="167"/>
    </row>
    <row r="20" spans="1:3">
      <c r="C20" s="171"/>
    </row>
  </sheetData>
  <mergeCells count="4">
    <mergeCell ref="A18:B18"/>
    <mergeCell ref="A1:C1"/>
    <mergeCell ref="A2:C2"/>
    <mergeCell ref="A3:C3"/>
  </mergeCells>
  <pageMargins left="0.7" right="0.7" top="0.75" bottom="0.75" header="0.3" footer="0.3"/>
  <pageSetup paperSize="9" scale="8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B83E1F5C-0F9E-407A-B54C-C9539518A4BE}">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REVISED GRAND SUMMARY</vt:lpstr>
      <vt:lpstr>BIll No.1 PnG</vt:lpstr>
      <vt:lpstr>Bill No 2. Kagioini RWGM</vt:lpstr>
      <vt:lpstr>Bill No 3.0 INTAKE</vt:lpstr>
      <vt:lpstr>Intake Collection Sheet</vt:lpstr>
      <vt:lpstr>'Bill No 2. Kagioini RWGM'!Print_Area</vt:lpstr>
      <vt:lpstr>'Bill No 3.0 INTAKE'!Print_Area</vt:lpstr>
      <vt:lpstr>'BIll No.1 PnG'!Print_Area</vt:lpstr>
      <vt:lpstr>'REVISED GRAND SUMMARY'!Print_Area</vt:lpstr>
      <vt:lpstr>'Bill No 2. Kagioini RWGM'!Print_Titles</vt:lpstr>
      <vt:lpstr>'REVISED GRAND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JAMES RIBIRU</cp:lastModifiedBy>
  <cp:lastPrinted>2026-06-17T05:04:52Z</cp:lastPrinted>
  <dcterms:created xsi:type="dcterms:W3CDTF">2025-07-04T12:16:25Z</dcterms:created>
  <dcterms:modified xsi:type="dcterms:W3CDTF">2026-06-18T12:56:49Z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{B83E1F5C-0F9E-407A-B54C-C9539518A4BE}</vt:lpwstr>
  </property>
</Properties>
</file>